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5.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6.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7.xml" ContentType="application/vnd.openxmlformats-officedocument.drawingml.chart+xml"/>
  <Override PartName="/xl/drawings/drawing2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8. AGOSTO_2014\"/>
    </mc:Choice>
  </mc:AlternateContent>
  <bookViews>
    <workbookView xWindow="480" yWindow="1935" windowWidth="10380" windowHeight="4620" tabRatio="930"/>
  </bookViews>
  <sheets>
    <sheet name="Inicio" sheetId="22" r:id="rId1"/>
    <sheet name="Resumen" sheetId="14" r:id="rId2"/>
    <sheet name="CNT E.P." sheetId="4" r:id="rId3"/>
    <sheet name="ETAPA.EP" sheetId="23" r:id="rId4"/>
    <sheet name="Linkotel S.A." sheetId="5" r:id="rId5"/>
    <sheet name="Setel S.A." sheetId="9" r:id="rId6"/>
    <sheet name="Ecuadortelecom S.A" sheetId="11" r:id="rId7"/>
    <sheet name="Level 3Ecuador" sheetId="24" r:id="rId8"/>
    <sheet name="Gráfico1" sheetId="28" r:id="rId9"/>
    <sheet name="Gráfico2" sheetId="29" r:id="rId10"/>
    <sheet name="Gráfico3" sheetId="30" r:id="rId11"/>
    <sheet name="Gráfico4" sheetId="31" r:id="rId12"/>
    <sheet name="Gráfico5" sheetId="32" r:id="rId13"/>
    <sheet name="Gráfico6" sheetId="33" r:id="rId14"/>
    <sheet name="Gráfico7" sheetId="34" r:id="rId15"/>
  </sheets>
  <externalReferences>
    <externalReference r:id="rId16"/>
    <externalReference r:id="rId17"/>
  </externalReferences>
  <calcPr calcId="152511" concurrentCalc="0"/>
</workbook>
</file>

<file path=xl/calcChain.xml><?xml version="1.0" encoding="utf-8"?>
<calcChain xmlns="http://schemas.openxmlformats.org/spreadsheetml/2006/main">
  <c r="E124" i="14" l="1"/>
  <c r="E94" i="14"/>
  <c r="E125" i="14"/>
  <c r="E95" i="14"/>
  <c r="E123" i="14"/>
  <c r="E93" i="14"/>
  <c r="E122" i="14"/>
  <c r="E92" i="14"/>
  <c r="AA124" i="4"/>
  <c r="AA123" i="4"/>
  <c r="AA122" i="4"/>
  <c r="AA121" i="4"/>
  <c r="AA120" i="4"/>
  <c r="AA119" i="4"/>
  <c r="AA118" i="4"/>
  <c r="AA117" i="4"/>
  <c r="AA116" i="4"/>
  <c r="AA115" i="4"/>
  <c r="AA114" i="4"/>
  <c r="AA113" i="4"/>
  <c r="AA112" i="4"/>
  <c r="AA111" i="4"/>
  <c r="AA110" i="4"/>
  <c r="AA109" i="4"/>
  <c r="E121" i="14"/>
  <c r="E91" i="14"/>
  <c r="E120" i="14"/>
  <c r="E90" i="14"/>
  <c r="E119" i="14"/>
  <c r="E89" i="14"/>
  <c r="E118" i="14"/>
  <c r="E117" i="14"/>
  <c r="E88" i="14"/>
  <c r="E87" i="14"/>
  <c r="K67" i="14"/>
  <c r="H44" i="14"/>
  <c r="H42" i="14"/>
  <c r="F34" i="14"/>
  <c r="D34" i="14"/>
  <c r="J67" i="14"/>
  <c r="I67" i="14"/>
  <c r="H67" i="14"/>
  <c r="G67" i="14"/>
  <c r="F67" i="14"/>
  <c r="E67" i="14"/>
  <c r="D67" i="14"/>
  <c r="C67" i="14"/>
  <c r="I44" i="14"/>
  <c r="I43" i="14"/>
  <c r="I42" i="14"/>
  <c r="I41" i="14"/>
  <c r="G34" i="14"/>
  <c r="G33" i="14"/>
  <c r="G32" i="14"/>
  <c r="G31" i="14"/>
  <c r="G30" i="14"/>
  <c r="G29" i="14"/>
  <c r="AC509" i="4"/>
  <c r="AC508" i="4"/>
  <c r="AC507" i="4"/>
  <c r="AC506" i="4"/>
  <c r="AC490" i="4"/>
  <c r="A8" i="14"/>
  <c r="B8" i="4"/>
  <c r="A8" i="23"/>
  <c r="B8" i="5"/>
  <c r="B8" i="9"/>
  <c r="B8" i="11"/>
  <c r="B8" i="24"/>
  <c r="B8" i="28"/>
  <c r="B8" i="29"/>
  <c r="B8" i="30"/>
  <c r="B8" i="31"/>
  <c r="B8" i="32"/>
  <c r="B8" i="33"/>
  <c r="B8" i="34"/>
  <c r="B757" i="4"/>
  <c r="O705" i="4"/>
  <c r="O704" i="4"/>
  <c r="O703" i="4"/>
  <c r="O702" i="4"/>
  <c r="O701" i="4"/>
  <c r="O700" i="4"/>
  <c r="O699" i="4"/>
  <c r="O698" i="4"/>
  <c r="O697" i="4"/>
  <c r="O696" i="4"/>
  <c r="O695" i="4"/>
  <c r="O694" i="4"/>
  <c r="O693" i="4"/>
  <c r="O692" i="4"/>
  <c r="O691" i="4"/>
  <c r="O690" i="4"/>
  <c r="O689" i="4"/>
  <c r="O687" i="4"/>
  <c r="O686" i="4"/>
  <c r="O685" i="4"/>
  <c r="O684" i="4"/>
  <c r="O683" i="4"/>
  <c r="O682" i="4"/>
  <c r="O681" i="4"/>
  <c r="O680" i="4"/>
  <c r="O679" i="4"/>
  <c r="O678" i="4"/>
  <c r="O677" i="4"/>
  <c r="O676" i="4"/>
  <c r="O675" i="4"/>
  <c r="O674" i="4"/>
  <c r="O673" i="4"/>
  <c r="O672" i="4"/>
  <c r="O671" i="4"/>
  <c r="P705" i="4"/>
  <c r="P704" i="4"/>
  <c r="P703" i="4"/>
  <c r="P702" i="4"/>
  <c r="P701" i="4"/>
  <c r="P700" i="4"/>
  <c r="P699" i="4"/>
  <c r="P698" i="4"/>
  <c r="P697" i="4"/>
  <c r="P696" i="4"/>
  <c r="P695" i="4"/>
  <c r="P694" i="4"/>
  <c r="P693" i="4"/>
  <c r="P692" i="4"/>
  <c r="P691" i="4"/>
  <c r="P690" i="4"/>
  <c r="P689" i="4"/>
  <c r="P687" i="4"/>
  <c r="P686" i="4"/>
  <c r="P685" i="4"/>
  <c r="P684" i="4"/>
  <c r="P683" i="4"/>
  <c r="P682" i="4"/>
  <c r="P681" i="4"/>
  <c r="P680" i="4"/>
  <c r="P679" i="4"/>
  <c r="P678" i="4"/>
  <c r="P677" i="4"/>
  <c r="P676" i="4"/>
  <c r="P675" i="4"/>
  <c r="P674" i="4"/>
  <c r="P673" i="4"/>
  <c r="P672" i="4"/>
  <c r="P671" i="4"/>
  <c r="E901" i="4"/>
  <c r="E900" i="4"/>
  <c r="B874" i="4"/>
  <c r="B873" i="4"/>
  <c r="B872" i="4"/>
  <c r="M705" i="4"/>
  <c r="M704" i="4"/>
  <c r="M703" i="4"/>
  <c r="M702" i="4"/>
  <c r="M701" i="4"/>
  <c r="M700" i="4"/>
  <c r="M699" i="4"/>
  <c r="M698" i="4"/>
  <c r="M697" i="4"/>
  <c r="M696" i="4"/>
  <c r="M695" i="4"/>
  <c r="M694" i="4"/>
  <c r="M693" i="4"/>
  <c r="M692" i="4"/>
  <c r="M691" i="4"/>
  <c r="M690" i="4"/>
  <c r="M689" i="4"/>
  <c r="M687" i="4"/>
  <c r="M686" i="4"/>
  <c r="M685" i="4"/>
  <c r="M684" i="4"/>
  <c r="M683" i="4"/>
  <c r="M682" i="4"/>
  <c r="M681" i="4"/>
  <c r="M680" i="4"/>
  <c r="M679" i="4"/>
  <c r="M678" i="4"/>
  <c r="M677" i="4"/>
  <c r="M676" i="4"/>
  <c r="M675" i="4"/>
  <c r="M674" i="4"/>
  <c r="M673" i="4"/>
  <c r="M672" i="4"/>
  <c r="M671" i="4"/>
  <c r="L671" i="4"/>
  <c r="N671" i="4"/>
  <c r="L672" i="4"/>
  <c r="N672" i="4"/>
  <c r="L673" i="4"/>
  <c r="N673" i="4"/>
  <c r="L674" i="4"/>
  <c r="N674" i="4"/>
  <c r="L675" i="4"/>
  <c r="N675" i="4"/>
  <c r="L676" i="4"/>
  <c r="N676" i="4"/>
  <c r="L677" i="4"/>
  <c r="N677" i="4"/>
  <c r="L678" i="4"/>
  <c r="N678" i="4"/>
  <c r="L679" i="4"/>
  <c r="N679" i="4"/>
  <c r="L680" i="4"/>
  <c r="N680" i="4"/>
  <c r="L681" i="4"/>
  <c r="N681" i="4"/>
  <c r="L682" i="4"/>
  <c r="N682" i="4"/>
  <c r="L683" i="4"/>
  <c r="N683" i="4"/>
  <c r="L684" i="4"/>
  <c r="N684" i="4"/>
  <c r="L685" i="4"/>
  <c r="N685" i="4"/>
  <c r="L686" i="4"/>
  <c r="N686" i="4"/>
  <c r="L687" i="4"/>
  <c r="N687" i="4"/>
  <c r="L689" i="4"/>
  <c r="N689" i="4"/>
  <c r="L690" i="4"/>
  <c r="N690" i="4"/>
  <c r="L691" i="4"/>
  <c r="N691" i="4"/>
  <c r="L692" i="4"/>
  <c r="N692" i="4"/>
  <c r="L693" i="4"/>
  <c r="N693" i="4"/>
  <c r="L694" i="4"/>
  <c r="N694" i="4"/>
  <c r="L695" i="4"/>
  <c r="N695" i="4"/>
  <c r="L696" i="4"/>
  <c r="N696" i="4"/>
  <c r="L697" i="4"/>
  <c r="N697" i="4"/>
  <c r="L698" i="4"/>
  <c r="N698" i="4"/>
  <c r="L699" i="4"/>
  <c r="N699" i="4"/>
  <c r="L700" i="4"/>
  <c r="N700" i="4"/>
  <c r="L701" i="4"/>
  <c r="N701" i="4"/>
  <c r="L702" i="4"/>
  <c r="N702" i="4"/>
  <c r="L703" i="4"/>
  <c r="N703" i="4"/>
  <c r="L704" i="4"/>
  <c r="N704" i="4"/>
  <c r="L705" i="4"/>
  <c r="N705" i="4"/>
  <c r="B812" i="4"/>
</calcChain>
</file>

<file path=xl/comments1.xml><?xml version="1.0" encoding="utf-8"?>
<comments xmlns="http://schemas.openxmlformats.org/spreadsheetml/2006/main">
  <authors>
    <author>María Isabel Suasnavas</author>
  </authors>
  <commentList>
    <comment ref="B754" authorId="0" shapeId="0">
      <text>
        <r>
          <rPr>
            <b/>
            <sz val="9"/>
            <color indexed="81"/>
            <rFont val="Tahoma"/>
            <family val="2"/>
          </rPr>
          <t>María Isabel Suasnavas:</t>
        </r>
        <r>
          <rPr>
            <sz val="9"/>
            <color indexed="81"/>
            <rFont val="Tahoma"/>
            <family val="2"/>
          </rPr>
          <t xml:space="preserve">
Solo queda como plan de "Retención", según comunicón GG-2013-643 de 27 de agosto de 2013 </t>
        </r>
      </text>
    </comment>
  </commentList>
</comments>
</file>

<file path=xl/sharedStrings.xml><?xml version="1.0" encoding="utf-8"?>
<sst xmlns="http://schemas.openxmlformats.org/spreadsheetml/2006/main" count="14227" uniqueCount="3488">
  <si>
    <t>1. Fast Boy Pack Doble 2                            2. Plan celular prepago "Plan único 9,99"</t>
  </si>
  <si>
    <t>Usuario posee Internet y Telefonía Fija</t>
  </si>
  <si>
    <t>* Pensión Básica por Servicio USD.</t>
  </si>
  <si>
    <t>Fast Boy Pack Doble</t>
  </si>
  <si>
    <t>Plan Celular "Plan Único"</t>
  </si>
  <si>
    <t>Total</t>
  </si>
  <si>
    <t>* Precios no incluyen impuestos</t>
  </si>
  <si>
    <t xml:space="preserve"> Paquete de minutos ONNET</t>
  </si>
  <si>
    <t>Minutos Locales *</t>
  </si>
  <si>
    <t>Equivalencia en minutos Regionales *</t>
  </si>
  <si>
    <t>Equivalencia en minutos Nacionales *</t>
  </si>
  <si>
    <t>* ONNET</t>
  </si>
  <si>
    <t>Valor del costo por minuto de la llamada de LDN y a Móviles</t>
  </si>
  <si>
    <t>Tarifas/min. USD.</t>
  </si>
  <si>
    <t>Llamada nacional</t>
  </si>
  <si>
    <t>Móvil Alegro</t>
  </si>
  <si>
    <t>Móvil Movistar</t>
  </si>
  <si>
    <t>Móvil Porta</t>
  </si>
  <si>
    <t>* Paquete Triple es aplicable exclusivamente a usuarios de telefonía categoría B residencial</t>
  </si>
  <si>
    <t>Condiciones de comercialización son las siguientes:</t>
  </si>
  <si>
    <t>El paquete Triple, se comercializará como un solo paquete se servicios a través de los canales de vanta de CNT, así como a través de los canales de venta de Alegro</t>
  </si>
  <si>
    <t>Cada empresa facturará  por separado los servicios que le pertenencen</t>
  </si>
  <si>
    <t>CNT factura el servicio de Fast Boy Pack Doble y Telecsa  factura el plan celular prepago Plan ünico</t>
  </si>
  <si>
    <t>La recaudación del servicio se realizará a través de la planilla telefónica de la CNT</t>
  </si>
  <si>
    <t>El precio total del paquete encasilla el precio de cada uno de elementos que lo conforman es decir servicio Fast Pack doble más Plan celular prepago Plan ünico de TELECSA</t>
  </si>
  <si>
    <t>Velocidad de Bajada (Down load)</t>
  </si>
  <si>
    <t>Velocidad de Subida (Up load)</t>
  </si>
  <si>
    <t>DESTINO</t>
  </si>
  <si>
    <t>Italia - España</t>
  </si>
  <si>
    <t>Resto de Europa</t>
  </si>
  <si>
    <t>Alemania</t>
  </si>
  <si>
    <t>UK</t>
  </si>
  <si>
    <t>Switzerland</t>
  </si>
  <si>
    <t>Belgium</t>
  </si>
  <si>
    <t>Pacto Andino</t>
  </si>
  <si>
    <t>Brazil</t>
  </si>
  <si>
    <t>Korea (South)</t>
  </si>
  <si>
    <t>CONCEPTO</t>
  </si>
  <si>
    <t>Derecho de Inscripación</t>
  </si>
  <si>
    <t>Pensión Básica</t>
  </si>
  <si>
    <t>Minuto de Uso Local</t>
  </si>
  <si>
    <t>Minuto de Uso Regional</t>
  </si>
  <si>
    <t>Minuto de Uso Nacional</t>
  </si>
  <si>
    <t>Minuto LDI todos los destinos (excepto móvil marítimo)</t>
  </si>
  <si>
    <t xml:space="preserve">PLAN COMERCIAL BASICO </t>
  </si>
  <si>
    <t>Plan Comercial Básico</t>
  </si>
  <si>
    <t>Aplicable para abonados que soliciten servicio telefónico para uso comercial</t>
  </si>
  <si>
    <t>La oferta especial para las llamadas de Larga Distancia Nacional es creada para el abonado comercial, y le permite realizar llamadas de Larga Distancia Nacional desde y hacia localidades previamente definidas en esta oferta.</t>
  </si>
  <si>
    <t>Guayas*******: El Triunfo, Yaguachi, Balzar, Montañita, Posorja, Daule, Pedro Carbo, Isidro Ayora, Nobol, Santa Lucía, Milago, Naranjito, Bucay, Marcelino Maridueña, Balao,Jujan, Naranjal, General Villamil, Simón Bolívar, Salinas, La Libertad, Palestina, Salitre, Lomas de Sargentillo, Manglaralto, Santa Elena, Ancón, San Pablo, Ayangue, Punta Blanca, Punta Carnero, Ballenita, Colimes, El Emplame.</t>
  </si>
  <si>
    <t>Nota (*******): Para destinos no especificados en la Provincia del Guayas se consideran como llamadas locales</t>
  </si>
  <si>
    <t>Fronterizo Tulcán - Ipiales</t>
  </si>
  <si>
    <t>DETALLE</t>
  </si>
  <si>
    <t>Oferta Especial  para llamadas de larga Distancia Nacional</t>
  </si>
  <si>
    <t>Lamada de Larga Distancia Nacional</t>
  </si>
  <si>
    <t>El "Plan Residencial 500" es un plan creado para el abonado residencial que le permite realizar comunicaciones telefónicas  locales, nacionales, internacionales y a celulares, e incluyen 500 minutos para llamadas locales</t>
  </si>
  <si>
    <t>Nota (*******): Para destinos no especificados en la Provincia de Pichincha se consideran como llamadas locales</t>
  </si>
  <si>
    <t>Valor USD</t>
  </si>
  <si>
    <t>Unidad</t>
  </si>
  <si>
    <t>Cat. A</t>
  </si>
  <si>
    <t>GRÁFICO 4.- COMPARATIVO TARIFAS FIJO- MÓVIL</t>
  </si>
  <si>
    <t>GRÁFICO 5.- Derecho de Inscripción Promedio Residencial Fijo</t>
  </si>
  <si>
    <t>* Tarifas no incluyen impuestos</t>
  </si>
  <si>
    <t xml:space="preserve">    Pre-pago Mensual Mínimo se hará las fechas establecidas para la facturación. Las facturas generadas mensualmente </t>
  </si>
  <si>
    <t xml:space="preserve">   contendrán el Pre-pago Mensual Mínimo y los incrementos/renovaciones de Crédito Mensual que haya solicitado el</t>
  </si>
  <si>
    <t xml:space="preserve">      cliente desde la última facturación.</t>
  </si>
  <si>
    <t xml:space="preserve">*5 Manejo del Crédito Mensual máximo por Defecto. El cliente puede solicitar renovación del crédito en incrementos de </t>
  </si>
  <si>
    <t xml:space="preserve">    múltiplos de 5  hasta acumular un crédito máximo equivalente al doble del valor definido para el plan contratado. Si </t>
  </si>
  <si>
    <t xml:space="preserve">    necesita sobrepasar el crédito  mensual Máximo por Defecto antes del siguiente período de facturación,debe acercarse </t>
  </si>
  <si>
    <t xml:space="preserve">     al Front Office para pagar el exceso sobre el Pre-pago Mensual Mínimo y así poder incrementar nuevamente su crédito </t>
  </si>
  <si>
    <t xml:space="preserve">       al mensual máximo definido para su plan.</t>
  </si>
  <si>
    <t>*6 El Plan Bronce se ofrecerá a clientes que tengan instalada una línea telefónica con Servicio Regular de SETEL</t>
  </si>
  <si>
    <t>*7  Para el Plan Platino se consideran mintos de prepago a partir de $ 100 de manera que los clientes de alto consumo de</t>
  </si>
  <si>
    <t xml:space="preserve">     LDI puedan Prepagar para cada línea montos superiores a $ 100 según la siguiente tabla:</t>
  </si>
  <si>
    <t>TABLA * 8</t>
  </si>
  <si>
    <t>Crédito Mensual Mínimo</t>
  </si>
  <si>
    <t>Crédito Mensual Máximo por Defecto</t>
  </si>
  <si>
    <t>TABLA LARGA DISTANCIA INTERNACIONAL (LDI)</t>
  </si>
  <si>
    <t>PREPAGO</t>
  </si>
  <si>
    <t>Bronce</t>
  </si>
  <si>
    <t>Plata</t>
  </si>
  <si>
    <t>Oro</t>
  </si>
  <si>
    <t>Platino</t>
  </si>
  <si>
    <t>Tarifas Regulares</t>
  </si>
  <si>
    <t>Afganistán</t>
  </si>
  <si>
    <t>Celular</t>
  </si>
  <si>
    <t>Albania</t>
  </si>
  <si>
    <t>Albania-Tirania</t>
  </si>
  <si>
    <t>Algelia</t>
  </si>
  <si>
    <t>American Samoa</t>
  </si>
  <si>
    <t>Andorra</t>
  </si>
  <si>
    <t>Angola</t>
  </si>
  <si>
    <t>Anguilla</t>
  </si>
  <si>
    <t>Antartica</t>
  </si>
  <si>
    <t>Audiotext</t>
  </si>
  <si>
    <t>Casey</t>
  </si>
  <si>
    <t>Antigua y Babuda</t>
  </si>
  <si>
    <t>Argentina</t>
  </si>
  <si>
    <t>Argentina_Buenos Aires</t>
  </si>
  <si>
    <t>Argentina-Córdova</t>
  </si>
  <si>
    <t>Argentina_La Plata</t>
  </si>
  <si>
    <t>Argentina_Mar del Plata</t>
  </si>
  <si>
    <t>Argentina-Mendoza</t>
  </si>
  <si>
    <t>Argentina-Rosario</t>
  </si>
  <si>
    <t>Armenia</t>
  </si>
  <si>
    <t>Aruba</t>
  </si>
  <si>
    <t>Ascención, Isla</t>
  </si>
  <si>
    <t>Australia</t>
  </si>
  <si>
    <t>Australia MelBourne</t>
  </si>
  <si>
    <t>Australia Sidney</t>
  </si>
  <si>
    <t>Austria</t>
  </si>
  <si>
    <t>Austria NGN</t>
  </si>
  <si>
    <t>Austria Viena</t>
  </si>
  <si>
    <t>Azerbaiyana</t>
  </si>
  <si>
    <t>Bahamas</t>
  </si>
  <si>
    <t>Llamada Internacional</t>
  </si>
  <si>
    <t>Fijo- Celular</t>
  </si>
  <si>
    <t>Bahrain</t>
  </si>
  <si>
    <t>Bahrain-NGN</t>
  </si>
  <si>
    <t>Bangladesh</t>
  </si>
  <si>
    <t>Bangladesh-Chittagong</t>
  </si>
  <si>
    <t>Bangladesh - Dhaka</t>
  </si>
  <si>
    <t>Bangladesh-Sylhet</t>
  </si>
  <si>
    <t>Barbados</t>
  </si>
  <si>
    <t>Belarús</t>
  </si>
  <si>
    <t>Belarús-Minsk</t>
  </si>
  <si>
    <t>Bélgica</t>
  </si>
  <si>
    <t>El Plan "Troncal IP Comercial 5" está orientado al abonado comercial, para realizar y recibir llamadas mediante una troncal  IP de 5 canales de voz, asignándole numeración telefónica, la cual permitirá al cliente realizar y recibir llamadas gestionadas por su central telefónica  IP ó servidor de VoIP.</t>
  </si>
  <si>
    <t>De 1.201 a 1.400</t>
  </si>
  <si>
    <t>CATEGORIA D</t>
  </si>
  <si>
    <t>USO DE LARGA DISTANCIA NACIONAL</t>
  </si>
  <si>
    <t>USO LOCAL</t>
  </si>
  <si>
    <t>USO DE LARGA DISTANCIA REGIONAL</t>
  </si>
  <si>
    <t>USO HACIA CELULAR PORTA y MOVISTAR</t>
  </si>
  <si>
    <t>USO HACIA CELULAR ALEGRO</t>
  </si>
  <si>
    <t>TARIFAS LARGA DISTANCIA INTERNACIONAL</t>
  </si>
  <si>
    <t>EVO I    $ 5,00</t>
  </si>
  <si>
    <t>País</t>
  </si>
  <si>
    <t>Fijo</t>
  </si>
  <si>
    <t>minutos</t>
  </si>
  <si>
    <t>Móvil</t>
  </si>
  <si>
    <t>Minutos</t>
  </si>
  <si>
    <t>EVO II  $ 10,00</t>
  </si>
  <si>
    <t>EVO III   $ 15,00</t>
  </si>
  <si>
    <t>Oferta especial para llamadas de Larga Distancia Nacional</t>
  </si>
  <si>
    <t>Llamadas de larga Distancia Nacional</t>
  </si>
  <si>
    <t xml:space="preserve">     caso que se habilite el servicio Planeta Bronce, la cuota fija se modificará  a $6 y con crédito libre de $2 aplicable </t>
  </si>
  <si>
    <t xml:space="preserve">     solamente al servicio residencial, y para el caso de líneas atendidas con acceso  a WLL, en las que se habilite el plan </t>
  </si>
  <si>
    <t xml:space="preserve">     planeta Bronce la cuota fija mensual se reducirá a $19 con crédito libre de $11</t>
  </si>
  <si>
    <r>
      <t xml:space="preserve">*6 </t>
    </r>
    <r>
      <rPr>
        <b/>
        <sz val="9"/>
        <rFont val="Arial"/>
        <family val="2"/>
      </rPr>
      <t>CREDITO LIBRE:</t>
    </r>
    <r>
      <rPr>
        <sz val="9"/>
        <rFont val="Arial"/>
        <family val="2"/>
      </rPr>
      <t xml:space="preserve"> El crédito libre incluido en la cuota fija mensual se aplica para llamadas locales, regionales y nacionales </t>
    </r>
  </si>
  <si>
    <t xml:space="preserve">    (con operadores fijos), debiendo descontarse el valor de estas el valor de crédito libre asignado a cada tipo de servicio.</t>
  </si>
  <si>
    <r>
      <t xml:space="preserve">*7 </t>
    </r>
    <r>
      <rPr>
        <b/>
        <sz val="9"/>
        <rFont val="Arial"/>
        <family val="2"/>
      </rPr>
      <t>REINSTALACION DE LINEAS:</t>
    </r>
    <r>
      <rPr>
        <sz val="9"/>
        <rFont val="Arial"/>
        <family val="2"/>
      </rPr>
      <t xml:space="preserve"> La reinstalación aplica cuando un cliente que canceló el servicio o que se le fue </t>
    </r>
  </si>
  <si>
    <t xml:space="preserve">    desinstalado lo solicita nuevamente, en cuyo caso pagará $30 más IVA por la reinstalación de cada línea.</t>
  </si>
  <si>
    <t>España e Italia (móvil)</t>
  </si>
  <si>
    <t>Chile</t>
  </si>
  <si>
    <t>Bolivia</t>
  </si>
  <si>
    <t>Colombia</t>
  </si>
  <si>
    <t>Venezuela</t>
  </si>
  <si>
    <t>Perú</t>
  </si>
  <si>
    <t>México</t>
  </si>
  <si>
    <t>China</t>
  </si>
  <si>
    <t>Costa Rica</t>
  </si>
  <si>
    <t>Cuba</t>
  </si>
  <si>
    <t>Resto de América</t>
  </si>
  <si>
    <t>Países de Europa</t>
  </si>
  <si>
    <t>Japón</t>
  </si>
  <si>
    <t>Móvil Marítimo</t>
  </si>
  <si>
    <t>SERVICIO TELEFONICO POR OPERADORA DENTRO DE LA RED DE CNT E.P.</t>
  </si>
  <si>
    <t>4. Fuente:  CNT E.P.</t>
  </si>
  <si>
    <t>1. Fuente: CNT E.P.</t>
  </si>
  <si>
    <t>Fuente: CNT E.P.</t>
  </si>
  <si>
    <t>Aplicable para áreas de cobertura y para abonados que tengan contratado el Plan Troncal Comercial ISDN PRI</t>
  </si>
  <si>
    <t>Categoría A</t>
  </si>
  <si>
    <t>Categoría B</t>
  </si>
  <si>
    <t>Categoría C</t>
  </si>
  <si>
    <t>NACIONAL</t>
  </si>
  <si>
    <t>LOCAL</t>
  </si>
  <si>
    <t>Empresa</t>
  </si>
  <si>
    <t>Residencial
 Local</t>
  </si>
  <si>
    <t>Comercial 
Local</t>
  </si>
  <si>
    <t>Residencial
 Nacional</t>
  </si>
  <si>
    <t>Comercial 
Nacional</t>
  </si>
  <si>
    <t>Para las llamadas fuera de las Regiones enunciadas anteriormente se aplicará la tarifa de "llamada de LDN".</t>
  </si>
  <si>
    <t>PLAN TRONCAL COMERCIAL</t>
  </si>
  <si>
    <t>El Plan "Troncal Comercial" está orientado al abonado comercial, para realizar y recibir llamadas mediante troncales de 30 canales de voz, en una interfaz (E1) asignándole numeración telefónica.</t>
  </si>
  <si>
    <t>Nota (******): Para destinos no especificados en la Provincia del Guayas se consideran como llamadas locales</t>
  </si>
  <si>
    <t>La prestación de este servicio está sujeta al pago de IVA, de conformidad con la Ley.</t>
  </si>
  <si>
    <t>Setel S.A.</t>
  </si>
  <si>
    <t>Cuota Fija Mensual (*5)</t>
  </si>
  <si>
    <t xml:space="preserve">Instalación 2da. Línea          </t>
  </si>
  <si>
    <t>Garantía por equipo (*3)</t>
  </si>
  <si>
    <t xml:space="preserve">Instalación 1era línea (*1) (*2)          </t>
  </si>
  <si>
    <t>Montos Pre-Pago para Planeta Platino</t>
  </si>
  <si>
    <t xml:space="preserve">USD </t>
  </si>
  <si>
    <t>Post-Pago</t>
  </si>
  <si>
    <t>1. Fuente: SETEL S.A.</t>
  </si>
  <si>
    <t>Tipo Llamada</t>
  </si>
  <si>
    <t>No disponible</t>
  </si>
  <si>
    <t>Tarifa al Público</t>
  </si>
  <si>
    <t>GRÁFICO 5.- Tarifa llamada local residencial Fija  (3 minutos Promedio)</t>
  </si>
  <si>
    <t>La variación de estos valores en algunos casos se ve reflejada por el incremento porcentual significativo del número de usuarios (sobretodo en las nuevas operadoras) aún cuando los costos que ofrecen cada una de éstas siguen siendo los mismos.</t>
  </si>
  <si>
    <t>1. No se incluye valor de los impuestos</t>
  </si>
  <si>
    <t>PLAN RESIDENCIAL  200</t>
  </si>
  <si>
    <t>Plan Residencial 200</t>
  </si>
  <si>
    <t xml:space="preserve">Mensual </t>
  </si>
  <si>
    <t>Minutos Incluidos</t>
  </si>
  <si>
    <t>Por minuto **</t>
  </si>
  <si>
    <t>Paises de Destino ****</t>
  </si>
  <si>
    <t>Resto de Mundo *****</t>
  </si>
  <si>
    <t>(**) Ver condiciones para las llamadas de Larga Distancia Nacional</t>
  </si>
  <si>
    <t xml:space="preserve">(****) La tarifa final depende de las condiciones de terminación que se mantengan con las </t>
  </si>
  <si>
    <t>Nota (**): Para los destinos no especificados en la Provincia de Pichincha se consideran como llamadas locales</t>
  </si>
  <si>
    <t>Aplicable para abonados que tengan contratado con Ecuadortelecom cualquier Plan de Telefonía Residencial o comercial.</t>
  </si>
  <si>
    <t>ANEXO I</t>
  </si>
  <si>
    <t>Resto Europa fijo</t>
  </si>
  <si>
    <t>Resto Europa móvil</t>
  </si>
  <si>
    <t>(*) No incluye minutos libres</t>
  </si>
  <si>
    <t>Promedio</t>
  </si>
  <si>
    <t>* Tarifas no incluyen impuestos ni cargos de interconexión</t>
  </si>
  <si>
    <t>Residencial Local</t>
  </si>
  <si>
    <t>Comercial Local</t>
  </si>
  <si>
    <t>Residencial Nacional</t>
  </si>
  <si>
    <t>Comercial Nacional</t>
  </si>
  <si>
    <t>GRÁFICO 1.- COMPARATIVO POR EMPRESA</t>
  </si>
  <si>
    <t>GRÁFICO 2.- COMPARATIVO POR CATEGORÍA</t>
  </si>
  <si>
    <t>Larga Distancia Internacional</t>
  </si>
  <si>
    <t>GRÁFICO 3.- COMPARATIVO DE  PENSIÓN BÁSICA</t>
  </si>
  <si>
    <t xml:space="preserve">        otras redes a nivel mundial.</t>
  </si>
  <si>
    <t>Condiciones Comerciales:</t>
  </si>
  <si>
    <t>Aplicable para abonados que soliciten servicio telefónico para uso residencial</t>
  </si>
  <si>
    <t>(****) El costo de la llamada incluye el cargo de interconexión</t>
  </si>
  <si>
    <t>Aplicable para áreas de cobertura y para abonados que tengan contratado el Plan Comercial FLEX, con un mínimo de 5 líneas</t>
  </si>
  <si>
    <t>De 0 a 335</t>
  </si>
  <si>
    <t>De 336 a 1.000</t>
  </si>
  <si>
    <t>De 1.001 a 1.200</t>
  </si>
  <si>
    <t>De 1.401 a 1.600</t>
  </si>
  <si>
    <t>De 1.601 a 1.800</t>
  </si>
  <si>
    <t>De 1.801 en adelante</t>
  </si>
  <si>
    <t>No está incluido el valor de impuestos</t>
  </si>
  <si>
    <t>CNT E.P.</t>
  </si>
  <si>
    <t>Garantía por Equipos (*3)</t>
  </si>
  <si>
    <t>Pre-pago Mensual Mínimo (*4)</t>
  </si>
  <si>
    <t xml:space="preserve">Crédito Mensual Máximo por Defecto (*5) </t>
  </si>
  <si>
    <t>Instalación por 2da. Línea</t>
  </si>
  <si>
    <t>Precio de Reinstalación por Línea</t>
  </si>
  <si>
    <t>Valor ($)</t>
  </si>
  <si>
    <t>$ x minuto</t>
  </si>
  <si>
    <t>Planeta Bronce (*6)</t>
  </si>
  <si>
    <t>Ver Tabla LDI</t>
  </si>
  <si>
    <t>Planeta Plata</t>
  </si>
  <si>
    <t>Planeta Oro</t>
  </si>
  <si>
    <t>Planeta Platino * 7</t>
  </si>
  <si>
    <t>Ver Tabla (* 8)</t>
  </si>
  <si>
    <t xml:space="preserve">* 1 Si el cliente posee contrato de CM activo. en el valor de suscripción se la primera línea se realizará un descuento de  </t>
  </si>
  <si>
    <t xml:space="preserve">    $ 40 por el CM que se recupera al instalar un MTA.</t>
  </si>
  <si>
    <t xml:space="preserve">     la acometida desde el nodo SDH más cercano incluye un máximo de 1000 mt. Hasta el sitio de instalación de los</t>
  </si>
  <si>
    <t xml:space="preserve">      equipos. Por cada línea contratada la instalación interna incluye 15 mt. De par telefónico, 1 cajatín RJ11 conector RJ11 y </t>
  </si>
  <si>
    <t xml:space="preserve">      1 teléfono. La instalación del cable coaxial y de los pares telefónicos se hará con  cable visto, caso contrario,  se cobrará</t>
  </si>
  <si>
    <t xml:space="preserve">      al cliente materiales y mano de obra extra. El exceso de cable de par telefónico se  facturará a $0,50 por mt.</t>
  </si>
  <si>
    <t xml:space="preserve">      Y el exceso de cable coaxial se facturará previa confirmación del Departamento de Instalaciones.</t>
  </si>
  <si>
    <t xml:space="preserve">      Grupo Tvcable</t>
  </si>
  <si>
    <t>De 23.501 a 26.500</t>
  </si>
  <si>
    <t>De 26.501 en adelante</t>
  </si>
  <si>
    <t>Precio por minuto</t>
  </si>
  <si>
    <t>Resto del Mundo (Redes Fijas y  Móviles)</t>
  </si>
  <si>
    <t>TARIFA NOCTURNA</t>
  </si>
  <si>
    <t>LDI. POR OPERADORA:TARIFA NOCTURNA</t>
  </si>
  <si>
    <t>SERVICIO TELEFONICO POR OPERADORA</t>
  </si>
  <si>
    <t>PLAN RESIDENCIAL BÁSICO</t>
  </si>
  <si>
    <t>El Plan Residenial Básico es un Plan Tarifario creado para el abonado residencial que le permite realizar comunicaciones telefónicas locales, nacionales, internacionales y a celulares.</t>
  </si>
  <si>
    <t>Plan Residencial Básico</t>
  </si>
  <si>
    <t>Observaciones</t>
  </si>
  <si>
    <t>Derecho de Inscripción</t>
  </si>
  <si>
    <t>Por una sola vez</t>
  </si>
  <si>
    <t>Pensión Básica Mensual</t>
  </si>
  <si>
    <t>Mensual **</t>
  </si>
  <si>
    <t>Llamada Local</t>
  </si>
  <si>
    <t xml:space="preserve">Por minuto </t>
  </si>
  <si>
    <t>Llamada de Larga Distancia Nacional</t>
  </si>
  <si>
    <t>Por minuto ***</t>
  </si>
  <si>
    <t>Llamada a Redes Móviles Celular:</t>
  </si>
  <si>
    <t>Llamadas a MOVISTAR</t>
  </si>
  <si>
    <t>Llamada de Larga Distancia Internacional</t>
  </si>
  <si>
    <t>Paises de Destino *****</t>
  </si>
  <si>
    <t>USA y Canadá (fijo o móvil)</t>
  </si>
  <si>
    <t>Por minuto</t>
  </si>
  <si>
    <t>España e Italia (fijo)</t>
  </si>
  <si>
    <t>Se aplica esta tarifa como Oferta especial para las llamadas de Larga Distancia Nacional se originen y terminen dentro de las circunscripciones geográficas que a continuación se detallan:</t>
  </si>
  <si>
    <t>De 1.666 a 5.210</t>
  </si>
  <si>
    <t>De 5.211 a 5.835</t>
  </si>
  <si>
    <t>De 5.836 a 6.460</t>
  </si>
  <si>
    <t>De 6.461 a 7.085</t>
  </si>
  <si>
    <t>De 7.086 a 7.710</t>
  </si>
  <si>
    <t>De 7.711 en adelante</t>
  </si>
  <si>
    <t>De 1.666 a 4.375</t>
  </si>
  <si>
    <t>De 4.376 a 4.900</t>
  </si>
  <si>
    <t>De 4.901 a 5.425</t>
  </si>
  <si>
    <t>De 5.426 a 5.950</t>
  </si>
  <si>
    <t>De 5.951 a 6.475</t>
  </si>
  <si>
    <t>De 6.476 en adelante</t>
  </si>
  <si>
    <t>Aplicable para áreas de cobertura y para abonados que tengan contratado el Plan Troncal IP Comercial 5.</t>
  </si>
  <si>
    <t>Las tarifas se calcularán con base al consumo promedio anualizada del abonado.</t>
  </si>
  <si>
    <t>Se aplica esta tarifa como Oferta especial para las llamadas de Larga Distancia Nacional a las llamadas que se originen y terminen dentro de las circunscripciones geográficas que a continuación se detallan:</t>
  </si>
  <si>
    <t>La prestación de este servicio está sujeto a facilidades técnicas y de cobertura.</t>
  </si>
  <si>
    <t>Disponibilidad (720 horas)</t>
  </si>
  <si>
    <t>512 kbps</t>
  </si>
  <si>
    <t>1024 kbps</t>
  </si>
  <si>
    <t>Destino</t>
  </si>
  <si>
    <t>Detalle</t>
  </si>
  <si>
    <t>Móviles</t>
  </si>
  <si>
    <t>Fijos</t>
  </si>
  <si>
    <t>2006</t>
  </si>
  <si>
    <t>3.5 USO INTERNACIONAL: LDI</t>
  </si>
  <si>
    <t>Canadá (Redes Fijas y Móviles)</t>
  </si>
  <si>
    <t>Venezuela(Redes Fijas y  Móviles)</t>
  </si>
  <si>
    <t>Bolivia y  Chile (Redes Fijas y Móviles)</t>
  </si>
  <si>
    <t>Cuba (Redes Fijas y Móviles)</t>
  </si>
  <si>
    <t>Resto de América (Redes Fijas y Móviles)</t>
  </si>
  <si>
    <t>Colombia Principales ciudades (Bogotá, Cali, Barranquilla, Medellín)</t>
  </si>
  <si>
    <t>(***) El precio de la llamada incluye el cargo por interconexión.</t>
  </si>
  <si>
    <t>Paises de Destino ***</t>
  </si>
  <si>
    <t>(**) El precio de la llamada incluye el cargo por interconexión.</t>
  </si>
  <si>
    <t>Tarifas para el Servicio de Red Inteleginte 1-700 y 1-800 CNT</t>
  </si>
  <si>
    <t>Servicio</t>
  </si>
  <si>
    <t xml:space="preserve">CNT E.P. </t>
  </si>
  <si>
    <t>Minutos para el grupo de líneas, de llamadas  Nacional (Oferta Especial)</t>
  </si>
  <si>
    <t>De 336 a 1,000</t>
  </si>
  <si>
    <t>De 1,001 a 1,200</t>
  </si>
  <si>
    <t>Nota (*): Para destinos no especificados en la Provincia del Guayas se consideran como llamadas locales</t>
  </si>
  <si>
    <t>Pichincha **: Cayambe, Pedro Moncayo, Santo Domingo, Aloag, Mejia, Pedro Vicente Maldonado, La Bonita, Tiputini, San Miguel de los Bancos, Yaruqui, Chavezpamba, Selva Alegre, Nayón, Zambiza, Tanda, Miravalle</t>
  </si>
  <si>
    <t>(***) Ver condiciones para las llamadas de Larga Distancia Nacional</t>
  </si>
  <si>
    <t>Morroco-Casablanca</t>
  </si>
  <si>
    <t>Morroco-Rabat</t>
  </si>
  <si>
    <t>Mozambique</t>
  </si>
  <si>
    <t>Myanmar</t>
  </si>
  <si>
    <t>Namibia</t>
  </si>
  <si>
    <t>Nauru-Audiotext</t>
  </si>
  <si>
    <t>Nauru</t>
  </si>
  <si>
    <t>Nepal</t>
  </si>
  <si>
    <t>Nepal-Katmandu</t>
  </si>
  <si>
    <t xml:space="preserve">Netherlands </t>
  </si>
  <si>
    <t>Netherlands Antilles</t>
  </si>
  <si>
    <t>Nueva Caledonia</t>
  </si>
  <si>
    <t>Nueva Zelanda</t>
  </si>
  <si>
    <t>Nicaragua</t>
  </si>
  <si>
    <t>Nicaragua-Premiun</t>
  </si>
  <si>
    <t>Polonia-Warsaw</t>
  </si>
  <si>
    <t>Portugal</t>
  </si>
  <si>
    <t>Qatar</t>
  </si>
  <si>
    <t>Reunion-Island</t>
  </si>
  <si>
    <t>Rumania</t>
  </si>
  <si>
    <t>Rumania-Bucharest</t>
  </si>
  <si>
    <t>Rusia</t>
  </si>
  <si>
    <t>Rusia-Moscow</t>
  </si>
  <si>
    <t>Rusia-St. Petersburg</t>
  </si>
  <si>
    <t>Ruanda</t>
  </si>
  <si>
    <t>San Marino</t>
  </si>
  <si>
    <t>Santo Tomé y Principe</t>
  </si>
  <si>
    <t>Saudita Arabia</t>
  </si>
  <si>
    <t>Saudita Arabia-Dhahran</t>
  </si>
  <si>
    <t>Saudita Arabia-Jeddah</t>
  </si>
  <si>
    <t>Saudita Arabia-Riyadh</t>
  </si>
  <si>
    <t>Senegal</t>
  </si>
  <si>
    <t>Senegal-Dakar</t>
  </si>
  <si>
    <t>Seychelles Islas</t>
  </si>
  <si>
    <t>Sierra Leona</t>
  </si>
  <si>
    <t>Singpur</t>
  </si>
  <si>
    <t>Slovaquia</t>
  </si>
  <si>
    <t>Slovenia</t>
  </si>
  <si>
    <t>1. Descuento del 50% de la tarifa básica residencial de un teléfono de propiedad del beneficiario en su domicilio. ( Extensivo en su totalidad para ciudadanos discapacitados, de la tercera edad y jubilados sin trabajo).</t>
  </si>
  <si>
    <t>TARIFAS DE TELEFONÍA LOCAL</t>
  </si>
  <si>
    <t>2. No se incluye valor de los impuestos</t>
  </si>
  <si>
    <t>VALOR                        USD</t>
  </si>
  <si>
    <t>Valor               USD</t>
  </si>
  <si>
    <t>Níger</t>
  </si>
  <si>
    <t>Colombia - Buenaventura</t>
  </si>
  <si>
    <t>Colombia  Cali</t>
  </si>
  <si>
    <t>Colombia - Cartagena</t>
  </si>
  <si>
    <t>Colombia  Cartago</t>
  </si>
  <si>
    <t>Colombia - Cucuta</t>
  </si>
  <si>
    <t>Colombia - Ibague</t>
  </si>
  <si>
    <t>Colombia - Manizales</t>
  </si>
  <si>
    <t>La pretación de este servicio está sujeta al pago de IVA, de conformidad a la Ley.</t>
  </si>
  <si>
    <t>La prestación de este servicio esta sujeto a facilidades técnicas y de cobertura.</t>
  </si>
  <si>
    <t>Pensión Básica Mensual**</t>
  </si>
  <si>
    <t>$ 49,90</t>
  </si>
  <si>
    <t>La prestación de este servicio está sujeto al pago de IVA, de conformidad con la Ley.</t>
  </si>
  <si>
    <t>La prestación de este servicio esta sujeta  a facilidades técnicas y de cobertura</t>
  </si>
  <si>
    <t xml:space="preserve">$ 120.00 </t>
  </si>
  <si>
    <t>7. No se incluye valor de los impuestos</t>
  </si>
  <si>
    <t>2. Períodos: al 31 de Diciembre de cada año</t>
  </si>
  <si>
    <t>Tarifa USD</t>
  </si>
  <si>
    <t>3.5 USO INTERNACIONAL POR OPERADORA</t>
  </si>
  <si>
    <t>Medición</t>
  </si>
  <si>
    <t>USD</t>
  </si>
  <si>
    <r>
      <t xml:space="preserve">B500 : Consumo de más de 200 minutos hasta 500 minutos </t>
    </r>
    <r>
      <rPr>
        <b/>
        <sz val="9"/>
        <rFont val="Verdana"/>
        <family val="2"/>
      </rPr>
      <t>(a)</t>
    </r>
  </si>
  <si>
    <t>Planes Internet 1F -  Servicio Residencial masivo para clientes finales (Fast Boy)</t>
  </si>
  <si>
    <t>1000/250 Kbbs</t>
  </si>
  <si>
    <t>1400/250 Kbbs</t>
  </si>
  <si>
    <t>1600/250 Kbbs</t>
  </si>
  <si>
    <t>2000/500 Kbbs</t>
  </si>
  <si>
    <t>3100/500 Kbbs</t>
  </si>
  <si>
    <t>4100/500 Kbbs</t>
  </si>
  <si>
    <t>Planes Internet 2D -  Servicio Residencial masivo para distribuidores</t>
  </si>
  <si>
    <t>550/250 Kbbs</t>
  </si>
  <si>
    <t>950/300 Kbps</t>
  </si>
  <si>
    <t>1300/300 Kbps</t>
  </si>
  <si>
    <t>1800/300 Kbps</t>
  </si>
  <si>
    <t>2200/500 Kbps</t>
  </si>
  <si>
    <t>3200/500 Kbps</t>
  </si>
  <si>
    <t>4000/500 Kbbs</t>
  </si>
  <si>
    <t>Los precios indicados no incluye impuestos</t>
  </si>
  <si>
    <t>Planes aplicables a servicio de Internet residencial para clientes finale (Fast Boy) y distribuidores</t>
  </si>
  <si>
    <t>Los usuarios finales de servicios actuales serán migrados a los nuevos planes en base al siguiente esquema:</t>
  </si>
  <si>
    <t>Plan Actual (Kbps)</t>
  </si>
  <si>
    <t>Nuevo Plan (Kbps)</t>
  </si>
  <si>
    <t>3100/512 Kbbs</t>
  </si>
  <si>
    <t>Todos los servicios o paquetes de servicios que incluyan los planes de Internet residencial serán también migrados a las nuevas velocidades según lo anteriormente indicado</t>
  </si>
  <si>
    <t>La migración de planes estará sujeta y condicionada a la factibilidad técnica de cada usuario.</t>
  </si>
  <si>
    <t>Se da de baja para la comercialización los planes 1F de 300, 500 y 768 Kbps, aunque se mantienen los planes operativos hasta completar el 100% de la migración de clientes a los nuevos planes.</t>
  </si>
  <si>
    <t xml:space="preserve">Vigencia: </t>
  </si>
  <si>
    <t>Fuente: ECUADORTELECOM S.A.</t>
  </si>
  <si>
    <t>No se incluye valor de los impuestos</t>
  </si>
  <si>
    <t>Planes Empresariales</t>
  </si>
  <si>
    <t>256 Kbps</t>
  </si>
  <si>
    <t>256/256</t>
  </si>
  <si>
    <t>1/1</t>
  </si>
  <si>
    <t>2/1</t>
  </si>
  <si>
    <t>4/1</t>
  </si>
  <si>
    <t>TARIFAS - USO LOCAL, LARGA DISTANCIA NACIONAL Y MÓVIL</t>
  </si>
  <si>
    <t>Nomenclatura</t>
  </si>
  <si>
    <t>Etapa E.P.</t>
  </si>
  <si>
    <t>IP Dinámica</t>
  </si>
  <si>
    <t>2048 kbps</t>
  </si>
  <si>
    <t>450 minutos locales que terminen en la red de Ecuadortelecom y 450 minutos en otros operadores locales fijos.</t>
  </si>
  <si>
    <t>Aplicable para abonados que soliciten servicio telefónico para uso residencial.</t>
  </si>
  <si>
    <t>Grupo 4 (Resto de América)</t>
  </si>
  <si>
    <t xml:space="preserve">Grupo 5  (Europa) </t>
  </si>
  <si>
    <t>Grupo 6 (Japón)</t>
  </si>
  <si>
    <t xml:space="preserve">Grupo 7 (Resto del Mundo) </t>
  </si>
  <si>
    <t xml:space="preserve">Móvil Marítimo </t>
  </si>
  <si>
    <t>3.6 SERVICIO FRONTERIZO</t>
  </si>
  <si>
    <t>De zona fronteriza a zona fronteriza</t>
  </si>
  <si>
    <t>PLAN COMERCIAL FLEX</t>
  </si>
  <si>
    <t xml:space="preserve">Plan  Comercial Flex </t>
  </si>
  <si>
    <t>$ 7,00</t>
  </si>
  <si>
    <t>Minutos por la troncal de líneas, para llamadas locales</t>
  </si>
  <si>
    <t>De 0 a 1.665</t>
  </si>
  <si>
    <t>China-Beijing</t>
  </si>
  <si>
    <t>China-Fuzhou</t>
  </si>
  <si>
    <t>China-Guangzhou</t>
  </si>
  <si>
    <t>China-Shanghai</t>
  </si>
  <si>
    <t>Crhistmas Island</t>
  </si>
  <si>
    <t>Cocos Island</t>
  </si>
  <si>
    <t>Colombia -Armenia</t>
  </si>
  <si>
    <t>Colombia-Barranquilla</t>
  </si>
  <si>
    <t>Colombia - Bogotá</t>
  </si>
  <si>
    <t>La prestación de este servicio está sujeta al pago de IVA, de conformidad a la Ley.</t>
  </si>
  <si>
    <t>PLAN  TRONCAL IP COMERCIAL 30</t>
  </si>
  <si>
    <t>El Plan "Troncal IP Comercial 30" está orientado al abonado comercial, para realizar y recibir llamadas mediante una troncal  IP de 30 canales de voz, asignándole numeración telefónica, la cual permitirá al cliente realizar y recibir llamadas gestionadas por su central telefónica  IP ó servidor de VoIP.</t>
  </si>
  <si>
    <t>Minutos por la Troncal líneas, para llamadas locales</t>
  </si>
  <si>
    <t>TARIFAS - APLICABLES  A PARTIR DEL 14 DE JULIO DE 2009
PARA CATEGORÍA C PLAN COMERCIAL Plus 1</t>
  </si>
  <si>
    <t>Vigencia: 14 de julio de 2009</t>
  </si>
  <si>
    <t>1. Línea telefónica.                       2. Pensión Básica de telefonía.      3. Internet Fast Boy Residencial de 600/250 KBPS.                          4. Paquete mensual de 750 minutos de telefonía local</t>
  </si>
  <si>
    <t>PRECIOS DEL SERVICIO</t>
  </si>
  <si>
    <t>PRECIOS</t>
  </si>
  <si>
    <t>COBERTURA</t>
  </si>
  <si>
    <t>Pensión Básica USD</t>
  </si>
  <si>
    <t>Usuario no posee Internet ni Telefonía</t>
  </si>
  <si>
    <t>Usuario posee Internet o Telefonía</t>
  </si>
  <si>
    <t>Usuario posee Internet y Telefonía</t>
  </si>
  <si>
    <t>Observaciones:</t>
  </si>
  <si>
    <t>* Los paquetes de minutos son adicionales a los entregados al cliente en cumplimiento a la Resoluciones vigentes (150 minutos).</t>
  </si>
  <si>
    <t>* El precio total del paquete encasilla el precio de cada uno de los elementos que lo conforman, es decir: Pensión Básica de telefonía Residencial, Internet Residencial Banda Ancha , según el plan que corresponda y que haya contratado; y, paquete de minutos local onnet, igualmente conforme lo haya contratado el cliente.</t>
  </si>
  <si>
    <t>Tarifas antes de impuestos</t>
  </si>
  <si>
    <t>SERVICIO FASTBOY PACK DOBLE</t>
  </si>
  <si>
    <t>Los minutos locales incluidos en la pensión Básica que terminan en la red de Ecuadortelecom S.A. y  otro operador local fijo son para consumo mensual, y no serán acumulables de un mes a otro.</t>
  </si>
  <si>
    <t>Bélice</t>
  </si>
  <si>
    <t>Bélice - Special Services</t>
  </si>
  <si>
    <t>Benin</t>
  </si>
  <si>
    <t>Bermudas</t>
  </si>
  <si>
    <t>Bhután</t>
  </si>
  <si>
    <t>Bolivia-Cochabamba</t>
  </si>
  <si>
    <t>Bolivia-La Paz</t>
  </si>
  <si>
    <t>Bolivia-Santa Cruz</t>
  </si>
  <si>
    <t>Bosnia</t>
  </si>
  <si>
    <t>Botswana</t>
  </si>
  <si>
    <t>Brasil</t>
  </si>
  <si>
    <t>Brasil-Belo Horizonte</t>
  </si>
  <si>
    <t>Brasil-Brasilia</t>
  </si>
  <si>
    <t>Brasil-Curitiba</t>
  </si>
  <si>
    <t>Brasil-Florianopolis</t>
  </si>
  <si>
    <t>Brasil-Fortaleza</t>
  </si>
  <si>
    <t>Brasil-Goiania</t>
  </si>
  <si>
    <t>Brasil-Gov.Vañadares Ld</t>
  </si>
  <si>
    <t>Brasil-Manaus</t>
  </si>
  <si>
    <t>Plan Social</t>
  </si>
  <si>
    <t>Descripción:</t>
  </si>
  <si>
    <t>Toda línea nueva de telefonía fija que no corresponda a la categoría comercial, nacerá con las siguientes caracterísiticas:</t>
  </si>
  <si>
    <t>Inscripción</t>
  </si>
  <si>
    <t>$ 6,20</t>
  </si>
  <si>
    <t>Para que un número de servicio de Plan Residencial, aplique a un Plan Social deberá cumplir con las siguientes condiciones:</t>
  </si>
  <si>
    <t>Pertenencer a un Plan Residencial</t>
  </si>
  <si>
    <t>Pertenecer a una de las Parroquias determinada en la Resolución No. Tel-795-26-CONATEL-2010</t>
  </si>
  <si>
    <t>Cursar tráfico inferior o igual a 1080 (mil ochenta) minutos de tráfico total semestral</t>
  </si>
  <si>
    <t>Los clientes que cumplan con estas condiciones aplicarán el siguiente Plan Social:</t>
  </si>
  <si>
    <t>Local / Nacional Off Net</t>
  </si>
  <si>
    <t>Celulares</t>
  </si>
  <si>
    <t>Intenacionales</t>
  </si>
  <si>
    <t>$ 3</t>
  </si>
  <si>
    <t>$ 0,008</t>
  </si>
  <si>
    <t>Tarifa Plan Residencial Vigente</t>
  </si>
  <si>
    <t>Las tarifas fijadas para las llamadas locales y nacionales on net, observan los techos tarifarios establecidos en la Resolución No. 166-08-CONATEL-2010</t>
  </si>
  <si>
    <t xml:space="preserve">Vigencia: julio 2011 </t>
  </si>
  <si>
    <t>Se aplica esta tarifa como oferta especial para las llamadas de Larga Distancia Nacional para las llamadas que se originen y terminen dentro de las circunscripciones geográficas que a continuación se detallan:</t>
  </si>
  <si>
    <t>Condiciones para Lamadas de largas Distancia Nacional</t>
  </si>
  <si>
    <t>Aplicable para abonados que soliciten servicio telefónico para uso comercial.</t>
  </si>
  <si>
    <t>Condiciones para Llamada de Larga Distnacia Nacional</t>
  </si>
  <si>
    <t>Condiciones para Llamada de Larga Distancia Nacional</t>
  </si>
  <si>
    <t>Paises de Destino  *****</t>
  </si>
  <si>
    <t>Elementos asociados</t>
  </si>
  <si>
    <t>DUO PACK 1</t>
  </si>
  <si>
    <t>Condiciones para llamadas de Larga Distancia Nacional</t>
  </si>
  <si>
    <t>Condiciones para Llamadas de Larga Distancia Nacional</t>
  </si>
  <si>
    <t>Condiciones para Llamadas de larga Distancia Nacional</t>
  </si>
  <si>
    <t>Planes</t>
  </si>
  <si>
    <t>Paquete Triple 1</t>
  </si>
  <si>
    <t>Servicio que empaqueta una línea de telefonía categoría residencial + paquete de minutos locales onnet + Internet banda ancha residencial + plan celular prepago de TELECSA.</t>
  </si>
  <si>
    <t>1. Fast Boy Pack Doble 1                            2. Plan celular prepago "Plan único 3,99"</t>
  </si>
  <si>
    <t>Paquete Triple 2</t>
  </si>
  <si>
    <t>Región Sur:</t>
  </si>
  <si>
    <t>Galápagos</t>
  </si>
  <si>
    <t>Los Rios</t>
  </si>
  <si>
    <t>Manabí</t>
  </si>
  <si>
    <t>Azuay (excepto Cuenca)</t>
  </si>
  <si>
    <t>Cañar</t>
  </si>
  <si>
    <t>El Oro</t>
  </si>
  <si>
    <t>Loja</t>
  </si>
  <si>
    <t>Morona Santiago</t>
  </si>
  <si>
    <t>Zamora</t>
  </si>
  <si>
    <t>Guayas******: El Triunfo, Yaguachi, Balzar, Montañita, Posorja, Daule, Pedro Carbo, Isidro Ayora, Nobol, Santa Lucía, Milago, Naranjito, Bucay, Marcelino Maridueña, Balao,Jujan, Naranjal, General Villamil, Simón Bolívar, Salinas, La Libertad, Palestina, Salitre, Lomas de Sargentillo, Manglaralto, Santa Elena, Ancón, San Pablo, Ayangue, Punta Blanca, Punta Carnero, Ballenita, Colimes, El Emplame.</t>
  </si>
  <si>
    <t>Región Norte:</t>
  </si>
  <si>
    <t>Bolivar</t>
  </si>
  <si>
    <t>Chimborazo</t>
  </si>
  <si>
    <t>Cotopaxi</t>
  </si>
  <si>
    <t>Pastaza</t>
  </si>
  <si>
    <t>Tunguragua</t>
  </si>
  <si>
    <t>Carchi</t>
  </si>
  <si>
    <t>Esmeraldas</t>
  </si>
  <si>
    <t>Imbabura</t>
  </si>
  <si>
    <t>Napo</t>
  </si>
  <si>
    <t>Orellana</t>
  </si>
  <si>
    <t>Tarifas por volúmenes de consumo de tráfico mensual, para llamadas locales, nacionales y hacia redes celulares</t>
  </si>
  <si>
    <t>Aplicable para áreas de cobertura y para abonados que tengan contratado el Plan Troncal Comercial</t>
  </si>
  <si>
    <t>Las tarifas se calcularán con base al consumo promedio anualizada del abonado</t>
  </si>
  <si>
    <t>Nacional</t>
  </si>
  <si>
    <t>Satelital</t>
  </si>
  <si>
    <t>PLANES Y TARIFAS DEL SERVICIO REGULAR</t>
  </si>
  <si>
    <t>CARGOS GENERALES</t>
  </si>
  <si>
    <t>Reinstalación por Línea (*7)</t>
  </si>
  <si>
    <t>Precio de traslado por Línea</t>
  </si>
  <si>
    <t>Una sola vez</t>
  </si>
  <si>
    <t>Crédito Libre (*6)</t>
  </si>
  <si>
    <t>Residencial</t>
  </si>
  <si>
    <t>Comercial</t>
  </si>
  <si>
    <t>Comercial Inalámbrico(*4)</t>
  </si>
  <si>
    <t>Ver Tabla WLL</t>
  </si>
  <si>
    <t>TARIFAS</t>
  </si>
  <si>
    <t>Llamada Regional</t>
  </si>
  <si>
    <t>Llamada Nacional</t>
  </si>
  <si>
    <t>Llamada Celular</t>
  </si>
  <si>
    <t>Larga Distancia Internacional  (Plan Regular)</t>
  </si>
  <si>
    <t>Crédito Mensual Máximo Por Defecto (*8)</t>
  </si>
  <si>
    <t>$ por Minuto</t>
  </si>
  <si>
    <t>Ver Tabla REG-LDI</t>
  </si>
  <si>
    <t>Comercial Inalámbrico</t>
  </si>
  <si>
    <t>*1 Si el cliente posee contrato de Cargo Mensual (CM) activo en el valor de suscripción se la primera línea se realizará un</t>
  </si>
  <si>
    <t xml:space="preserve">   descuento de $ 40 por el CM que se recupera al instalar un  terminal adaptador de multimedia (MTA.).</t>
  </si>
  <si>
    <t xml:space="preserve">*2  La instalación del MTA con cable coaxial. Incluye un máximo de 50 metros de cable coaxial desde el último poste o </t>
  </si>
  <si>
    <t xml:space="preserve">     desde el tranceptor para instalaciones WLL, hasta el lugar de instalación del MTA. Para instalaciones con E1, V5.2 o SIP, </t>
  </si>
  <si>
    <t xml:space="preserve">      la acometida desde el nodo SDH más cercano incluye un máximo de 1000 mt. Hasta el sitio de instalación de los </t>
  </si>
  <si>
    <t>Sucumbios</t>
  </si>
  <si>
    <t>Nota (*******): Para los destinos no especificados en la Provincia de Pichincha se consideran como llamadas locales.</t>
  </si>
  <si>
    <t>Para las llamadas fuera de las Regiones enunciadas anteriormente se aplicará la tarifa de "llamada de Larga Distancia Nacional".</t>
  </si>
  <si>
    <t>Colombia - Santa Marta</t>
  </si>
  <si>
    <t>Comores</t>
  </si>
  <si>
    <t>Congo</t>
  </si>
  <si>
    <t>Cook (Islas)</t>
  </si>
  <si>
    <t>Croatia</t>
  </si>
  <si>
    <t>Cyprus</t>
  </si>
  <si>
    <t>Cyprus-NGN</t>
  </si>
  <si>
    <t>Czech Republic</t>
  </si>
  <si>
    <t>Denmark</t>
  </si>
  <si>
    <t>Diego Garcia</t>
  </si>
  <si>
    <t>Djibouti</t>
  </si>
  <si>
    <t>Dominica</t>
  </si>
  <si>
    <t>Dominica-Audiotext</t>
  </si>
  <si>
    <t>Dominican Republic</t>
  </si>
  <si>
    <t>Ecuador</t>
  </si>
  <si>
    <t>Celular-Direct</t>
  </si>
  <si>
    <t>Ecuador-Cuenca</t>
  </si>
  <si>
    <t>Ecuador-Guayaquil</t>
  </si>
  <si>
    <t>Ecuador-Manta</t>
  </si>
  <si>
    <t>Ecuador-Quito</t>
  </si>
  <si>
    <t>Egipto</t>
  </si>
  <si>
    <t>Egipto - Cairo</t>
  </si>
  <si>
    <t>*8  El cliente puede solicitar renovación del crédito en incrementos de múltiplos de $ 5, hasta acumular un crédito máximo</t>
  </si>
  <si>
    <t>PLAN LOCUTORIO</t>
  </si>
  <si>
    <t>El Plan Locutorio se aplica a la reventa del servicio y se comercializa bajo la modalidad de cabinas telefónicas. Permite comunicaciones locales, nacionales, internacionales y a celulares.</t>
  </si>
  <si>
    <t>Telefonia Pública</t>
  </si>
  <si>
    <t>Mensual *</t>
  </si>
  <si>
    <t xml:space="preserve">USA </t>
  </si>
  <si>
    <t xml:space="preserve">Canadá </t>
  </si>
  <si>
    <t>España fijo</t>
  </si>
  <si>
    <t>España móvil</t>
  </si>
  <si>
    <t>Italia fijo</t>
  </si>
  <si>
    <t>Italia móvil</t>
  </si>
  <si>
    <t>Chile fijo</t>
  </si>
  <si>
    <t>Chile móvil</t>
  </si>
  <si>
    <t>Perú fijo</t>
  </si>
  <si>
    <t>Perú móvil</t>
  </si>
  <si>
    <t>Colombia fijo</t>
  </si>
  <si>
    <t>Colombia móvil</t>
  </si>
  <si>
    <t>Brasil fijo</t>
  </si>
  <si>
    <t>Brasil móvil</t>
  </si>
  <si>
    <t>China fijo y móvil</t>
  </si>
  <si>
    <t>Cat. B</t>
  </si>
  <si>
    <t>USD / mes</t>
  </si>
  <si>
    <t>Tarifa de uso Local</t>
  </si>
  <si>
    <t>USD / min.</t>
  </si>
  <si>
    <t>Tarifa de uso Larga Distancia Nacional</t>
  </si>
  <si>
    <t>Tarifa de uso a telefonía Móvil</t>
  </si>
  <si>
    <t xml:space="preserve">Promoción: Abonados de categoría A registrados desde el 1 hasta el 30 de marzo de 2010, se les aplica 500 minutos libres incluidos dentro de la pensión básica mensual. </t>
  </si>
  <si>
    <t>Tarifas más impuestos aplicables de ley</t>
  </si>
  <si>
    <t>TARIFAS - APLICABLES  A PARTIR DEL 8 DE JUNIO DE 2009
PARA CATEGORÍA C PLAN COMERCIAL Plus 2</t>
  </si>
  <si>
    <t>Unidad 
US $</t>
  </si>
  <si>
    <t xml:space="preserve">US $ </t>
  </si>
  <si>
    <t xml:space="preserve">Tarifa de uso Larga Distancia Regional </t>
  </si>
  <si>
    <t>Vigencia: 8 de junio de 2009</t>
  </si>
  <si>
    <t>TARIFAS - APLICABLES  A PARTIR DEL 21 DE MAYO DE 2009
PARA CATEGORÍA C PLAN COMERCIAL Plus 3</t>
  </si>
  <si>
    <t>Vigencia: 21 de mayo de 2009</t>
  </si>
  <si>
    <t>Llamada a Redes Celular:</t>
  </si>
  <si>
    <t xml:space="preserve">*4 Se facturará Pre-pago Mensual (según plan contratado) para renovar el crédito  mensual para LDI. La facturacoón del </t>
  </si>
  <si>
    <t>El "Plan Comercial Básico" es un plan creado para el abonado comercial que le permite realizar comunicaciones telefónicas locales, nacionales, internacionales y a celulares.</t>
  </si>
  <si>
    <t>El "Plan Comercial 500" es un plan creado para el abonado comercial que le permite realizar comunicaciones locales, nacionales, internacionales y a celulares.</t>
  </si>
  <si>
    <t>Minutos para el grupo de líneas, de llamadas nacionales (oferta Especial)</t>
  </si>
  <si>
    <t>De 0 a 2.000</t>
  </si>
  <si>
    <t>De 2.001 a 6.000</t>
  </si>
  <si>
    <t>De 6.001 a 7.200</t>
  </si>
  <si>
    <t>De 7.201 a 8.400</t>
  </si>
  <si>
    <t>De 8.401 a 9.600</t>
  </si>
  <si>
    <t>De 9.601 a 10.800</t>
  </si>
  <si>
    <t>De 10.801 en adelante</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</si>
  <si>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</si>
  <si>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Estas llamadas están sujetas al pago de IVA, de conformidad con la Ley.</t>
  </si>
  <si>
    <t>Brasil-Parana</t>
  </si>
  <si>
    <t>Brasil-Porto Alegre</t>
  </si>
  <si>
    <t>Brasil-Recife</t>
  </si>
  <si>
    <t>Brasil-Rio de Janeiro</t>
  </si>
  <si>
    <t>Brasil-Salvador</t>
  </si>
  <si>
    <t>Brasil-Sao Paulo</t>
  </si>
  <si>
    <t>Brasil-Vitoria</t>
  </si>
  <si>
    <t>British Virgin Island</t>
  </si>
  <si>
    <t xml:space="preserve">Brunei </t>
  </si>
  <si>
    <t>Bulgaria</t>
  </si>
  <si>
    <t>Bulgaria-Sofia</t>
  </si>
  <si>
    <t>Burkina Faso</t>
  </si>
  <si>
    <t>Burundi</t>
  </si>
  <si>
    <t>Camboia</t>
  </si>
  <si>
    <t>Camboia-Phnom Penh</t>
  </si>
  <si>
    <t>Camerun</t>
  </si>
  <si>
    <t>Camerun- Douala</t>
  </si>
  <si>
    <t>Canadá</t>
  </si>
  <si>
    <t>Cabo Verde</t>
  </si>
  <si>
    <t>Cayman Island</t>
  </si>
  <si>
    <t>Central African Republic</t>
  </si>
  <si>
    <t>Chad</t>
  </si>
  <si>
    <t>Chad-Audiotext</t>
  </si>
  <si>
    <t>Chile-Santiago</t>
  </si>
  <si>
    <t xml:space="preserve">     equipos. Por cada línea contratada la instalación interna incluye 15 mt. De par telefónico, 1 cajetín  RJ11 conector RJ11 y</t>
  </si>
  <si>
    <t xml:space="preserve">     1 teléfono. La instalación del cable coaxial y de los pares telefónicos se hará con cable visto, caso contrario, se cobrará </t>
  </si>
  <si>
    <t xml:space="preserve">     al cliente materiales y mano de obra extra. El exceso de cable de par telefónico se facturará a $ 0.50 por mt., y el exceso </t>
  </si>
  <si>
    <t xml:space="preserve">      de cable coaxial se facturará previa confirmación del Departamento de Instalaciones.</t>
  </si>
  <si>
    <t xml:space="preserve">* 3 El valor de Garantía por equipo incluye el IVA, y debe ser respaldado por una letra de cambio o un pagaré a favor de </t>
  </si>
  <si>
    <t xml:space="preserve">      Grupo Tvcable.</t>
  </si>
  <si>
    <t>*4  Para la instalación de nuevos Servicios de Telefonía Regular con Tecnología WLL, aplican los precios y garantía definiti-</t>
  </si>
  <si>
    <t xml:space="preserve">     vos en el Tabla de Intalación  para Comercial Inalámbrico. La instalación del Servicio de Telefonía sobre infraestructura </t>
  </si>
  <si>
    <t xml:space="preserve">     WLL existente en clientes de Internet con CM Inalámbrico se considerará como servicio adicional, aplicándose el precio </t>
  </si>
  <si>
    <t xml:space="preserve">     de instalación por línea y reemplazando el CM por un MTA para 2 líneas. Esto siempre que el cliente mantenga el contrato </t>
  </si>
  <si>
    <t xml:space="preserve">     comercial inalámbrico y las garantías sobre los equipos WLL.</t>
  </si>
  <si>
    <r>
      <t xml:space="preserve">*5  </t>
    </r>
    <r>
      <rPr>
        <b/>
        <sz val="9"/>
        <rFont val="Arial"/>
        <family val="2"/>
      </rPr>
      <t>CUOTA FIJA MENSUAL:</t>
    </r>
    <r>
      <rPr>
        <sz val="9"/>
        <rFont val="Arial"/>
        <family val="2"/>
      </rPr>
      <t xml:space="preserve"> Para las líneas en que a más del servicio de telefonía regular habilite el servicio de Planeta </t>
    </r>
  </si>
  <si>
    <t xml:space="preserve">     (LDI prepago) con los planes Plata, Oro y Platino, se aplicará una cuota fija mensual de $0, sin crédito libre, con </t>
  </si>
  <si>
    <t xml:space="preserve">     excepción de las líneas con acceso WLL en las que la Cuota Fija Mensual será de $13 con un crédito de $ 4. Para el </t>
  </si>
  <si>
    <t>Colombia (Móvil)</t>
  </si>
  <si>
    <t>España</t>
  </si>
  <si>
    <t>España (Móvil)</t>
  </si>
  <si>
    <t>Estados Unidos (Incluye Alaska, Hawai, Puerto Rico, Islas Vírgenes Americanas)</t>
  </si>
  <si>
    <t>Italia</t>
  </si>
  <si>
    <t>Italia (Móvil)</t>
  </si>
  <si>
    <t>Perú (Móvil)</t>
  </si>
  <si>
    <t>INMARSAT (Móvil marítimo) e IIRIDIUM</t>
  </si>
  <si>
    <t>Excepciones 1*</t>
  </si>
  <si>
    <t>Excepciones 2 **</t>
  </si>
  <si>
    <t>2008</t>
  </si>
  <si>
    <t>Minutos incluidos</t>
  </si>
  <si>
    <t xml:space="preserve">(***) La tarifa final depende de las condiciones de terminación que se mantengan con las </t>
  </si>
  <si>
    <t>Argentina Fijo</t>
  </si>
  <si>
    <t>Argentina (Móvil)</t>
  </si>
  <si>
    <t>Colombia Resto País</t>
  </si>
  <si>
    <t>Ecuadortelecom S.A.</t>
  </si>
  <si>
    <t>Años</t>
  </si>
  <si>
    <t>Requiere de la firma de un contrato de reventa de telefonía pública</t>
  </si>
  <si>
    <t>Oferta especial para llamadas de Larga Distancia nacional</t>
  </si>
  <si>
    <t>Por Minuto</t>
  </si>
  <si>
    <t xml:space="preserve">2. Plan Tarifario de CNT E.P. </t>
  </si>
  <si>
    <t>3.  Plan Tarifario de Etapa E.P.</t>
  </si>
  <si>
    <t>4. Plan Tarifario de Linkotel S.A.</t>
  </si>
  <si>
    <t>5. Plan Tarifario de Setel S.A.</t>
  </si>
  <si>
    <t>Resto de Mundo ******</t>
  </si>
  <si>
    <t>Nota:</t>
  </si>
  <si>
    <t>(**) No incluye minutos libres</t>
  </si>
  <si>
    <t>Gibraltar</t>
  </si>
  <si>
    <t>Grecia</t>
  </si>
  <si>
    <t>Grecia-Atenas</t>
  </si>
  <si>
    <t>Greenland</t>
  </si>
  <si>
    <t>Grenada</t>
  </si>
  <si>
    <t>Grenada-Audiotext</t>
  </si>
  <si>
    <t>Guadalupe</t>
  </si>
  <si>
    <t>Guantanamo Bay</t>
  </si>
  <si>
    <t>Guatemala</t>
  </si>
  <si>
    <t>Guinea</t>
  </si>
  <si>
    <t>Guinea-Bissau</t>
  </si>
  <si>
    <t>Guyana</t>
  </si>
  <si>
    <t>Haití</t>
  </si>
  <si>
    <t>Premiun</t>
  </si>
  <si>
    <t>Haití-Port au Price</t>
  </si>
  <si>
    <t>Honduras</t>
  </si>
  <si>
    <t>Honduras-Tegucigalpa</t>
  </si>
  <si>
    <t>Hong Kong, China</t>
  </si>
  <si>
    <t>Hungría</t>
  </si>
  <si>
    <t>Islandia</t>
  </si>
  <si>
    <t>India</t>
  </si>
  <si>
    <t>India-Amhabad</t>
  </si>
  <si>
    <t>India- Amristsar</t>
  </si>
  <si>
    <t>Tarifas por Minuto Uso Local</t>
  </si>
  <si>
    <t>US dólares</t>
  </si>
  <si>
    <t>Abonados: Populares Marginales y Rurales</t>
  </si>
  <si>
    <t>300 minutos libres</t>
  </si>
  <si>
    <t>Abonados: Residenciales, Sector Público e Instituciones</t>
  </si>
  <si>
    <t>B200 : Consumo de 0 hasta 200 minutos</t>
  </si>
  <si>
    <t>B+500 : Consumo de más de 500 minutos</t>
  </si>
  <si>
    <t>Resto de Países aplica tarifas actuales para fijos y móviles según el tarifario vigente</t>
  </si>
  <si>
    <t>India-Bangalore</t>
  </si>
  <si>
    <t>India-Baroda</t>
  </si>
  <si>
    <t>India-Bhopal</t>
  </si>
  <si>
    <t>India-Bombay</t>
  </si>
  <si>
    <t>India-BSNL-Cel</t>
  </si>
  <si>
    <t>India-Calcuta</t>
  </si>
  <si>
    <t>India-Chandigarh</t>
  </si>
  <si>
    <t>India-Hyderabad</t>
  </si>
  <si>
    <t>India-Jaipur</t>
  </si>
  <si>
    <t>India-Jullundur</t>
  </si>
  <si>
    <t>India-Kanpur</t>
  </si>
  <si>
    <t>India-Madras</t>
  </si>
  <si>
    <t>India-New Delhi</t>
  </si>
  <si>
    <t>India-NGN</t>
  </si>
  <si>
    <t>India-Poona</t>
  </si>
  <si>
    <t>India-Surat</t>
  </si>
  <si>
    <t>Indonesia</t>
  </si>
  <si>
    <t>Indonesia-Jakarta</t>
  </si>
  <si>
    <t>Indonesia-Surubaya</t>
  </si>
  <si>
    <t>Inmmarsat</t>
  </si>
  <si>
    <t>Inmmarsat Atlantic East</t>
  </si>
  <si>
    <t>Inmmarsat Atlantic West</t>
  </si>
  <si>
    <t>Inmmarsat Indian Ocean</t>
  </si>
  <si>
    <t>Inmmarsat Pacific Ocean</t>
  </si>
  <si>
    <t>International Networks</t>
  </si>
  <si>
    <t>IP Phones</t>
  </si>
  <si>
    <t>Irán</t>
  </si>
  <si>
    <t>Irán-Teheran</t>
  </si>
  <si>
    <t>Iraq</t>
  </si>
  <si>
    <t>Irlanda</t>
  </si>
  <si>
    <t>Irlanda-Dublin</t>
  </si>
  <si>
    <t>Iriduim</t>
  </si>
  <si>
    <t>Israel-Premiun</t>
  </si>
  <si>
    <t>Israel</t>
  </si>
  <si>
    <t>Italia-Milan</t>
  </si>
  <si>
    <t>Italia-NGN</t>
  </si>
  <si>
    <t>Italia-Rome</t>
  </si>
  <si>
    <t>Ivory Coast</t>
  </si>
  <si>
    <t>Jamaica</t>
  </si>
  <si>
    <t>Jamaica-Premiun</t>
  </si>
  <si>
    <t>Japón-Okinawa</t>
  </si>
  <si>
    <t>Jordania</t>
  </si>
  <si>
    <t>Kazajstán</t>
  </si>
  <si>
    <t>Kenya</t>
  </si>
  <si>
    <t>Kenya-Monbassa</t>
  </si>
  <si>
    <t>Kenya-Nairobi</t>
  </si>
  <si>
    <t>Kiribati</t>
  </si>
  <si>
    <t>Korea del Norte</t>
  </si>
  <si>
    <t>Korea del Sur</t>
  </si>
  <si>
    <t>Kuwait</t>
  </si>
  <si>
    <t>Kyrgyztan</t>
  </si>
  <si>
    <t>Laos</t>
  </si>
  <si>
    <t>Latvia</t>
  </si>
  <si>
    <t>Lebaton</t>
  </si>
  <si>
    <t>Lesotho</t>
  </si>
  <si>
    <t>Liberia</t>
  </si>
  <si>
    <t>Libia</t>
  </si>
  <si>
    <t>Liechtenstein</t>
  </si>
  <si>
    <t>Lituania</t>
  </si>
  <si>
    <t>Luxemburgo</t>
  </si>
  <si>
    <t>Macao-China</t>
  </si>
  <si>
    <t xml:space="preserve">Macedonia-Yugoslava </t>
  </si>
  <si>
    <t>Madagascar</t>
  </si>
  <si>
    <t>Malawi</t>
  </si>
  <si>
    <t>Malasia</t>
  </si>
  <si>
    <t>Maldives</t>
  </si>
  <si>
    <t>Malí</t>
  </si>
  <si>
    <t>Malta</t>
  </si>
  <si>
    <t>Marshal</t>
  </si>
  <si>
    <t>Mauritania</t>
  </si>
  <si>
    <t>Mauricio</t>
  </si>
  <si>
    <t>Mayotte</t>
  </si>
  <si>
    <t>México-Guadalajara</t>
  </si>
  <si>
    <t>México - México City</t>
  </si>
  <si>
    <t>México- Monterrey</t>
  </si>
  <si>
    <t>México Satalital</t>
  </si>
  <si>
    <t>Micronesia</t>
  </si>
  <si>
    <t>Moldova</t>
  </si>
  <si>
    <t>Mónaco</t>
  </si>
  <si>
    <t>Mongolia</t>
  </si>
  <si>
    <t>Monserrat</t>
  </si>
  <si>
    <t>Monserrat-Audiotext</t>
  </si>
  <si>
    <t>Morroco</t>
  </si>
  <si>
    <t>La prestación de este servicio está sujeta al pago de IVA, de conformidad con  la Ley.</t>
  </si>
  <si>
    <t>Linkotel S.A.</t>
  </si>
  <si>
    <t>El Salvador</t>
  </si>
  <si>
    <t>Guinea-Ecuatorial</t>
  </si>
  <si>
    <t>Eritrea</t>
  </si>
  <si>
    <t>Estonia</t>
  </si>
  <si>
    <t>Etiopia</t>
  </si>
  <si>
    <t>Faeroe Islands}</t>
  </si>
  <si>
    <t>Islas Falkland Malvinas</t>
  </si>
  <si>
    <t>Fiji</t>
  </si>
  <si>
    <t>Finlandia</t>
  </si>
  <si>
    <t>Francia</t>
  </si>
  <si>
    <t>Francia-NGN</t>
  </si>
  <si>
    <t>Francia-Paris</t>
  </si>
  <si>
    <t>Francesas Antillas</t>
  </si>
  <si>
    <t>Francesa Guayana</t>
  </si>
  <si>
    <t>Francesa Polinesia</t>
  </si>
  <si>
    <t>Gabon</t>
  </si>
  <si>
    <t>Gambia</t>
  </si>
  <si>
    <t>Georgia</t>
  </si>
  <si>
    <t>Germany</t>
  </si>
  <si>
    <t>Germany-Berlin</t>
  </si>
  <si>
    <t>Germany-Frankfurt</t>
  </si>
  <si>
    <t>Germany-Munich</t>
  </si>
  <si>
    <t>Germany-NGN</t>
  </si>
  <si>
    <t>Ghana</t>
  </si>
  <si>
    <t>Ghana-Accra</t>
  </si>
  <si>
    <t>West Samoa</t>
  </si>
  <si>
    <t>Yemen</t>
  </si>
  <si>
    <t>Yugoslavia</t>
  </si>
  <si>
    <t>Zaire</t>
  </si>
  <si>
    <t>Zambia</t>
  </si>
  <si>
    <t>Zanzibar</t>
  </si>
  <si>
    <t>Zimbabwe</t>
  </si>
  <si>
    <t>Categoria</t>
  </si>
  <si>
    <t>Descripción</t>
  </si>
  <si>
    <t>Categoria A</t>
  </si>
  <si>
    <t>Costo de suscripción</t>
  </si>
  <si>
    <t>Pensión Básica mensual</t>
  </si>
  <si>
    <t>Costo por minuto local</t>
  </si>
  <si>
    <t>Costo por minuto regional</t>
  </si>
  <si>
    <t>Costo por minuto Nacional</t>
  </si>
  <si>
    <t>Categoria B</t>
  </si>
  <si>
    <t>Categoria C</t>
  </si>
  <si>
    <t>Servicio Suplementarios</t>
  </si>
  <si>
    <t>Transferencia de Llamadas</t>
  </si>
  <si>
    <t>Llamada en espera</t>
  </si>
  <si>
    <t>Llamada Tripartita</t>
  </si>
  <si>
    <t>Llamada en confernecia</t>
  </si>
  <si>
    <t>Identificador de Llamadas (Caller ID)</t>
  </si>
  <si>
    <t xml:space="preserve">      equivalente al doble del valor del crédito por defecto definido para el plan contratado. Para ampliación de crédito </t>
  </si>
  <si>
    <t xml:space="preserve">     mensual por defectos se requiere una letra de cambio o pagaré por el mismo valor de la ampliación del crédito</t>
  </si>
  <si>
    <t>LARGA DISTANCIA INTERNACIONAL</t>
  </si>
  <si>
    <t>PLANES Y TARIFAS DEL SERVICIO PLANETA</t>
  </si>
  <si>
    <t>Instalación (*1) (*2)</t>
  </si>
  <si>
    <t>Colombia - Bucaramanga</t>
  </si>
  <si>
    <t>PLAN DE TARIFAS (1)</t>
  </si>
  <si>
    <t>TASAS DE TRAFICO INTERNACIONAL (1)</t>
  </si>
  <si>
    <t>TARIFAS DE TELEFONIA FIJA PARA GUANGARCUCHO (1)</t>
  </si>
  <si>
    <t>6. Plan Tarifario de Ecuadortelecom S.A.</t>
  </si>
  <si>
    <t>Colombia - Medellin</t>
  </si>
  <si>
    <t>Colombia - Monteria</t>
  </si>
  <si>
    <t>Colombia - Palmira</t>
  </si>
  <si>
    <t>Colombia - Pereira</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</si>
  <si>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</si>
  <si>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Valor</t>
  </si>
  <si>
    <t>Estados Unidos</t>
  </si>
  <si>
    <t>Tarifas para Locutorios</t>
  </si>
  <si>
    <t>Llamada Internacional Móvil Marítima</t>
  </si>
  <si>
    <t>Local On Net</t>
  </si>
  <si>
    <t>Local Off Net</t>
  </si>
  <si>
    <t>Regional On Net</t>
  </si>
  <si>
    <t>Regional Off Net</t>
  </si>
  <si>
    <t>Nacional On Net</t>
  </si>
  <si>
    <t>Nacional Off Net</t>
  </si>
  <si>
    <t>Llamadas a Alegro</t>
  </si>
  <si>
    <t>Popular</t>
  </si>
  <si>
    <t>Tarifas no incluyen impuestos</t>
  </si>
  <si>
    <t>Nivel de Compartición</t>
  </si>
  <si>
    <t>8:1</t>
  </si>
  <si>
    <t>La prestación de este servicio está sujeta al pago del IVA, de conformidad a la Ley.</t>
  </si>
  <si>
    <t>Las tarifas se calculan con base al consumo promedio anualizada del abonado.</t>
  </si>
  <si>
    <t>Se aplica esta tarifa como Oferta especial para las llamadas de Larga Distancia Nacional que se originen y terminen dentro de las circunscripciones gerográficas que a continuación se detallan:</t>
  </si>
  <si>
    <t>Aplicable para áreas de cobertura y para abonados que tengan contratado el Plan Troncal IP Comercial 30.</t>
  </si>
  <si>
    <t>Las tarifas se calculan con base al consumo promedio anualizado del abonado.</t>
  </si>
  <si>
    <t>(1) Ver Anexo I. Se anexa los planes del servicio de Internet de Banda Ancha.</t>
  </si>
  <si>
    <t>$ 1,800</t>
  </si>
  <si>
    <t>España  (móvil)</t>
  </si>
  <si>
    <t>Italia  (móvil)</t>
  </si>
  <si>
    <t>Colombia y Perú (fijo)</t>
  </si>
  <si>
    <t>La pretación de este servicio esta sujeto a facilidades técnicas y de cobertura</t>
  </si>
  <si>
    <t xml:space="preserve">$ 528,00 </t>
  </si>
  <si>
    <t>Colombia y Perú (móvil)</t>
  </si>
  <si>
    <t>La Oferta especial para las llamadas de Larga Distancia Nacional es creada para el abonado comercial, que le permite realizar llamadas de Larga Distancia Nacional desde y hacia localidades previamente definidas en esta oferta.</t>
  </si>
  <si>
    <t>Precios</t>
  </si>
  <si>
    <t>La prestación de este servicio están sujeta al pago de IVA, de conformidad con la Ley.</t>
  </si>
  <si>
    <t>Inscripción USD.</t>
  </si>
  <si>
    <t>Pensión Básica USD.</t>
  </si>
  <si>
    <t>Cobertura</t>
  </si>
  <si>
    <t>Condiciones de Facturación del Tráfico</t>
  </si>
  <si>
    <t>1800 CNT</t>
  </si>
  <si>
    <t>100% al cliente contratante; 0% al usuario llamante</t>
  </si>
  <si>
    <t>1700 CNT</t>
  </si>
  <si>
    <t>99% al  usuario llamante y 1% cliente contratante</t>
  </si>
  <si>
    <t>Los  minutos locales incluidos en la Pensión Básica que terminan en la red de Ecuadortelecom S.A., u otro operador local fijo son para consumo mensual, y no serán acumulables de un mes a otro.</t>
  </si>
  <si>
    <t>NUEVOS PLANES COMERCIALES CAT C</t>
  </si>
  <si>
    <t>PLAN C1</t>
  </si>
  <si>
    <t>PLAN C2</t>
  </si>
  <si>
    <t>PLAN C3</t>
  </si>
  <si>
    <t>Vigencia: 14 de septiembre de 2010</t>
  </si>
  <si>
    <t>Vigentes a partir del 25 de marzo del 2001</t>
  </si>
  <si>
    <t xml:space="preserve">PLANES NUEVOS DE INTERNET BANDA ANCHA RESIDENCIAL </t>
  </si>
  <si>
    <t>FAST BOY</t>
  </si>
  <si>
    <t>Plan</t>
  </si>
  <si>
    <t>Inscripción USD</t>
  </si>
  <si>
    <t>Pensión Básica Mensual USD</t>
  </si>
  <si>
    <t>300/150 Kbbs</t>
  </si>
  <si>
    <t>500/150 Kbbs</t>
  </si>
  <si>
    <t>600/250 Kbbs</t>
  </si>
  <si>
    <t>768/256 Kbbs</t>
  </si>
  <si>
    <t>1600/256 Kbbs</t>
  </si>
  <si>
    <t>3000/512 Kbbs</t>
  </si>
  <si>
    <t>4000/512 Kbbs</t>
  </si>
  <si>
    <t xml:space="preserve">Precios antes de impuestos </t>
  </si>
  <si>
    <t xml:space="preserve">PLANES ACTUALES DE INTERNET BANDA ANCHA RESIDENCIAL </t>
  </si>
  <si>
    <t>FAST BOY- modificación de precios</t>
  </si>
  <si>
    <t>1024/256 Kbbs</t>
  </si>
  <si>
    <t>2048/512 Kbbs</t>
  </si>
  <si>
    <t>0bservaciones:</t>
  </si>
  <si>
    <t>Planes aplicables a servicio residencial</t>
  </si>
  <si>
    <t>Los usuarios de servicios actuales serán migrados, previsto durante los siguientes 60 días, a los nuevos planes en base al siguiente esquema:</t>
  </si>
  <si>
    <t>* 128/64 Kbbs</t>
  </si>
  <si>
    <t>migran a</t>
  </si>
  <si>
    <t>* 256/128 Kbbs</t>
  </si>
  <si>
    <t>* 512/128 Kbbs</t>
  </si>
  <si>
    <t>* 1024/256 Kbbs</t>
  </si>
  <si>
    <t>* 2048/512 Kbbs</t>
  </si>
  <si>
    <t>* 3000/512 Kbbs</t>
  </si>
  <si>
    <t>5. Períodos: al 31 de diciembre de cada año</t>
  </si>
  <si>
    <t>En cumplimiento a lo ordenado en el artículo 136 del Decreto Ejecutivo 3301 (Suplemento 832 del Registro Oficial del 29 de Noviembre de 1995, reformado por el artículo 11 del Decreto Ejecutivo 833 (Registro Oficial 2do. - S 194 del 14 de Noviembre de 1997), se publica a continuación las tarifas de los servicios de telefonía local prestados por ETAPA.</t>
  </si>
  <si>
    <t>Salomón Islas</t>
  </si>
  <si>
    <t>Salomón Islas-Audiotext</t>
  </si>
  <si>
    <t>Somali</t>
  </si>
  <si>
    <t>Sudafricana</t>
  </si>
  <si>
    <t>España-Barcelona</t>
  </si>
  <si>
    <t>España-Madrid</t>
  </si>
  <si>
    <t>España-NGN</t>
  </si>
  <si>
    <t>Sri Lanka</t>
  </si>
  <si>
    <t>Santa Elena</t>
  </si>
  <si>
    <t>San Kitts y Nevis</t>
  </si>
  <si>
    <t>Santa Lucía</t>
  </si>
  <si>
    <t>San Pedro y Miquelón</t>
  </si>
  <si>
    <t>San Vicente y la Granadinas</t>
  </si>
  <si>
    <t>Sudán</t>
  </si>
  <si>
    <t>Suriname</t>
  </si>
  <si>
    <t>Swazilandia</t>
  </si>
  <si>
    <t>Suecia</t>
  </si>
  <si>
    <t>Suiza</t>
  </si>
  <si>
    <t>Suiza-NGN</t>
  </si>
  <si>
    <t>Siria</t>
  </si>
  <si>
    <t>Tadjistan</t>
  </si>
  <si>
    <t>Taiwan</t>
  </si>
  <si>
    <t>Taiwan-Kaohsiung</t>
  </si>
  <si>
    <t>Taiwan-PNS</t>
  </si>
  <si>
    <t>Tanzania</t>
  </si>
  <si>
    <t>Tanzania-Daressalm</t>
  </si>
  <si>
    <t>Tailandia</t>
  </si>
  <si>
    <t>Tailandia-Bangkok</t>
  </si>
  <si>
    <t>Thuruya</t>
  </si>
  <si>
    <t>Togo Republic</t>
  </si>
  <si>
    <t>Tokelau</t>
  </si>
  <si>
    <t>Tokelau-Audiotext</t>
  </si>
  <si>
    <t>Tonga</t>
  </si>
  <si>
    <t>Trinidad y Tobago</t>
  </si>
  <si>
    <t>Tunisia</t>
  </si>
  <si>
    <t>Turkey</t>
  </si>
  <si>
    <t>Turkey-Ankara</t>
  </si>
  <si>
    <t>Turkey-Istanbul</t>
  </si>
  <si>
    <t>Turkmenistan</t>
  </si>
  <si>
    <t>Turcos y Caicos</t>
  </si>
  <si>
    <t>Tuvalu</t>
  </si>
  <si>
    <t>Uganda</t>
  </si>
  <si>
    <t>Ucrania</t>
  </si>
  <si>
    <t>Ucrania-Lviv</t>
  </si>
  <si>
    <t>Ucrania-Odessa</t>
  </si>
  <si>
    <t xml:space="preserve">Unidos Emiratos Arabes </t>
  </si>
  <si>
    <t>1. El consumo telefónico entre 201 y 300 minutos tiene el 50% de descuento en la pensión básica, es decir de US$ 2,00 (Rebaja de US$ 3,99 a US$ 1,99).</t>
  </si>
  <si>
    <t>2. El consumo telefónico entre 301 y 400 minutos tiene el 35% de descuento en la pensión básica, es decir de US$ 1,40 (Rebaja de US$ 3,99 a US$ 2,59).</t>
  </si>
  <si>
    <t>3. El consumo telefónico entre 401 y 500 minutos tiene el 15% de descuento en la pensión básica, es decir de US$ 0,60 (Rebaja de US$ 3,99 a US$ 3,39).</t>
  </si>
  <si>
    <t>4. El consumo telefónico entre 501 y 700 minutos tiene el 10% de descuento en la pensión básica, es decir de US$ 0,48 (Rebaja de US$ 4,79 a US$ 4,31).</t>
  </si>
  <si>
    <t>Abonados: Comerciales e Industriales</t>
  </si>
  <si>
    <t>1. A estos valores debe agregarse el impuesto establecido por Ley: 12% IVA.</t>
  </si>
  <si>
    <t>Adquisición nueva línea</t>
  </si>
  <si>
    <t>Adquisición Nueva Línea (inscripción)</t>
  </si>
  <si>
    <t>$ 60</t>
  </si>
  <si>
    <t>$ 148</t>
  </si>
  <si>
    <t>1. Tabla Resumen y Comparativa de las tarifas de todas las empresas</t>
  </si>
  <si>
    <t>(Mensual)</t>
  </si>
  <si>
    <t>(Por Minuto)</t>
  </si>
  <si>
    <t>Notas:</t>
  </si>
  <si>
    <t>1. Se define CATEGORIA A:  Residencial Popular</t>
  </si>
  <si>
    <t>2. Se define  CATEGORIA B: Residencial, Educación Sector Público</t>
  </si>
  <si>
    <t>3. Se define CATEGORÍA C: Industrial, Comercial, Profesionales</t>
  </si>
  <si>
    <t>Condiciones para llamada de larga Distancia Nacional</t>
  </si>
  <si>
    <t>Nigeria</t>
  </si>
  <si>
    <t>Nigeria-Lagos</t>
  </si>
  <si>
    <t>Niue</t>
  </si>
  <si>
    <t>Norfolk Islas</t>
  </si>
  <si>
    <t>Noruega</t>
  </si>
  <si>
    <t>Omán</t>
  </si>
  <si>
    <t>Paquistán</t>
  </si>
  <si>
    <t>Paquistán-Islambad</t>
  </si>
  <si>
    <t>Paquistán-Karachi</t>
  </si>
  <si>
    <t>Paquistán-Lahore</t>
  </si>
  <si>
    <t>Palau</t>
  </si>
  <si>
    <t>Palestina</t>
  </si>
  <si>
    <t>Panamá</t>
  </si>
  <si>
    <t>Papúa-Nueva Guinea</t>
  </si>
  <si>
    <t>Paraguay</t>
  </si>
  <si>
    <t>Perú-Lima</t>
  </si>
  <si>
    <t>Philipinas</t>
  </si>
  <si>
    <t>Philipinas-Manila</t>
  </si>
  <si>
    <t>Polonia</t>
  </si>
  <si>
    <t>PLAN COMERCIAL 2PLAY</t>
  </si>
  <si>
    <t>Plan Comercial 2PLAY</t>
  </si>
  <si>
    <t>Llamada a Redes Celulares:</t>
  </si>
  <si>
    <t>La Oferta Especial para las llamadas de Larga Distancia Nacional ha sido creada para el abonado comercial, y le permite realizar llamadas de Larga Distancia Nacional desde y hacia localidades previamente definidas en esta oferta</t>
  </si>
  <si>
    <t>Se aplica esta tarifa como Oferta especial para las llamadas de Larga Distancia Nacional que se originen y terminen dentro de las circunscripciones geográficas que a continuación se detallan:</t>
  </si>
  <si>
    <t>La prestación de este servicio está sujeta al pago de IVA, de conformidad con la Ley</t>
  </si>
  <si>
    <t>PLAN COMERCIAL CALL CENTER</t>
  </si>
  <si>
    <t>Derecho de Inscripción*</t>
  </si>
  <si>
    <t xml:space="preserve"> $ 60.00 </t>
  </si>
  <si>
    <t>La prestación de este servicio esta sujeto a facilidades técnicas y de cobertura</t>
  </si>
  <si>
    <t>El "Plan Residencial 200" es un plan creado para el abonado residencial que le permite realizar comunicaciones telefónicas locales, nacionales, internacionales y a celulares, e incluyen 200 minutos para llamadas locales</t>
  </si>
  <si>
    <t>La prestación de este servico está sujeta al pago del IVA, de conformidad con la Ley.</t>
  </si>
  <si>
    <t>La prestación de este servicio está sujeto a facilidades técnicas y de cobertura</t>
  </si>
  <si>
    <t>Derecho de Inscripción *</t>
  </si>
  <si>
    <t>$ 60.00</t>
  </si>
  <si>
    <t xml:space="preserve"> $ 49,90</t>
  </si>
  <si>
    <t>La prestación de este servicio están sujeta al pago de IVA, de conformidad a la Ley.</t>
  </si>
  <si>
    <t>Los minutos locales incluidos que terminan en la red de Ecuadortelecom u otro operador local fijo incluidos en la Pensión Básica son para consumo mensual, y no serán acumulables de un mes a otro.</t>
  </si>
  <si>
    <t>Servicio que empaqueta una línea de telefonía categoría residencial + paquete de minutos locales onnet + Internet banda ancha residencial</t>
  </si>
  <si>
    <t>1. Línea telefónica.                       2. Pensión Básica de telefonía.      3. Internet Fast Boy Residencial de 300/150 KBPS.                          4. Paquete mensual de 450 minutos de telefonía local</t>
  </si>
  <si>
    <t>DUO PACK 2</t>
  </si>
  <si>
    <t>1. Línea telefónica.                       2. Pensión Básica de telefonía.      3. Internet Fast Boy Residencial de 500/150 KBPS.                          4. Paquete mensual de 450 minutos de telefonía local</t>
  </si>
  <si>
    <t>DUO PACK 3</t>
  </si>
  <si>
    <t>Pichincha ********: Cayambe, Pedro Moncayo, Santo Domingo, Aloag, Mejia, Pedro Vicente Maldonado, La Bonita, Tiputini, San Miguel de los Bancos, Yaruqui, Chavezpamba, Selva Alegre, Nayón, Zambiza, Tanda, Miravalle.</t>
  </si>
  <si>
    <t>Nota (********): Para los destinos no especificados en la Provincia de Pichincha se consideran como llamadas locales</t>
  </si>
  <si>
    <t>Para las llamadas fuera de las Regiones enunciadas anteriormente se aplicará la tarifa de "Llamada de Larga Distancia Nacional".</t>
  </si>
  <si>
    <t>PLAN COMERCIAL 500</t>
  </si>
  <si>
    <t>Plan Comercial 500</t>
  </si>
  <si>
    <t>Minutos incluídos</t>
  </si>
  <si>
    <t>Pichincha *******: Cayambe, Pedro Moncayo, Santo Domingo, Aloag, Mejia, Pedro Vicente Maldonado, La Bonita, Tiputini, San Miguel de los Bancos, Yaruqui, Chavezpamba, Selva Alegre, Nayón, Zambiza, Tanda, Miravalle.</t>
  </si>
  <si>
    <t>Plan Comercial Call Center</t>
  </si>
  <si>
    <t>Minutos para el grupo de líneas, de llamadas locales</t>
  </si>
  <si>
    <t>Precios por minuto</t>
  </si>
  <si>
    <t>De 0 a 10.000</t>
  </si>
  <si>
    <t>De 10.001 a 31.250</t>
  </si>
  <si>
    <t>De 31.251 a 35.000</t>
  </si>
  <si>
    <t>De 35.001 a 38.750</t>
  </si>
  <si>
    <t>De 38.751 a 42.500</t>
  </si>
  <si>
    <t>De 42.501 a 46.250</t>
  </si>
  <si>
    <t>De 46.251 en adelante</t>
  </si>
  <si>
    <t>Minutos para el grupo de líneas, de llamadas nacionales ***</t>
  </si>
  <si>
    <t>De 10.001 a 26.250</t>
  </si>
  <si>
    <t>De 26.251 a 29.400</t>
  </si>
  <si>
    <t>De 29.401 a 32.550</t>
  </si>
  <si>
    <t>De 32.551 a 35.700</t>
  </si>
  <si>
    <t>De 35.701 a 38.850</t>
  </si>
  <si>
    <t>De 38.851 en adelante</t>
  </si>
  <si>
    <t>Minutos para el grupo de líneas, de llamadas a redes móviles</t>
  </si>
  <si>
    <t>De 0 a 4.000</t>
  </si>
  <si>
    <t>De 4.001 a 14.500</t>
  </si>
  <si>
    <t>De 14.501 a 17.500</t>
  </si>
  <si>
    <t>De 17.501 a 20.500</t>
  </si>
  <si>
    <t>De 20.501 a 23.500</t>
  </si>
  <si>
    <t>PLAN RESIDENCIAL  500</t>
  </si>
  <si>
    <t>Plan Residencial 500</t>
  </si>
  <si>
    <t>Llamadas de Larga Distancia Nacional</t>
  </si>
  <si>
    <t>SERVICIO</t>
  </si>
  <si>
    <t>2000</t>
  </si>
  <si>
    <t>2001</t>
  </si>
  <si>
    <t>2002</t>
  </si>
  <si>
    <t>2003</t>
  </si>
  <si>
    <t>2004</t>
  </si>
  <si>
    <t>2005</t>
  </si>
  <si>
    <t>2007</t>
  </si>
  <si>
    <t xml:space="preserve">I  TELEFONÍA BÁSICA </t>
  </si>
  <si>
    <t xml:space="preserve">1. DERECHO DE INSCRIPCIÓN </t>
  </si>
  <si>
    <t>CATEGORIA A</t>
  </si>
  <si>
    <t>CATEGORIA B</t>
  </si>
  <si>
    <t>CATEGORIA C</t>
  </si>
  <si>
    <t>2. PENSIÓN BÁSICA</t>
  </si>
  <si>
    <t>3. TARIFAS DE USO AUTOMÁTICO</t>
  </si>
  <si>
    <t>3.1 USO LOCAL</t>
  </si>
  <si>
    <t>3.2 USO DE LARGA DISTANCIA REGIONAL</t>
  </si>
  <si>
    <t>3.3 USO DE LARGA DISTANCIA NACIONAL</t>
  </si>
  <si>
    <t>3.4 USO HACIA CELULAR</t>
  </si>
  <si>
    <t>CATEGORIAS A, B y C</t>
  </si>
  <si>
    <t>OTECEL y CONECEL</t>
  </si>
  <si>
    <t>TELECSA</t>
  </si>
  <si>
    <t>3.5 USO INTERNACIONAL</t>
  </si>
  <si>
    <t>Grupo 1 (Pacto Andino)</t>
  </si>
  <si>
    <t>Grupo 2 (EE.UU, Canadá y México)</t>
  </si>
  <si>
    <t>Grupo 3 (Cuba)</t>
  </si>
  <si>
    <t>Banda Ancha</t>
  </si>
  <si>
    <t xml:space="preserve">Planes Residenciales </t>
  </si>
  <si>
    <t>Velocidad</t>
  </si>
  <si>
    <t>350 Kbps</t>
  </si>
  <si>
    <t>600 Kbps</t>
  </si>
  <si>
    <t>1200 Kbps</t>
  </si>
  <si>
    <t>2100 Kbps</t>
  </si>
  <si>
    <t>Bajada/Subida</t>
  </si>
  <si>
    <t>350/350</t>
  </si>
  <si>
    <t>600/600</t>
  </si>
  <si>
    <t>1200/600</t>
  </si>
  <si>
    <t>2100/750</t>
  </si>
  <si>
    <t>Concentración</t>
  </si>
  <si>
    <t>8/1</t>
  </si>
  <si>
    <t>Precio (no incluye IVA) USD</t>
  </si>
  <si>
    <t>Instalación USD</t>
  </si>
  <si>
    <t>Modem ADSL</t>
  </si>
  <si>
    <t xml:space="preserve">Comodato con pagaré de $ 100 </t>
  </si>
  <si>
    <t>Modem ADSL + WI FI</t>
  </si>
  <si>
    <t>Programación Modem ADSL + WI FI USD</t>
  </si>
  <si>
    <t>Tiempo Mínimo de Permencia</t>
  </si>
  <si>
    <t>un año</t>
  </si>
  <si>
    <t>Condiciones Especiales</t>
  </si>
  <si>
    <t>Si se retira de un año, el cliente deberá cancelar la cantidad prorrateada mensual por alquiler y uso del moden durante los meses utilizados y devolver dicho modem o cancelar la totalidad de su valor, en función del modelo de equipo entregado.</t>
  </si>
  <si>
    <t>Acuerdo Nivel de Servicio</t>
  </si>
  <si>
    <t>Inspección e instalación en dos días a partir del pago de la instalación.</t>
  </si>
  <si>
    <t>El "Plan Comercial Call Center" es un Plan tarifario para el servicio de telefonía fja creado para empresas o Call Centers que manejan grandes volúmenes de minutos telefónicos salientes, y que permiten comunicaciones locales, nacionales, internacionales y a celulares.</t>
  </si>
  <si>
    <t>La oferta especial para las llamadas de Larga Distancia Nacional es creada para el abonado comercial que tenga contratado el plan Locutorio y le permite realizar llamadas de Larga Distancia Nacional desde y hacia localidades previamente definidas en esta oferta.</t>
  </si>
  <si>
    <t>3. Descuento de hasta $6 mensuales en el valor facturado por consumo telefónico local para puestos de auxilio inmediato.</t>
  </si>
  <si>
    <t>United Kingdom</t>
  </si>
  <si>
    <t>United Kingdom-Londres</t>
  </si>
  <si>
    <t>Uruguay</t>
  </si>
  <si>
    <t>USA</t>
  </si>
  <si>
    <t>USA-Alaska</t>
  </si>
  <si>
    <t>USA Guam</t>
  </si>
  <si>
    <t>USA Hawai</t>
  </si>
  <si>
    <t>USA Puerto Rico</t>
  </si>
  <si>
    <t>USA Saipan</t>
  </si>
  <si>
    <t>USA Virgin Island</t>
  </si>
  <si>
    <t>Uzbekistán</t>
  </si>
  <si>
    <t>Vanuatu</t>
  </si>
  <si>
    <t>Vaticano</t>
  </si>
  <si>
    <t>Venezuela-Caracas</t>
  </si>
  <si>
    <t>Venezuela-Maracaibo</t>
  </si>
  <si>
    <t>Viet Nam</t>
  </si>
  <si>
    <t>Viet Nam-Ho Chi Minh</t>
  </si>
  <si>
    <t>Wallis y Fortuna</t>
  </si>
  <si>
    <t>GRUPO</t>
  </si>
  <si>
    <t>PAQUETE TRIPLE</t>
  </si>
  <si>
    <t>4. Vigencia de la Promoción:</t>
  </si>
  <si>
    <t>PLAN  VOZ 1750</t>
  </si>
  <si>
    <t>TARIFAS 
Aplicables para Categoría A</t>
  </si>
  <si>
    <t>Tarifa de usoLlamadas a Telefonía Móvil</t>
  </si>
  <si>
    <t>$ 90</t>
  </si>
  <si>
    <t> Estos valores incluyen valor de adquisición más derecho de acceso a la red</t>
  </si>
  <si>
    <r>
      <t xml:space="preserve">Nota: </t>
    </r>
    <r>
      <rPr>
        <i/>
        <sz val="10"/>
        <rFont val="Verdana"/>
        <family val="2"/>
      </rPr>
      <t>Estos son los precios finales que usted deberá cancelar.</t>
    </r>
  </si>
  <si>
    <t>Notas Aclaratorias</t>
  </si>
  <si>
    <t>a. Incluye 300 minutos de uso libre local.</t>
  </si>
  <si>
    <t>b. Resolución Sesión Extraordinaria del Directorio del 30 de agosto de 2001 - Oficio 02697-GG , aprobación de plan promocional con aplicación para los consumos comprendidos entre 200 y 700 minutos, según el siguiente detalle: </t>
  </si>
  <si>
    <r>
      <t>(Promoción vigente de acuerdo a lo dispuesto mediante Memorandum 0699 y 0700-GG de 1 de diciembre de 2001</t>
    </r>
    <r>
      <rPr>
        <i/>
        <sz val="10"/>
        <rFont val="Verdana"/>
        <family val="2"/>
      </rPr>
      <t>)</t>
    </r>
  </si>
  <si>
    <r>
      <t xml:space="preserve">c. Resolución Directorio Sesión Ordinaria del 17 de mayo de 2004, </t>
    </r>
    <r>
      <rPr>
        <b/>
        <i/>
        <u/>
        <sz val="10"/>
        <rFont val="Verdana"/>
        <family val="2"/>
      </rPr>
      <t>Aplicación inmediata de lo estipulado en el Art. 15 de la Ley Reformatoria a la Ley del Anciano</t>
    </r>
    <r>
      <rPr>
        <sz val="10"/>
        <rFont val="Verdana"/>
        <family val="2"/>
      </rPr>
      <t xml:space="preserve"> publicada en el RO No.231 del 12 de diciembre de 2003. - Oficio 2197-GG 31 de mayo de 2004.</t>
    </r>
  </si>
  <si>
    <t>2. Descuento del 50% del valor del consumo que causare el uso de la telefonía local, para las Instituciones sin fines de lucro que den atención a las personas de la tercera edad como: Asilos, Albergues, Comedores e Instituciones Gerentológicas.</t>
  </si>
  <si>
    <r>
      <t>FUENTE:</t>
    </r>
    <r>
      <rPr>
        <i/>
        <sz val="10"/>
        <rFont val="Verdana"/>
        <family val="2"/>
      </rPr>
      <t xml:space="preserve"> Dirección General de Planificación - Estudios Económicos y Proyectos - Gerencia Comercial</t>
    </r>
  </si>
  <si>
    <t>1. Fuente: Tomado de la página web de ETAPA del siguiente enlace:http://www.etapa.net.ec/Telecomunicaciones/tel_telfij_tar_pro.aspx y Ex.Etapatelecom S.A.</t>
  </si>
  <si>
    <t>Tarifas</t>
  </si>
  <si>
    <t>Servicio Red Inteligente 1700 y 1800
Enrutamiento de llamadas</t>
  </si>
  <si>
    <t xml:space="preserve">1.  Descripción </t>
  </si>
  <si>
    <t>El Servicio de Red Inteligente 1700 y 1800 (enrutamiento de llamadas) es un servicio adicional a los servicios de telefonía corporatica que permite el direccionamienteo de la llamada efectuada por un cliente a estos números hacia una agencia que se encuentre más cercana geográficamente.</t>
  </si>
  <si>
    <t>Servicio que se ofrece a nivel corporativo para empresas que tienen relación comercial para el servicio de telefonía fija con la CNT EP.</t>
  </si>
  <si>
    <t>2. Condiciones y Restricciones:</t>
  </si>
  <si>
    <t>Desripción de Planes:</t>
  </si>
  <si>
    <t>Plan (*)</t>
  </si>
  <si>
    <t>Canales Simultáneos (**)</t>
  </si>
  <si>
    <t>Inscripción USD (***)</t>
  </si>
  <si>
    <t>Tarifa Mensual USD</t>
  </si>
  <si>
    <t>Servicio Estándar</t>
  </si>
  <si>
    <t>Servicio de Tráfico normal</t>
  </si>
  <si>
    <t>Servicio Premium</t>
  </si>
  <si>
    <t>Servicio de Tráfico medio</t>
  </si>
  <si>
    <t>Servicio Súper Premium</t>
  </si>
  <si>
    <t>Servicio de Tráfico Alto</t>
  </si>
  <si>
    <t>(*) Precios no incluyen impuestos</t>
  </si>
  <si>
    <t>(**) De acuerdo a los parámetros previamente establecidos entre el cliente y la CNT EP.</t>
  </si>
  <si>
    <t>(***) Una sola vez</t>
  </si>
  <si>
    <t>El acceso no aplica para usuarios fijos fuera de la red de CNT EP.  En este caso, la llamada de un usuario hacia los números 1700 y 1800 se enruta a un solo destino determinado por la empresa que contrata el servicio de red inteligente.</t>
  </si>
  <si>
    <t>3. Vigencia:</t>
  </si>
  <si>
    <t>A partir del 5 de abril de 2011</t>
  </si>
  <si>
    <t>Plan Residencial y Comercial Telefonía Fija EP.ET TELEFONÍA FIJA</t>
  </si>
  <si>
    <t xml:space="preserve">1. Descripción </t>
  </si>
  <si>
    <t>El Plan residencial y Plan Comercial permitirán a los clientes de telefonía fija de la CNT P. hablar a las tarifas  y condiciones de acuerdo al siguiente detalle:</t>
  </si>
  <si>
    <t>* Nombre del Plan</t>
  </si>
  <si>
    <t>No.</t>
  </si>
  <si>
    <t>Nombre del Plan</t>
  </si>
  <si>
    <t>Plan Residencial</t>
  </si>
  <si>
    <t>Plan telefónico orientado a hogares</t>
  </si>
  <si>
    <t>Plan Comercial</t>
  </si>
  <si>
    <t>Plan relefónico orientado a empresas</t>
  </si>
  <si>
    <t>*Precios mensuales de los planes específicos son los siguientes</t>
  </si>
  <si>
    <t xml:space="preserve">Plan </t>
  </si>
  <si>
    <t>Rubro</t>
  </si>
  <si>
    <t>Precio USD.</t>
  </si>
  <si>
    <t>Aplicación</t>
  </si>
  <si>
    <t>Tarifa Básica</t>
  </si>
  <si>
    <t>Mensual</t>
  </si>
  <si>
    <t>* Tarifas aplicadas:</t>
  </si>
  <si>
    <t>On net Local USD (por Minuto)</t>
  </si>
  <si>
    <t>On net Nacional USD (por Minuto)</t>
  </si>
  <si>
    <t>Off net Local USD (por Minuto)</t>
  </si>
  <si>
    <t>Off net Nacional USD (por Minuto)</t>
  </si>
  <si>
    <t>Off net Nacional Móvil USD (por minuto) PORTA Y MOVISTAR</t>
  </si>
  <si>
    <t>Off net Nacional Móvil  USD (por minuto) Alegro</t>
  </si>
  <si>
    <t>Tarifas no inluyen impuestos</t>
  </si>
  <si>
    <t>Tarifas Off Net Móvil incluyen interconexión. Los valores con Otecel 0,0639, Conecel 0,04997y Alegro 0,0915</t>
  </si>
  <si>
    <t>2. Aplicación:</t>
  </si>
  <si>
    <t>Aplica para nuevos clientes residenciales y comerciales de la Corporación Nacional de Telecomunicaciones CNT EP.</t>
  </si>
  <si>
    <t>Desde : 14 de marzo de 2011</t>
  </si>
  <si>
    <t>Plan Residencial On Net</t>
  </si>
  <si>
    <t>Plan Comercial On Net</t>
  </si>
  <si>
    <t>Plan Residencial Off Net</t>
  </si>
  <si>
    <t>Plan Comercial Off Net</t>
  </si>
  <si>
    <t>Plan Residencial  Off Net  Nacional Móviles (Claro y Movistar)</t>
  </si>
  <si>
    <t>Plan Comercial  Off Net  Nacional Móviles (Claro y Movistar)</t>
  </si>
  <si>
    <t>Plan Residencial  Off Net  Nacional Móviles (Telecsa)</t>
  </si>
  <si>
    <t>Plan Comercial  Off Net  Nacional Móviles (Telecsa)</t>
  </si>
  <si>
    <t>Residencial Off Net</t>
  </si>
  <si>
    <t>Comercial Off Net</t>
  </si>
  <si>
    <t>Plan Voz 500</t>
  </si>
  <si>
    <t>TARIFAS - Aplicables para Categoría A</t>
  </si>
  <si>
    <t>Se aplica 500 minutos libres incluídos dentro de la pensión básica mensual, como promoción para todos los usuarios que se inscriban en esta categoría.</t>
  </si>
  <si>
    <t>PLANES NUEVOS DE INTERNET Y TRANSMISIÓN DE DATOS</t>
  </si>
  <si>
    <t>El servicio tiene cobertura a nivel nacional y la descripción de planes y precios se detallan a continuación:</t>
  </si>
  <si>
    <t>PRODUCTO</t>
  </si>
  <si>
    <t>DESCRIPCIÓN</t>
  </si>
  <si>
    <t>Internet y transmisión de datos a través de la red satelital VSAT</t>
  </si>
  <si>
    <t>Servicio de transmisión de datos e Internet mediante tecnología satelital VSAT en banda C</t>
  </si>
  <si>
    <t>TARIFAS DEL PRODUCTO / SERVICIO 
CONCEPTO DE INSTALACIÓN</t>
  </si>
  <si>
    <t>ACCESO</t>
  </si>
  <si>
    <t>TARIFA USD.</t>
  </si>
  <si>
    <t>APLICA</t>
  </si>
  <si>
    <t>Acceso Terrestre</t>
  </si>
  <si>
    <t>Por cada Solicitud</t>
  </si>
  <si>
    <t>Acceso Terrestre + Áereo</t>
  </si>
  <si>
    <t>Acceso Terrestre + Bote</t>
  </si>
  <si>
    <t>Galápagos 1 **</t>
  </si>
  <si>
    <t>Galápagos 2***</t>
  </si>
  <si>
    <t>Precios no incluyen impuestos</t>
  </si>
  <si>
    <t>** Galápagos 1. Islas Sta. Cruz y San Cristobal</t>
  </si>
  <si>
    <t>*** Galápagos 2. Otras islas de Galápagos</t>
  </si>
  <si>
    <t>Adicionalmente, se informa que las condiciones de comercialización son las siguientes:</t>
  </si>
  <si>
    <t>El servicio de "Internet y Transmisión de datos a través de la red satelital VSAT" se comercializará a través de los canales de venta de CNT  y la coertura es a nivel nacional</t>
  </si>
  <si>
    <t>Los  servicios de transmisión de datos e Internat satelitales se comercializarán previa factibilidad técnica</t>
  </si>
  <si>
    <t>El servicio implica transmisión de datos e Internet satelidatl punto a punto lo cual no involucra venta o arrendamiento de capacidad satelital solamente.</t>
  </si>
  <si>
    <t>CNT ofrece una disponibilidad del 99.7 % mensual para los planes de Internet y transmisión de datos a través de la red VSAT. La disponibilidad no incluye tiempos de movilización.</t>
  </si>
  <si>
    <t>Concepto de Pesión Básica</t>
  </si>
  <si>
    <t>Categoría</t>
  </si>
  <si>
    <t>Producto</t>
  </si>
  <si>
    <t>Recurso Espectro</t>
  </si>
  <si>
    <t>AB  Dowlink (Kbps)</t>
  </si>
  <si>
    <t>AB Uplink (Kbps)</t>
  </si>
  <si>
    <t>Tarifa Mensual Servicio USD</t>
  </si>
  <si>
    <t>Datos</t>
  </si>
  <si>
    <t>Punto a Punto</t>
  </si>
  <si>
    <t>1.1</t>
  </si>
  <si>
    <t>2.1</t>
  </si>
  <si>
    <t>4.1</t>
  </si>
  <si>
    <t>8.1</t>
  </si>
  <si>
    <t>INTERNET</t>
  </si>
  <si>
    <t>GOLD</t>
  </si>
  <si>
    <t>PREMIUN</t>
  </si>
  <si>
    <t>Corporativo</t>
  </si>
  <si>
    <t>PYMES</t>
  </si>
  <si>
    <t>Concepto de Traslados</t>
  </si>
  <si>
    <t>Acceso</t>
  </si>
  <si>
    <t>Vigencia: 27 de abril de 2011</t>
  </si>
  <si>
    <t>Planes Tarifarios</t>
  </si>
  <si>
    <t>Planes Residenciales</t>
  </si>
  <si>
    <t>Velocidad KBPS Bajada</t>
  </si>
  <si>
    <t>Comprensión</t>
  </si>
  <si>
    <t>Precio Techo sin IVA</t>
  </si>
  <si>
    <t>Plan Residencial 700 kbps 8:1</t>
  </si>
  <si>
    <t>8 a 1</t>
  </si>
  <si>
    <t>Plan Residencial 1 Mega  8:1</t>
  </si>
  <si>
    <t>Plan Residencial 1.2 Mega  8:1</t>
  </si>
  <si>
    <t>Plan Residencial 1.6 Mega  8:1</t>
  </si>
  <si>
    <t>Plan Residencial 2 Mega  8:1</t>
  </si>
  <si>
    <t>Plan Residencial 2.1 Mega  8:1</t>
  </si>
  <si>
    <t>Plan Residencial 2.5 Mega  8:1</t>
  </si>
  <si>
    <t>Plan Residencial 3 Mega  8:1</t>
  </si>
  <si>
    <t>Plan Residencial 3.3 Mega  8:1</t>
  </si>
  <si>
    <t>Plan Residencial 3.8 Mega  8:1</t>
  </si>
  <si>
    <t>Plan Residencial 4.4 Mega  8:1</t>
  </si>
  <si>
    <t>Planes Educando Rural</t>
  </si>
  <si>
    <t>Plan Educando Rural 350 Kbps 4:1</t>
  </si>
  <si>
    <t>4 a 1</t>
  </si>
  <si>
    <t>Plan Educando Rural 700 Kbps 4:1</t>
  </si>
  <si>
    <t xml:space="preserve">4 a 1 </t>
  </si>
  <si>
    <t>Plan Educando Rural 1.400 Kbps 4:1</t>
  </si>
  <si>
    <t>Planes Educando Urbano</t>
  </si>
  <si>
    <t>Plan Educando Urbano 350 Kbps 1:1</t>
  </si>
  <si>
    <t>1 a 1</t>
  </si>
  <si>
    <t>Plan Educando Urbano 450 Kbps 1:1</t>
  </si>
  <si>
    <t>Plan Educando Urbano 700 Kbps 1:1</t>
  </si>
  <si>
    <t>Plan Educando Urbano 1.400 Kbps 1:1</t>
  </si>
  <si>
    <t>Plan Educando Urbano 2.400 Kbps 1:1</t>
  </si>
  <si>
    <t>Plan Educando Urbano 3.000 Kbps 1:1</t>
  </si>
  <si>
    <t>Plan Educando Urbano 4.000 Kbps 1:1</t>
  </si>
  <si>
    <t>Planes Empresariales 4:1</t>
  </si>
  <si>
    <t>Plan Empresarial 450 Kbps  4:1</t>
  </si>
  <si>
    <t>Plan Empresarial 660 Kbps  4:1</t>
  </si>
  <si>
    <t>Plan Empresarial 700 Kbps  4:1</t>
  </si>
  <si>
    <t>Plan Empresarial 1 Mega  4:1</t>
  </si>
  <si>
    <t>Plan Empresarial 1.2  Megas  4:1</t>
  </si>
  <si>
    <t>Plan Empresarial 1.4 Megas  4:1</t>
  </si>
  <si>
    <t>Plan Empresarial 1.5  Megas  4:1</t>
  </si>
  <si>
    <t>Plan Empresarial 2  Mega  4:1</t>
  </si>
  <si>
    <t>Plan Empresarial 2.4  Megas  4:1</t>
  </si>
  <si>
    <t>Plan Empresarial 3  Megas  4:1</t>
  </si>
  <si>
    <t>Planes Empresariales 2:1</t>
  </si>
  <si>
    <t>Plan Empresarial 450 Kbps  2:1</t>
  </si>
  <si>
    <t>2 a 1</t>
  </si>
  <si>
    <t>Plan Empresarial 700 Kbps  2:1</t>
  </si>
  <si>
    <t>Plan Empresarial 1.1 Megas  2:1</t>
  </si>
  <si>
    <t>Plan Empresarial 1.4 Megas  2:1</t>
  </si>
  <si>
    <t>Plan Empresarial 1.5 Megas  2:1</t>
  </si>
  <si>
    <t>Plan Empresarial 1.6 Megas  2:1</t>
  </si>
  <si>
    <t>Plan Empresarial 2.4 Megas  2:1</t>
  </si>
  <si>
    <t>Plan Empresarial 3 Megas  2:1</t>
  </si>
  <si>
    <t>Plan Empresarial 3.4 Megas  2:1</t>
  </si>
  <si>
    <t>Plan Empresarial 4 Megas  2:1</t>
  </si>
  <si>
    <t>Plan Empresarial 5 Megas  2:1</t>
  </si>
  <si>
    <t>Planes Empresariales 1:1</t>
  </si>
  <si>
    <t>Plan Empresarial 300 Kbps  1:1</t>
  </si>
  <si>
    <t>Plan Empresarial 450 Kbps  1:1</t>
  </si>
  <si>
    <t>Plan Empresarial 700 Kbps  1:1</t>
  </si>
  <si>
    <t>Plan Empresarial 784 Kbps  1:1</t>
  </si>
  <si>
    <t>Plan Empresarial 864 Kbps  1:1</t>
  </si>
  <si>
    <t>Plan Empresarial 1.2 Megas  1:1</t>
  </si>
  <si>
    <t>Plan Empresarial 1.25 Megas  1:1</t>
  </si>
  <si>
    <t>Plan Empresarial 1.4 Megas  1:1</t>
  </si>
  <si>
    <t>Plan Empresarial 1.6 Megas  1:1</t>
  </si>
  <si>
    <t>Plan Empresarial 2.4 Megas  1:1</t>
  </si>
  <si>
    <t>Plan Empresarial 3 Megas  1:1</t>
  </si>
  <si>
    <t>Plan Empresarial 3.4 Megas  1:1</t>
  </si>
  <si>
    <t>Plan Empresarial 3.5 Megas  1:1</t>
  </si>
  <si>
    <t>Plan Empresarial 4 Megas  1:1</t>
  </si>
  <si>
    <t>Plan Empresarial 5 Megas  1:1</t>
  </si>
  <si>
    <t>Plan Empresarial 6 Megas  1:1</t>
  </si>
  <si>
    <t>Plan Empresarial 7 Megas  1:1</t>
  </si>
  <si>
    <t>Plan Empresarial 8 Megas  1:1</t>
  </si>
  <si>
    <t>Plan Empresarial 8.2 Megas  1:1</t>
  </si>
  <si>
    <t>Plan Empresarial 9 Megas  1:1</t>
  </si>
  <si>
    <t>Plan Empresarial 10 Megas  1:1</t>
  </si>
  <si>
    <t>Plan Empresarial 11 Megas  1:1</t>
  </si>
  <si>
    <t>Plan Empresarial 12 Megas  1:1</t>
  </si>
  <si>
    <t>Plan Empresarial 13 Megas  1:1</t>
  </si>
  <si>
    <t>Plan Empresarial 14 Megas  1:1</t>
  </si>
  <si>
    <t>Plan Empresarial 15 Megas  1:1</t>
  </si>
  <si>
    <t>Plan Empresarial 16 Megas  1:1</t>
  </si>
  <si>
    <t>Plan Empresarial 17 Megas  1:1</t>
  </si>
  <si>
    <t>Plan Empresarial 18 Megas  1:1</t>
  </si>
  <si>
    <t>Plan Empresarial 20 Megas  1:1</t>
  </si>
  <si>
    <t>Vigencia: 1 de junio de 2011</t>
  </si>
  <si>
    <t>Llamadas a CLARO</t>
  </si>
  <si>
    <t xml:space="preserve"> $   0.135 ***</t>
  </si>
  <si>
    <t>Llamadas a CNT EP. (ex-ALEGRO)</t>
  </si>
  <si>
    <t>PLAN  VOZ BASICO PLUS</t>
  </si>
  <si>
    <t>Plan  Voz Básico Plus</t>
  </si>
  <si>
    <t>PLAN VOZ 250</t>
  </si>
  <si>
    <t xml:space="preserve">El "Plan Voz 250", es un plan creado para el abonado residencial, que le permite realizar comunicaciones telefónicas locales, nacionales, internacionales  y a celulares, </t>
  </si>
  <si>
    <t>Plan  Voz 250</t>
  </si>
  <si>
    <t>Pensión Básica Mensual **</t>
  </si>
  <si>
    <t>(**) El valor de la pension básica es de US$1.50 cuando se contrate junto con el servicio de Acceso a Internet Banda Ancha Fija.</t>
  </si>
  <si>
    <t xml:space="preserve">(***) El precio de la llamada incluye el cargo por interconexión. </t>
  </si>
  <si>
    <t>PLAN  VOZ 500</t>
  </si>
  <si>
    <t>El "Plan  Voz 500", es un plan tarifario creado para el abonado residencial, que le permite realizar comunicaciones telefónicas locales, nacionales, internacionales  y a celulares, e incluye 500 minutos para llamadas locales</t>
  </si>
  <si>
    <t>PLAN VOZ 550</t>
  </si>
  <si>
    <t>Plan  Voz 550</t>
  </si>
  <si>
    <t>(**)El valor de la presión básica es de US$3.00 cuando se contrate junto con el servicio de Acceso a Internet Banda Ancha Fija.</t>
  </si>
  <si>
    <t>(***)El precio de la llamada incluye el cargo por interconexón.</t>
  </si>
  <si>
    <t>PLAN  VOZ 900</t>
  </si>
  <si>
    <t>Plan  Voz 900</t>
  </si>
  <si>
    <t>El "Plan  Voz 1750", es un plan tarifario creado para el abonado residencial, que le permite realizar comunicaciones telefónicas locales, nacionales, internacionales  y a celulares, e incluye  1750 minutos para llamadas locales.</t>
  </si>
  <si>
    <t>Plan  Voz 1750</t>
  </si>
  <si>
    <t>PLAN VOZ 2200</t>
  </si>
  <si>
    <t>El "Plan Voz 2200", es un plan tarifario creado para el abonado residencial, que le permite realizar comunicaciones telefónicas locales, nacionales, internacionales  y a celulares, e incluye 2200 minutos para llamadas locales</t>
  </si>
  <si>
    <t>Plan  Voz 2200</t>
  </si>
  <si>
    <t>1750 minutos locales que terminen en la red de Ecuadortelecom y 450 minutos en otros operadores locales fijos.</t>
  </si>
  <si>
    <r>
      <t xml:space="preserve">La </t>
    </r>
    <r>
      <rPr>
        <b/>
        <sz val="10"/>
        <rFont val="Arial"/>
        <family val="2"/>
      </rPr>
      <t>oferta especial para las llamadas de LDN</t>
    </r>
    <r>
      <rPr>
        <sz val="10"/>
        <rFont val="Arial"/>
        <family val="2"/>
      </rPr>
      <t xml:space="preserve"> es creada para el abonado comercial que tenga contratado el Plan Comercial FLEX, y permite realizar llamadas de LDN a menor costo, desde y hacia localidades previamente definidas en esta oferta.</t>
    </r>
  </si>
  <si>
    <t>PLAN  TRONCAL  IP COMERCIAL 15</t>
  </si>
  <si>
    <t>El Plan "Troncal IP Comercial 15" está orientado al abonado comercial, para realizar y recibir llamadas mediante una troncal  IP de 15 canales de voz, asignándole numeración telefónica, la cual permitirá al cliente realizar y recibir llamadas gestionadas por su central telefónica  IP ó servidor de VoIP.</t>
  </si>
  <si>
    <t>Minutos para el grupo de líneas, de llamadas nacionales **</t>
  </si>
  <si>
    <t>Aplicable para áreas de cobertura y para abonados que tengan contratado el Plan Troncal IP Comercial 15.</t>
  </si>
  <si>
    <t>(****) El precio de la llamada incluye el cargo por interconexión hacia las redes de Conecel, Movistar o CNT E.P(ex Telecsa)</t>
  </si>
  <si>
    <t>(****) El costo de la llamada incluye el cargo por interconexión hacia las redes de Conecel, Movistar o CNT E.P(ex Telecsa)</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</si>
  <si>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</si>
  <si>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Minutos por la Troncal de líneas, para llamadas locales</t>
  </si>
  <si>
    <t>Aplicable para áreas de cobertura y para abonados que tengan contratado el Plan Troncal  Comercial IP SDN PRI 60.</t>
  </si>
  <si>
    <t>Oferta Especial para las llamadas de Larga Distancia Nacional aplicable a los planes  Comerciales</t>
  </si>
  <si>
    <t>Minutos para el grupo de líneas de llamadas</t>
  </si>
  <si>
    <t>De 0 a 2000</t>
  </si>
  <si>
    <t>$ 0,0400</t>
  </si>
  <si>
    <t>De 2001 a 6000</t>
  </si>
  <si>
    <t>$ 0,0398</t>
  </si>
  <si>
    <t>De 6001 a 7200</t>
  </si>
  <si>
    <t>$ 0,0396</t>
  </si>
  <si>
    <t>De 7201 a 8400</t>
  </si>
  <si>
    <t>$ 0,0394</t>
  </si>
  <si>
    <t>De 8401 a 9600</t>
  </si>
  <si>
    <t>$ 0,0392</t>
  </si>
  <si>
    <t>De 9601 a 10800</t>
  </si>
  <si>
    <t>$ 0,0390</t>
  </si>
  <si>
    <t>De 10801 en adelante</t>
  </si>
  <si>
    <t>$ 0,0388</t>
  </si>
  <si>
    <t>Se especifica las características de los planes de Internet  Banda Ancha Fija que se pueden contratar junto con los planes Voz 250 y Voz 550</t>
  </si>
  <si>
    <t>TARIFA (LOCUTORIOS DE TELEFONIA FIJA)</t>
  </si>
  <si>
    <t>INTERNACIONAL DESTINO CUBA</t>
  </si>
  <si>
    <t xml:space="preserve">1, Descripción </t>
  </si>
  <si>
    <t xml:space="preserve">Tarifa Internacional realizada desde locutorios de telefonía fija con destino a Cuba </t>
  </si>
  <si>
    <t>Tarifa + IVA</t>
  </si>
  <si>
    <t>Tarifa Internacional realizada desde locutorios de telefonía fija con destino a Cuba</t>
  </si>
  <si>
    <t>2. Condiciones y restricciones</t>
  </si>
  <si>
    <t>Aplica tarifa para locutorios de telefonía fija</t>
  </si>
  <si>
    <t>A partir del 30 de junio de 2011</t>
  </si>
  <si>
    <t>Servicio 1800 Internacional Entrante</t>
  </si>
  <si>
    <t>El servicio permite a un usuario final localizado dentro o fuera del territorio nacional realizar la llamada hacua un número localizado dentro del Paìs y el costo de la misma lo asumirà la empresa contrantante del servicio 1-800 (receptor de la llamada dentro del País). El número virtual se compone de 10 dígitos, de los cuales, los 6 ùltimos pueden ser escogidos por la empresa contratante, de acuerdo a la disponibilidad del número en la SENATEL</t>
  </si>
  <si>
    <t>2. TARIFAS</t>
  </si>
  <si>
    <t>TARIFAS DEL PRODUCTO  /  SERVICIO *</t>
  </si>
  <si>
    <t>Concepto</t>
  </si>
  <si>
    <t>Tarifa (*)</t>
  </si>
  <si>
    <t>Inscripción (Para la contratación del servicio cancela un único valor)</t>
  </si>
  <si>
    <t>Detallel de Llamadas</t>
  </si>
  <si>
    <t>Por cada solicitud</t>
  </si>
  <si>
    <t>Cesión de Derechos</t>
  </si>
  <si>
    <t>Cambio de número 1-800</t>
  </si>
  <si>
    <t>Cambio/reducción/ampliación número asociado</t>
  </si>
  <si>
    <t>Grabación Personalizada</t>
  </si>
  <si>
    <t>Enrutamiento geográfico</t>
  </si>
  <si>
    <t>Enrutamiento por día y hora</t>
  </si>
  <si>
    <t>Cambio de 1800 Nacional a 1800 Internacional</t>
  </si>
  <si>
    <t>Se procede como una nueva contrataciòn</t>
  </si>
  <si>
    <t>N/A</t>
  </si>
  <si>
    <t>(*) No incluye impuestos</t>
  </si>
  <si>
    <t>TARIFAS DE LLAMADAS</t>
  </si>
  <si>
    <t>Orígen Nacional</t>
  </si>
  <si>
    <t>Local</t>
  </si>
  <si>
    <t>Nacional On net</t>
  </si>
  <si>
    <t>Nacional Off net</t>
  </si>
  <si>
    <t>Alegro</t>
  </si>
  <si>
    <t>Porta</t>
  </si>
  <si>
    <t>Setel</t>
  </si>
  <si>
    <t>Local 0,028 / Nacional 0,112</t>
  </si>
  <si>
    <t>Orígen Internacional</t>
  </si>
  <si>
    <t>Independientemente del país de orígen (no incluído E1 - E2 techos tarifarios y otros)</t>
  </si>
  <si>
    <t xml:space="preserve">3. Condiciones </t>
  </si>
  <si>
    <t>El servcio 1800 Internacional Entrante se comercializará a través  de los canales de venta de CNT EP.</t>
  </si>
  <si>
    <t>El cliente debe disponer de números telefónicos convencionales de CNT o E1`s telefónicos para asociarlos al número virtual 1800. Los números deben pertenecer a una central digital para acceder al servicio.</t>
  </si>
  <si>
    <t>El servicio se comercializará una vez verificada las restricciones geográficas / tráfico.</t>
  </si>
  <si>
    <t>El servicio de somercializará previa verificación de disponibilidad y reserva de número 1800 en la SENATEL y ante el ente regulador en el país de orígen de las llamadas. Si el número esta disponible se asigna el cliente, caso contrario se solicita un nuevo número al cliente.</t>
  </si>
  <si>
    <t>4. Vigencia:</t>
  </si>
  <si>
    <t>El Servicio 1800 Internacional entrante será comercializado a partir del 1 de julio 2011</t>
  </si>
  <si>
    <t>Servicio Centrex CNT EP Fija</t>
  </si>
  <si>
    <t>El servicio CENTREX  se define como una central telefónica virtual creada por el proveedor de servicios sobre la central digital</t>
  </si>
  <si>
    <t>Con la Central digital Telefónica Virtual CENTREX se podrá hacer uso de todas las funcionalidades que una central telefónica normal ofrece.</t>
  </si>
  <si>
    <t>A través de esta central, no se requieren equipos de conmutación en el cliente final ya que se emplean las propias extensiones de la central pública.</t>
  </si>
  <si>
    <t>Clasificación:</t>
  </si>
  <si>
    <t xml:space="preserve">Centrex  Residencial: </t>
  </si>
  <si>
    <t>Central Telefónica Virtual al cual se puede asociar líneas telefónicas categoría residencial que se encuentren ubicadas en una misma dirección. Con el Centrex Residencial, las llamadas dentro del Grupo Centrex no tienen costo y los dueños de la línea pagan el servicio por separado manteniendo en cada línea los servicios suplementarios contratados  adicionalmete. Adicionalmente, con el Centrex residencial, el usuario no tiene que realizar ninguna inversión en sistemas de conmutación.</t>
  </si>
  <si>
    <t>Centrex Comercial</t>
  </si>
  <si>
    <t>Consiste en una central telefónica virtual a la cual se pueden asociar líneas telefónicas categoría comercial yu que pertenencen a una misma empresa y en misma dirección. Con el Centrex Comercial las llamadas dentro del grupo no tienen costo y existe la posibilidad de secuencias de llamadas dentro del grupo. Además, la empresa no tiene que realizar ninguna inversión en sistemas de comnutación.</t>
  </si>
  <si>
    <t>Centrex Piloto Residencial</t>
  </si>
  <si>
    <t>Consiste en una central telefónica virtual al cual se pueden asociar líneas telefónicas categoría residencial que se encuentran ubicadas en una misma dirección. Con el Centrex Piloto Residencial las llamadas dentro del grupo Centrex no tiene costo y los cobros del servicio de las líneas asociadas al grupo Centrex se cargan al piloto.</t>
  </si>
  <si>
    <t>Centrex Piloto Comercial</t>
  </si>
  <si>
    <t>Consiste en una central telefónica virtual a la cual se pueden asociar líneas telefónicas categoría comercial que pertenencen a una misma empresa. Con el Centrex Piloto Comercial  las llamadas dentro del grupo Centrex no tiene costo y los cobros del servicio de las líneas asociadas al grupo Centrex se cargan al piloto. Además existe secuencias de llamadas dentro del grupo.</t>
  </si>
  <si>
    <t>Tarifas:</t>
  </si>
  <si>
    <t>0,00 USD</t>
  </si>
  <si>
    <t>2,40 USD por línea agrupada</t>
  </si>
  <si>
    <t>3. Condiciones y restricciones</t>
  </si>
  <si>
    <t>El servcio Centrex se comercializará a través  de los canales de venta de CNT EP.</t>
  </si>
  <si>
    <t>La desactivación del servicio CENTREX no involucra la desactivación de la línea elefónica sino el retiro de la línea del grupo CENTREX que lo conforma.</t>
  </si>
  <si>
    <t>Para que la línea telefónica pueda ser agrupada dentro de un Centrex, debe pertenecer al softswicht (NGN) de CNT EP.</t>
  </si>
  <si>
    <t>Las tarifas del Centrex Piloto serán iguales a las del servicio Centrex, con las características que todos los rubros mensuales de las líneas pertenecientes a l mismo grupo Centrex Corporativo serán asumidos por la línea poloto del grupo</t>
  </si>
  <si>
    <t>Cuando se realiza un traslado de línea perteneciente a un grupo Centrex, se realizará la desactivación de la línea telefónica.</t>
  </si>
  <si>
    <t>En caso de que se requiera un  cambio del piloto del grupo, se realizará la desintegración del grupo Centrex para volver a integrarlo, conforme el requerimiento de cambio y lo cual tendrá un costo adicional al cliente.</t>
  </si>
  <si>
    <t>Para Instituciones Públicas cuyas líneas telefónicas son categorizadas como residenciales (categoría B) se podrán agrupar en un servicio Centrex Comercial y Centrex Piloto Comercial.</t>
  </si>
  <si>
    <t>El Servicio Centrex será comercializado a partir del 19 de marzo de 2011</t>
  </si>
  <si>
    <t>Consola Centrex CNT EP Fija</t>
  </si>
  <si>
    <r>
      <t xml:space="preserve">La consola CENTREX  es un componente adicional y opcional para los servicios Centrex </t>
    </r>
    <r>
      <rPr>
        <sz val="10"/>
        <rFont val="Calibri"/>
        <family val="2"/>
      </rPr>
      <t>¹ de CNT EP. Fija que permite realizar el control y monitoreo de las líneas que están integradas dentro de un grupo.</t>
    </r>
  </si>
  <si>
    <t>Es un sofware de propiedad de la CNT EP. y puede ser instalado en cualquier computador que al menos disponga de las siguientes características:</t>
  </si>
  <si>
    <t>Computador pentium II con 1G de RAM</t>
  </si>
  <si>
    <t>1 GB de disco duro</t>
  </si>
  <si>
    <t>Tarjeta de acelerador de audio de alta calidad</t>
  </si>
  <si>
    <t>El administrador de las consola CENTREX puede configurar las activaciones o desactivaciones de llamadas de cada integrante de grupo, así como configuraciones de servicios suplementarios como transferencias, identificación de llamadas, llamadas en espera.</t>
  </si>
  <si>
    <t>Adionalmente, la consola CENTREX tiene las siguientes características:</t>
  </si>
  <si>
    <t>La funcionalidad de IVR para grabar mensajes de bienvenida</t>
  </si>
  <si>
    <t>Administración de cuentas</t>
  </si>
  <si>
    <t>Medición de tráfico y detalle de llamadas</t>
  </si>
  <si>
    <t>Software consola CENTREX</t>
  </si>
  <si>
    <t>900 USD</t>
  </si>
  <si>
    <t>Pensión Básica por línea agrupada en el CENTREX (CENTRX y CENTREX Piloto)</t>
  </si>
  <si>
    <t>(*) No incluyen impuestos</t>
  </si>
  <si>
    <t>La instalación de este componente adicional está sujeta a condiciones propias de la conexión entre el softwitch (NGN) de CNT EP y el computador donde se encuentra instalado el software Consola CENTREX</t>
  </si>
  <si>
    <t>Le software puede ser instalado cualquier número de veces y su funcionamiento será habilitado a través del usuario y contraseña designado por el NGN</t>
  </si>
  <si>
    <t>El componente consola Centrex será comercializado a partir del 18 de julio de 2011</t>
  </si>
  <si>
    <t>Especificaciones de Planes del Servicio de Acceso a Internet Banda Ancha</t>
  </si>
  <si>
    <t>Precio Mensual</t>
  </si>
  <si>
    <t>IP Privada</t>
  </si>
  <si>
    <t>ANEXO II</t>
  </si>
  <si>
    <t>8192 kbps</t>
  </si>
  <si>
    <t xml:space="preserve">                                     </t>
  </si>
  <si>
    <t>PLANES TARIFARIOS</t>
  </si>
  <si>
    <t>Residencial (en USD $)</t>
  </si>
  <si>
    <t>Comercial (en USD $)</t>
  </si>
  <si>
    <t>Pensión Básica Mensual "Servicio Básico"</t>
  </si>
  <si>
    <t>Regional</t>
  </si>
  <si>
    <t>Internacional</t>
  </si>
  <si>
    <t xml:space="preserve">Ver Anexo </t>
  </si>
  <si>
    <t>Valores incluyen cargos de interconexión</t>
  </si>
  <si>
    <r>
      <rPr>
        <b/>
        <sz val="10"/>
        <rFont val="Arial"/>
        <family val="2"/>
      </rPr>
      <t>Vigencia:</t>
    </r>
    <r>
      <rPr>
        <sz val="10"/>
        <rFont val="Arial"/>
        <family val="2"/>
      </rPr>
      <t xml:space="preserve"> 01-septiembre de 2011</t>
    </r>
  </si>
  <si>
    <t>Anexo
Tarifas Inernacionales</t>
  </si>
  <si>
    <t>DESTINOS</t>
  </si>
  <si>
    <t>PRECIO</t>
  </si>
  <si>
    <t>Argentina-Bahia Blanca</t>
  </si>
  <si>
    <t>Argentina-Buenos Aires</t>
  </si>
  <si>
    <t>Argentina-Cordoba</t>
  </si>
  <si>
    <t>Argentina-Cordoba 2</t>
  </si>
  <si>
    <t>Argentina-La Pampa</t>
  </si>
  <si>
    <t>Argentina-La Plata</t>
  </si>
  <si>
    <t>Argentina-Lujan</t>
  </si>
  <si>
    <t>Argentina-Mar del Plata</t>
  </si>
  <si>
    <t>Argentina-Maschwitz Zarate</t>
  </si>
  <si>
    <t>Argentina-Moreno</t>
  </si>
  <si>
    <t>Argentina-Neuquen</t>
  </si>
  <si>
    <t>Argentina-Pilar</t>
  </si>
  <si>
    <t>Argentina-Salta</t>
  </si>
  <si>
    <t>Argentina-San Luis</t>
  </si>
  <si>
    <t>Argentina-Santa Fe</t>
  </si>
  <si>
    <t>Argentina-Tucuman</t>
  </si>
  <si>
    <t>Australia-Melbourne</t>
  </si>
  <si>
    <t>Australia-Sydney</t>
  </si>
  <si>
    <t>Bahamas-Mobile</t>
  </si>
  <si>
    <t>Bangladesh-Dhaka</t>
  </si>
  <si>
    <t>Brazil-Belem</t>
  </si>
  <si>
    <t>Brazil-Bello Horizonte</t>
  </si>
  <si>
    <t>Brazil-Brasilia</t>
  </si>
  <si>
    <t>Brazil-Campinas</t>
  </si>
  <si>
    <t>Brazil-Curitiba</t>
  </si>
  <si>
    <t>Brazil-Florianopolis</t>
  </si>
  <si>
    <t>Brazil-Fortaleza</t>
  </si>
  <si>
    <t>Brazil-Goiania</t>
  </si>
  <si>
    <t>Brazil-Londrina</t>
  </si>
  <si>
    <t>Brazil-Manaus</t>
  </si>
  <si>
    <t>Brazil-Maringa</t>
  </si>
  <si>
    <t>Brazil-Porto Alegre</t>
  </si>
  <si>
    <t>Brazil-Recife</t>
  </si>
  <si>
    <t>Brazil-Rio de Janeiro</t>
  </si>
  <si>
    <t>Brazil-Salvador</t>
  </si>
  <si>
    <t>Brazil-Sao Paulo</t>
  </si>
  <si>
    <t>Brazil-Sao Paulo State</t>
  </si>
  <si>
    <t>Brazil-Valadares Off-Net</t>
  </si>
  <si>
    <t>Brazil-Valadares On-Net</t>
  </si>
  <si>
    <t>Brazil-Vitoria</t>
  </si>
  <si>
    <t>Brazil-Vitoria On-net</t>
  </si>
  <si>
    <t>Brunei</t>
  </si>
  <si>
    <t>Brunei-Mobile</t>
  </si>
  <si>
    <t>Canada</t>
  </si>
  <si>
    <t>Chile-Valpariso</t>
  </si>
  <si>
    <t>China-Mobile</t>
  </si>
  <si>
    <t>Colombia-Baranquilla</t>
  </si>
  <si>
    <t>Colombia-Bogota</t>
  </si>
  <si>
    <t>Colombia-Cali</t>
  </si>
  <si>
    <t>Costa Rica-Mobile</t>
  </si>
  <si>
    <t>Czech Republic-Bruno</t>
  </si>
  <si>
    <t>Czech Republic-Havirov/Ostrava</t>
  </si>
  <si>
    <t>Czech Republic-Prague</t>
  </si>
  <si>
    <t>Finland</t>
  </si>
  <si>
    <t>Finland-Helsinki</t>
  </si>
  <si>
    <t>France</t>
  </si>
  <si>
    <t>French Antilles</t>
  </si>
  <si>
    <t>Georgia-Tblisi</t>
  </si>
  <si>
    <t>Germany-Mobile Personal Numbers</t>
  </si>
  <si>
    <t>Greece</t>
  </si>
  <si>
    <t>Greece-Athens</t>
  </si>
  <si>
    <t>Greece-Thessaloniki</t>
  </si>
  <si>
    <t>Guadeloupe</t>
  </si>
  <si>
    <t>Guam</t>
  </si>
  <si>
    <t>Hong Kong</t>
  </si>
  <si>
    <t>Hong Kong-Mobile</t>
  </si>
  <si>
    <t>Hungary</t>
  </si>
  <si>
    <t>Hungary-Budapest</t>
  </si>
  <si>
    <t>Iceland</t>
  </si>
  <si>
    <t>Indonesia-Bandung</t>
  </si>
  <si>
    <t>Indonesia-Surabaya</t>
  </si>
  <si>
    <t>Ireland</t>
  </si>
  <si>
    <t>Italy</t>
  </si>
  <si>
    <t>Japan</t>
  </si>
  <si>
    <t>Japan-IP-Phone</t>
  </si>
  <si>
    <t>Japan-Osaka</t>
  </si>
  <si>
    <t>Japan-Tokyo</t>
  </si>
  <si>
    <t>Japan-Yokohama</t>
  </si>
  <si>
    <t>Kazakhstan-Almaty</t>
  </si>
  <si>
    <t>Korea (South)-Mobile-SK</t>
  </si>
  <si>
    <t>Korea (South)-Seoul</t>
  </si>
  <si>
    <t>Latvia-Riga</t>
  </si>
  <si>
    <t>Luxembourg</t>
  </si>
  <si>
    <t>Macau</t>
  </si>
  <si>
    <t>Macau-Mobile</t>
  </si>
  <si>
    <t>Malawi-Mobile</t>
  </si>
  <si>
    <t>Malaysia</t>
  </si>
  <si>
    <t>Malaysia-Kuala Lumpur</t>
  </si>
  <si>
    <t>Malaysia-Mobile-Celcom</t>
  </si>
  <si>
    <t>Malaysia-Mobile-Digi</t>
  </si>
  <si>
    <t>Malaysia-Mobile-Maxis</t>
  </si>
  <si>
    <t>Mexico-Equal Access 1</t>
  </si>
  <si>
    <t>Mexico-Equal Access 2</t>
  </si>
  <si>
    <t>Mexico-Equal Access 3</t>
  </si>
  <si>
    <t>Mexico-Guadalajara</t>
  </si>
  <si>
    <t>Mexico-Mexico City</t>
  </si>
  <si>
    <t>Mexico-Monterrey</t>
  </si>
  <si>
    <t>Mexico-Non-Equal Access 1</t>
  </si>
  <si>
    <t>Monaco</t>
  </si>
  <si>
    <t>Monaco-Mobile</t>
  </si>
  <si>
    <t>Netherlands</t>
  </si>
  <si>
    <t>New Zealand</t>
  </si>
  <si>
    <t>New Zealand-Auckland</t>
  </si>
  <si>
    <t>Nigeria-Mobile-Lagos</t>
  </si>
  <si>
    <t>Norway</t>
  </si>
  <si>
    <t>Panama</t>
  </si>
  <si>
    <t>Panama-Colon</t>
  </si>
  <si>
    <t>Panama-Panama City</t>
  </si>
  <si>
    <t>Peru</t>
  </si>
  <si>
    <t>Peru-Lima</t>
  </si>
  <si>
    <t>Poland</t>
  </si>
  <si>
    <t>Poland-Warsaw</t>
  </si>
  <si>
    <t>Russia</t>
  </si>
  <si>
    <t>Russia-Chelyabinsk</t>
  </si>
  <si>
    <t>Russia-Ekaterinburg</t>
  </si>
  <si>
    <t>Russia-Kazan</t>
  </si>
  <si>
    <t>Russia-Mobile</t>
  </si>
  <si>
    <t>Russia-Mobile Moscow</t>
  </si>
  <si>
    <t>Russia-Moscow</t>
  </si>
  <si>
    <t>Russia-Moscow Extension</t>
  </si>
  <si>
    <t>Russia-Nizhny Nogorod</t>
  </si>
  <si>
    <t>Russia-Novosibirsk</t>
  </si>
  <si>
    <t>Russia-Omsk</t>
  </si>
  <si>
    <t>Russia-Overlay</t>
  </si>
  <si>
    <t>Russia-Perm</t>
  </si>
  <si>
    <t>Russia-Rostov-On-Don</t>
  </si>
  <si>
    <t>Russia-Samara</t>
  </si>
  <si>
    <t>Russia-Sovintel Overlay</t>
  </si>
  <si>
    <t>Russia-St. Petersburg</t>
  </si>
  <si>
    <t>Russia-St. Petersburg Extension</t>
  </si>
  <si>
    <t>Russia-Ufa</t>
  </si>
  <si>
    <t>Russia-Volgograd</t>
  </si>
  <si>
    <t>Saipan</t>
  </si>
  <si>
    <t>Saipan-Mobile</t>
  </si>
  <si>
    <t>San Marino-Mobile</t>
  </si>
  <si>
    <t>Singapore</t>
  </si>
  <si>
    <t>Singapore-Mobile</t>
  </si>
  <si>
    <t>Slovenia-NGN 59</t>
  </si>
  <si>
    <t>Spain</t>
  </si>
  <si>
    <t>Sweden</t>
  </si>
  <si>
    <t>Taiwan-Taipei</t>
  </si>
  <si>
    <t>Thailand</t>
  </si>
  <si>
    <t>Thailand-Bangkok</t>
  </si>
  <si>
    <t>Thailand-Mobile</t>
  </si>
  <si>
    <t>United Kingdom-BT Only</t>
  </si>
  <si>
    <t>United Kingdom-Mobile Paging</t>
  </si>
  <si>
    <t>USA-Hawaii</t>
  </si>
  <si>
    <t>USA-Puerto Rico</t>
  </si>
  <si>
    <t>USA-Virgin Islands</t>
  </si>
  <si>
    <t>Venezuela-Barquisimeto</t>
  </si>
  <si>
    <t>Venezuela-Valencia</t>
  </si>
  <si>
    <t>Albania-Mobile</t>
  </si>
  <si>
    <t>Albania-Tirana</t>
  </si>
  <si>
    <t>Algeria</t>
  </si>
  <si>
    <t>Algeria-Algiers</t>
  </si>
  <si>
    <t>Algeria-Mobile</t>
  </si>
  <si>
    <t>Algeria-Mobile-Orascom</t>
  </si>
  <si>
    <t>Algeria-Mobile-Wataniya</t>
  </si>
  <si>
    <t>Antigua</t>
  </si>
  <si>
    <t>Antigua-Mobile</t>
  </si>
  <si>
    <t>Armenia-Yerevan</t>
  </si>
  <si>
    <t>Aruba-Mobile-Digicel</t>
  </si>
  <si>
    <t>Australia-Mobile</t>
  </si>
  <si>
    <t>Austria-Mobile-Mobilkom</t>
  </si>
  <si>
    <t>Azerbaijan</t>
  </si>
  <si>
    <t>Azerbaijan-Baku</t>
  </si>
  <si>
    <t>Azerbaijan-Mobile Azercell</t>
  </si>
  <si>
    <t>Azerbaijan-Mobile Bakcell</t>
  </si>
  <si>
    <t>Bahrain-Mobile</t>
  </si>
  <si>
    <t>Bangladesh-Comilla</t>
  </si>
  <si>
    <t>Bangladesh-Khulna</t>
  </si>
  <si>
    <t>Bangladesh-Mobile</t>
  </si>
  <si>
    <t>Bangladesh-Mobile-172</t>
  </si>
  <si>
    <t>Bangladesh-Moulvi Bazar</t>
  </si>
  <si>
    <t>Barbados-Mobile-Digicel</t>
  </si>
  <si>
    <t>Belize</t>
  </si>
  <si>
    <t>Benin-Mobile</t>
  </si>
  <si>
    <t>Bermuda</t>
  </si>
  <si>
    <t>Bermuda-Mobile</t>
  </si>
  <si>
    <t>Bhutan</t>
  </si>
  <si>
    <t>Bhutan-Mobile</t>
  </si>
  <si>
    <t>Bolivia-Equal Access</t>
  </si>
  <si>
    <t>Bolivia-Mobile</t>
  </si>
  <si>
    <t>Bolivia-Oruro</t>
  </si>
  <si>
    <t>Bosnia/Herzegovina</t>
  </si>
  <si>
    <t>Brazil-Mobile</t>
  </si>
  <si>
    <t>Brazil-Mobile-Claro</t>
  </si>
  <si>
    <t>British Virgin Islands</t>
  </si>
  <si>
    <t>British Virgin Islands-Mobile</t>
  </si>
  <si>
    <t>Burkina Faso-Mobile</t>
  </si>
  <si>
    <t>Burundi-Mobile</t>
  </si>
  <si>
    <t>Cambodia</t>
  </si>
  <si>
    <t>Cambodia-Mobile</t>
  </si>
  <si>
    <t>Cambodia-Phnom Penh</t>
  </si>
  <si>
    <t>Cameroon</t>
  </si>
  <si>
    <t>Cameroon-Mobile MTN</t>
  </si>
  <si>
    <t>Cameroon-Mobile Orange</t>
  </si>
  <si>
    <t>Canada NPA 807</t>
  </si>
  <si>
    <t>Canada Npa 867</t>
  </si>
  <si>
    <t>Cayman Islands</t>
  </si>
  <si>
    <t>Cayman Islands-Mobile</t>
  </si>
  <si>
    <t>Cayman Islands-Mobile-Digicel</t>
  </si>
  <si>
    <t>Central African Rep</t>
  </si>
  <si>
    <t>Central African Rep-Mobile</t>
  </si>
  <si>
    <t>Chad-Mobile</t>
  </si>
  <si>
    <t>Colombia-Medellin</t>
  </si>
  <si>
    <t>Colombia-Mobile</t>
  </si>
  <si>
    <t>Congo-Mobile</t>
  </si>
  <si>
    <t>Croatia-Mobile Tele2</t>
  </si>
  <si>
    <t>Cyprus-Mobile</t>
  </si>
  <si>
    <t>Czech Republic-Mobile</t>
  </si>
  <si>
    <t>Denmark-Mobile</t>
  </si>
  <si>
    <t>Dominican Republic-Mobile</t>
  </si>
  <si>
    <t>Ecuador-Andinatel</t>
  </si>
  <si>
    <t>Ecuador-Etapa</t>
  </si>
  <si>
    <t>Ecuador-Guayaquil Linkotel</t>
  </si>
  <si>
    <t>Ecuador-Pacifictel</t>
  </si>
  <si>
    <t>Egypt</t>
  </si>
  <si>
    <t>Egypt-Mobile</t>
  </si>
  <si>
    <t>El Salvador Cte Fixed</t>
  </si>
  <si>
    <t>El Salvador Digicel</t>
  </si>
  <si>
    <t>El Salvador Other Fixed</t>
  </si>
  <si>
    <t>El Salvador Personal Fixed</t>
  </si>
  <si>
    <t>El Salvador Personal Mobile</t>
  </si>
  <si>
    <t>El Salvador Telefonica Fixed</t>
  </si>
  <si>
    <t>El Salvador Telefonica Mobile</t>
  </si>
  <si>
    <t>El Salvador Telemovil Fixed</t>
  </si>
  <si>
    <t>El Salvador Telemovil Mobile</t>
  </si>
  <si>
    <t>El Salvador-Mobile</t>
  </si>
  <si>
    <t>El Salvador-Mobile Digicel</t>
  </si>
  <si>
    <t>Faeroe Islands</t>
  </si>
  <si>
    <t>Faeroe Islands-Mobile</t>
  </si>
  <si>
    <t>Finland-Finland Portable</t>
  </si>
  <si>
    <t>Finland-Mobile</t>
  </si>
  <si>
    <t>Finland-Mobile Sonera</t>
  </si>
  <si>
    <t>Finland-Mobile-Finnet</t>
  </si>
  <si>
    <t>France-Mobile-Buoygues</t>
  </si>
  <si>
    <t>France-Mobile-Orange</t>
  </si>
  <si>
    <t>France-Mobile-Orange-Roaming</t>
  </si>
  <si>
    <t>France-Mobile-SFR</t>
  </si>
  <si>
    <t>France-Mobile-SFR-Roaming</t>
  </si>
  <si>
    <t>French Guiana</t>
  </si>
  <si>
    <t>French Polynesia</t>
  </si>
  <si>
    <t>French Polynesia-Mobile</t>
  </si>
  <si>
    <t>Gabon-Mobile</t>
  </si>
  <si>
    <t>Georgia-Mobile</t>
  </si>
  <si>
    <t>Georgia-Mobile Geosell</t>
  </si>
  <si>
    <t>Germany-Mobile-O2</t>
  </si>
  <si>
    <t>Ghana-Mobile</t>
  </si>
  <si>
    <t>Greece-Mobile</t>
  </si>
  <si>
    <t>Greece-Mobile-Roaming</t>
  </si>
  <si>
    <t>Guatemala FT&amp;T</t>
  </si>
  <si>
    <t>Guatemala-Atel</t>
  </si>
  <si>
    <t>Guatemala-Cablenet</t>
  </si>
  <si>
    <t>Guatemala-Fixed BellSouth</t>
  </si>
  <si>
    <t>Guatemala-Fixed PCS</t>
  </si>
  <si>
    <t>Guatemala-Mobile</t>
  </si>
  <si>
    <t>Guatemala-Mobile-Bellsouth</t>
  </si>
  <si>
    <t>Guatemala-Mobile-Comcel</t>
  </si>
  <si>
    <t>Guatemala-Mobile-PCS</t>
  </si>
  <si>
    <t>Guatemala-Mobile-Telefonica</t>
  </si>
  <si>
    <t>Guatemala-Telgua</t>
  </si>
  <si>
    <t>Guatemala-Telnor</t>
  </si>
  <si>
    <t>Guatemala-Unitel</t>
  </si>
  <si>
    <t>Guinea-Mobile</t>
  </si>
  <si>
    <t>Haiti</t>
  </si>
  <si>
    <t>Iceland-Mobile</t>
  </si>
  <si>
    <t>India-Ahmedabad</t>
  </si>
  <si>
    <t>India-Chennai</t>
  </si>
  <si>
    <t>India-Kolkata</t>
  </si>
  <si>
    <t>India-Mobile94</t>
  </si>
  <si>
    <t>India-Mobile98</t>
  </si>
  <si>
    <t>India-Mobile-Airtel 99</t>
  </si>
  <si>
    <t>India-Mobile-Hutch 97</t>
  </si>
  <si>
    <t>India-Mobile-Reliance 93</t>
  </si>
  <si>
    <t>India-Mobile-Tata 92</t>
  </si>
  <si>
    <t>India-Mumbai</t>
  </si>
  <si>
    <t>India-Punjab Main Cities</t>
  </si>
  <si>
    <t>India-Punjab Other</t>
  </si>
  <si>
    <t>Indonesia-Bogor</t>
  </si>
  <si>
    <t>Indonesia-Malang</t>
  </si>
  <si>
    <t>Indonesia-Medan</t>
  </si>
  <si>
    <t>Indonesia-Mobile</t>
  </si>
  <si>
    <t>Indonesia-Mobile-Indosat</t>
  </si>
  <si>
    <t>Indonesia-Mobile-Telkomsel 2</t>
  </si>
  <si>
    <t>Iran</t>
  </si>
  <si>
    <t>Iran-Mobile</t>
  </si>
  <si>
    <t>Iran-Tehran</t>
  </si>
  <si>
    <t>Iraq-Baghdad</t>
  </si>
  <si>
    <t>Iraq-Mobile</t>
  </si>
  <si>
    <t>Iraq-Mobile Asiacell</t>
  </si>
  <si>
    <t>Iraq-Mobile-Iraqna</t>
  </si>
  <si>
    <t>Ireland-Mobile</t>
  </si>
  <si>
    <t>Israel-Mobile</t>
  </si>
  <si>
    <t>Israel-Palestine</t>
  </si>
  <si>
    <t>Israel-Palestine-Mobile</t>
  </si>
  <si>
    <t>Italy-Mobile-GSM</t>
  </si>
  <si>
    <t>Ivory Coast-Mobile</t>
  </si>
  <si>
    <t>Japan-Mobile</t>
  </si>
  <si>
    <t>Jordan</t>
  </si>
  <si>
    <t>Jordan-Mobile Fast Link</t>
  </si>
  <si>
    <t>Jordan-Mobile Mobilecom</t>
  </si>
  <si>
    <t>Kazakhstan</t>
  </si>
  <si>
    <t>Kazakhstan-Astana</t>
  </si>
  <si>
    <t>Kazakhstan-Karaganda</t>
  </si>
  <si>
    <t>Kazakhstan-Mobile</t>
  </si>
  <si>
    <t>Kenya-Mombassa</t>
  </si>
  <si>
    <t>Korea (South)-Mobile</t>
  </si>
  <si>
    <t>Korea (South)-Mobile Ktf</t>
  </si>
  <si>
    <t>Kuwait-Mobile</t>
  </si>
  <si>
    <t>Kyrgyzstan</t>
  </si>
  <si>
    <t>Kyrgyzstan-Bishkek</t>
  </si>
  <si>
    <t>Kyrgyzstan-Mobile</t>
  </si>
  <si>
    <t>Laos-Mobile</t>
  </si>
  <si>
    <t>Latvia-Mobile</t>
  </si>
  <si>
    <t>Latvia-Mobile-Tele2</t>
  </si>
  <si>
    <t>Lebanon</t>
  </si>
  <si>
    <t>Lebanon-Mobile</t>
  </si>
  <si>
    <t>Liberia-Mobile-Celcom</t>
  </si>
  <si>
    <t>Liberia-Mobile-Libercel</t>
  </si>
  <si>
    <t>Lithuania</t>
  </si>
  <si>
    <t>Lithuania-Mobile</t>
  </si>
  <si>
    <t>Lithuania-Mobile Bite</t>
  </si>
  <si>
    <t>Macedonia</t>
  </si>
  <si>
    <t>Macedonia-Skopje</t>
  </si>
  <si>
    <t>Madagascar-Mobile</t>
  </si>
  <si>
    <t>Mali-Bamako</t>
  </si>
  <si>
    <t>Mali-Ikatel</t>
  </si>
  <si>
    <t>Mali-Mobile</t>
  </si>
  <si>
    <t>Mauritius</t>
  </si>
  <si>
    <t>Mauritius-Mobile</t>
  </si>
  <si>
    <t>Mexico</t>
  </si>
  <si>
    <t>Mexico-Non-Equal Access 2</t>
  </si>
  <si>
    <t>Moldova-Pridnestrovie</t>
  </si>
  <si>
    <t>Monaco-Mobile-Kosovo</t>
  </si>
  <si>
    <t>Montserrat</t>
  </si>
  <si>
    <t>Montserrat-Mobile C&amp;W</t>
  </si>
  <si>
    <t>Morocco</t>
  </si>
  <si>
    <t>Morocco-Casablanca</t>
  </si>
  <si>
    <t>Mozambique-Mobile</t>
  </si>
  <si>
    <t>Mozambique-Mobile-Vodacom</t>
  </si>
  <si>
    <t>Netherlands Antilles-Curacao</t>
  </si>
  <si>
    <t>Netherlands Antilles-Mobile</t>
  </si>
  <si>
    <t>Netherlands Antilles-Mobile-St. Maarten</t>
  </si>
  <si>
    <t>Netherlands Antilles-St. Maarten</t>
  </si>
  <si>
    <t>Netherlands-Mobile-Dutchtone Orange</t>
  </si>
  <si>
    <t>Niger</t>
  </si>
  <si>
    <t>Nigeria-Abuja</t>
  </si>
  <si>
    <t>Nigeria-Benin City</t>
  </si>
  <si>
    <t>Nigeria-Mobile-Econet</t>
  </si>
  <si>
    <t>Nigeria-Mobile-Globacom</t>
  </si>
  <si>
    <t>Nigeria-Mobile-MTN</t>
  </si>
  <si>
    <t>Nigeria-Mobile-Nitel</t>
  </si>
  <si>
    <t>Niger-Mobile</t>
  </si>
  <si>
    <t>Norway-Mobile</t>
  </si>
  <si>
    <t>Oman</t>
  </si>
  <si>
    <t>Oman-Mobile</t>
  </si>
  <si>
    <t>Pakistan</t>
  </si>
  <si>
    <t>Pakistan-Mobile</t>
  </si>
  <si>
    <t>Pakistan-Mobile SCO</t>
  </si>
  <si>
    <t>Pakistan-Sco</t>
  </si>
  <si>
    <t>Palestine</t>
  </si>
  <si>
    <t>Palestine Israel</t>
  </si>
  <si>
    <t>Palestine-Mobile</t>
  </si>
  <si>
    <t>Palestine-Mobile-Israel</t>
  </si>
  <si>
    <t>Panama-Mobile</t>
  </si>
  <si>
    <t>Paraguay-Asuncion</t>
  </si>
  <si>
    <t>Paraguay-Mobile</t>
  </si>
  <si>
    <t>Philippines</t>
  </si>
  <si>
    <t>Philippines-Digitel Onnet</t>
  </si>
  <si>
    <t>Philippines-Mobile</t>
  </si>
  <si>
    <t>Philippines-Mobile-Globe</t>
  </si>
  <si>
    <t>Philippines-Mobile-SMART</t>
  </si>
  <si>
    <t>Philippines-Philcom Onnet</t>
  </si>
  <si>
    <t>Poland-Mobile</t>
  </si>
  <si>
    <t>Portugal-Mobile</t>
  </si>
  <si>
    <t>Reunion Islands</t>
  </si>
  <si>
    <t>Romania</t>
  </si>
  <si>
    <t>Romania-Bucharest</t>
  </si>
  <si>
    <t>Rwanda</t>
  </si>
  <si>
    <t>Rwanda-Mobile</t>
  </si>
  <si>
    <t>Saudi Arabia</t>
  </si>
  <si>
    <t>Saudi Arabia-Dhahran</t>
  </si>
  <si>
    <t>Saudi Arabia-Jeddah</t>
  </si>
  <si>
    <t>Saudi Arabia-Mobile</t>
  </si>
  <si>
    <t>Saudi Arabia-Riyadh</t>
  </si>
  <si>
    <t>Seychelles</t>
  </si>
  <si>
    <t>Seychelles-Mobile</t>
  </si>
  <si>
    <t>Sierra Leone</t>
  </si>
  <si>
    <t>Sierra Leone-Freetown</t>
  </si>
  <si>
    <t>Sierra Leone-Mobile</t>
  </si>
  <si>
    <t>Sierra Leone-Mobile Comium</t>
  </si>
  <si>
    <t>Slovakia</t>
  </si>
  <si>
    <t>Slovakia-Mobile Tsystems</t>
  </si>
  <si>
    <t>Slovakia-Mobile-Orange</t>
  </si>
  <si>
    <t>Slovenia-Mobile-Voljatel</t>
  </si>
  <si>
    <t>South Africa</t>
  </si>
  <si>
    <t>South Africa-Capetown</t>
  </si>
  <si>
    <t>South Africa-Johannesburg</t>
  </si>
  <si>
    <t>South Africa-Mobile</t>
  </si>
  <si>
    <t>Sri Lanka-Mobile</t>
  </si>
  <si>
    <t>Sri Lanka-On-Net</t>
  </si>
  <si>
    <t>St. Kitts/Nevis</t>
  </si>
  <si>
    <t>St. Lucia</t>
  </si>
  <si>
    <t>St. Lucia-Mobile-Digicel</t>
  </si>
  <si>
    <t>St. Pierre/Miquelon</t>
  </si>
  <si>
    <t>St. Pierre/Miquelon-Mobile</t>
  </si>
  <si>
    <t>St. Vincent</t>
  </si>
  <si>
    <t>St. Vincent-Mobile-Digicel</t>
  </si>
  <si>
    <t>Sudan</t>
  </si>
  <si>
    <t>Swaziland</t>
  </si>
  <si>
    <t>Swaziland-Mobile</t>
  </si>
  <si>
    <t>Sweden-Mobile-Comviq</t>
  </si>
  <si>
    <t>Sweden-Mobile-Swefour</t>
  </si>
  <si>
    <t>Sweden-Mobile-Telia-Mobitel</t>
  </si>
  <si>
    <t>Taiwan-Mobile</t>
  </si>
  <si>
    <t>Tajikistan</t>
  </si>
  <si>
    <t>Tajikistan-Dushanbe</t>
  </si>
  <si>
    <t>Tanzania-Dar Es Salaam</t>
  </si>
  <si>
    <t>Tanzania-Mobile</t>
  </si>
  <si>
    <t>Togo</t>
  </si>
  <si>
    <t>Togo-Mobile</t>
  </si>
  <si>
    <t>Tonga-Mobile</t>
  </si>
  <si>
    <t>Trinidad/Tobago</t>
  </si>
  <si>
    <t>Trinidad/Tobago-Mobile</t>
  </si>
  <si>
    <t>Tunisia-Mobile</t>
  </si>
  <si>
    <t>Tunisia-Mobile-Tunisiana</t>
  </si>
  <si>
    <t>Turkey-Adana</t>
  </si>
  <si>
    <t>Turkey-Antalya</t>
  </si>
  <si>
    <t>Turkey-Bursa</t>
  </si>
  <si>
    <t>Turkey-Izmir</t>
  </si>
  <si>
    <t>Turkey-Izmit</t>
  </si>
  <si>
    <t>Turkey-Kayseri and Tonya</t>
  </si>
  <si>
    <t>Turkey-Mobile</t>
  </si>
  <si>
    <t>Turkey-Mobile Avea</t>
  </si>
  <si>
    <t>Turkey-Mobile-Telsim</t>
  </si>
  <si>
    <t>Turkey-Mobile-Turkcell</t>
  </si>
  <si>
    <t>Turkey-Samsun</t>
  </si>
  <si>
    <t>Turkey-Trabzon</t>
  </si>
  <si>
    <t>Turkmenistan-Mobile</t>
  </si>
  <si>
    <t>Turks/Caicos Islands</t>
  </si>
  <si>
    <t>Turks/Caicos Islands-Mobile C&amp;W</t>
  </si>
  <si>
    <t>Uganda-Mobile Celtel</t>
  </si>
  <si>
    <t>Uganda-Mobile Mtn</t>
  </si>
  <si>
    <t>Uganda-Mobile-Telcel/UTL</t>
  </si>
  <si>
    <t>Ukraine</t>
  </si>
  <si>
    <t>Ukraine-Dnepropetrovsk</t>
  </si>
  <si>
    <t>Ukraine-Kharkov</t>
  </si>
  <si>
    <t>Ukraine-Kiev</t>
  </si>
  <si>
    <t>Ukraine-Lvov</t>
  </si>
  <si>
    <t>Ukraine-Mobile</t>
  </si>
  <si>
    <t>Ukraine-Mobile-Kyivstar</t>
  </si>
  <si>
    <t>Ukraine-Odessa 482</t>
  </si>
  <si>
    <t>Ukraine-Odessa 487</t>
  </si>
  <si>
    <t>Ukraine-Zaporizhe</t>
  </si>
  <si>
    <t>United Kingdom-Mobile O2</t>
  </si>
  <si>
    <t>United Kingdom-Mobile Orange</t>
  </si>
  <si>
    <t>United Kingdom-NTS 844</t>
  </si>
  <si>
    <t>United Kingdom-NTS 845</t>
  </si>
  <si>
    <t>United Kingdom-NTS 870</t>
  </si>
  <si>
    <t>United Kingdom-NTS 871</t>
  </si>
  <si>
    <t>Universal Telephone Services</t>
  </si>
  <si>
    <t>Uruguay-Main Cities</t>
  </si>
  <si>
    <t>Uruguay-Montevideo</t>
  </si>
  <si>
    <t>Uzbekistan</t>
  </si>
  <si>
    <t>Uzbekistan-Mobile</t>
  </si>
  <si>
    <t>Uzbekistan-Tashkent</t>
  </si>
  <si>
    <t>Venezuela-Mobile-Digitel</t>
  </si>
  <si>
    <t>Venezuela-Mobile-Movilnet</t>
  </si>
  <si>
    <t>Venezuela-Mobile-Telcel</t>
  </si>
  <si>
    <t>Vietnam</t>
  </si>
  <si>
    <t>Vietnam-Hanoi</t>
  </si>
  <si>
    <t>Vietnam-Ho Chi Minh City</t>
  </si>
  <si>
    <t>Vietnam-Mobile</t>
  </si>
  <si>
    <t>Yemen-Mobile</t>
  </si>
  <si>
    <t>Yugoslavia-Belgrade</t>
  </si>
  <si>
    <t>Yugoslavia-Montenegro</t>
  </si>
  <si>
    <t>Zambia-Mobile</t>
  </si>
  <si>
    <t>Zimbabwe-Harare</t>
  </si>
  <si>
    <t>Zimbabwe-Mobile</t>
  </si>
  <si>
    <t>Zimbabwe-Mobile-91</t>
  </si>
  <si>
    <t>Zimbabwe-Mobile-Telecel</t>
  </si>
  <si>
    <t>Afghanistan</t>
  </si>
  <si>
    <t>Afghanistan-Mobile</t>
  </si>
  <si>
    <t>Andorra-Mobile</t>
  </si>
  <si>
    <t>Angola-Mobile</t>
  </si>
  <si>
    <t>Angola-Mobile-Unitel</t>
  </si>
  <si>
    <t>Anguilla-Mobile</t>
  </si>
  <si>
    <t>Argentina-Mobile</t>
  </si>
  <si>
    <t>Armenia-Karabach</t>
  </si>
  <si>
    <t>Armenia-Mobile</t>
  </si>
  <si>
    <t>Aruba-Mobile</t>
  </si>
  <si>
    <t>Austria-Mobile</t>
  </si>
  <si>
    <t>Austria-Mobile-One</t>
  </si>
  <si>
    <t>Austria-Mobile-Telering</t>
  </si>
  <si>
    <t>Austria-Mobile-T-Mobile</t>
  </si>
  <si>
    <t>Barbados-Mobile-C&amp;W</t>
  </si>
  <si>
    <t>Belarus</t>
  </si>
  <si>
    <t>Belarus-Minsk</t>
  </si>
  <si>
    <t>Belarus-Mobile</t>
  </si>
  <si>
    <t>Belgium-Mobile-Direct</t>
  </si>
  <si>
    <t>Belgium-Mobile-Paging</t>
  </si>
  <si>
    <t>Belgium-Mobile-Proximus</t>
  </si>
  <si>
    <t>Belize-Mobile</t>
  </si>
  <si>
    <t>Bosnia/Herzegovina-Mobile-61-62</t>
  </si>
  <si>
    <t>Bosnia/Herzegovina-Mobile-63-65</t>
  </si>
  <si>
    <t>Botswana-Mobile</t>
  </si>
  <si>
    <t>Bulgaria-Mobile Btc</t>
  </si>
  <si>
    <t>Bulgaria-Mobile Mobilkom</t>
  </si>
  <si>
    <t>Bulgaria-Mobile-Globul</t>
  </si>
  <si>
    <t>Bulgaria-Mobile-Mobitel</t>
  </si>
  <si>
    <t>Cape Verde Islands</t>
  </si>
  <si>
    <t>Cape Verde-Mobile</t>
  </si>
  <si>
    <t>Chile-Mobile</t>
  </si>
  <si>
    <t>Comoros/Mayotte Islands</t>
  </si>
  <si>
    <t>Croatia-Mobile Htmobile</t>
  </si>
  <si>
    <t>Croatia-Mobile Vipnet</t>
  </si>
  <si>
    <t>Dominica-Mobile</t>
  </si>
  <si>
    <t>Ecuador-Mobile-Porta</t>
  </si>
  <si>
    <t>Ecuador-Mobile-Telecsa</t>
  </si>
  <si>
    <t>Ecuador-Mobile-Telefonica</t>
  </si>
  <si>
    <t>Equatorial Guinea</t>
  </si>
  <si>
    <t>Equatorial Guinea-Mobile</t>
  </si>
  <si>
    <t>Eritrea-Mobile</t>
  </si>
  <si>
    <t>Ethiopia</t>
  </si>
  <si>
    <t>Ethiopia-Mobile</t>
  </si>
  <si>
    <t>Fiji Islands</t>
  </si>
  <si>
    <t>France-Mobile-Buoygues-Roaming</t>
  </si>
  <si>
    <t>Gambia-Mobile</t>
  </si>
  <si>
    <t>Germany-Mobile</t>
  </si>
  <si>
    <t>Germany-Mobile E+</t>
  </si>
  <si>
    <t>Germany-Mobile-T-Mobile</t>
  </si>
  <si>
    <t>Germany-Mobile-Vodaphone</t>
  </si>
  <si>
    <t>Gibraltar-Mobile</t>
  </si>
  <si>
    <t>Grenada-Mobile-CW</t>
  </si>
  <si>
    <t>Grenada-Mobile-Digicel</t>
  </si>
  <si>
    <t>Guyana-Mobile</t>
  </si>
  <si>
    <t>Haiti-Mobile-Haitel5</t>
  </si>
  <si>
    <t>Haiti-Mobile-Teleco</t>
  </si>
  <si>
    <t>Honduras-Mobile</t>
  </si>
  <si>
    <t>Hungary-Mobile Pannon</t>
  </si>
  <si>
    <t>Hungary-Mobile T-Mobile</t>
  </si>
  <si>
    <t>Hungary-Mobile Vodaphone</t>
  </si>
  <si>
    <t>Iceland-Mobile-IMC</t>
  </si>
  <si>
    <t>Iceland-Mobile-Vodaphone</t>
  </si>
  <si>
    <t>Italy-Mobile Rfi</t>
  </si>
  <si>
    <t>Italy-Mobile-H3G</t>
  </si>
  <si>
    <t>Italy-Mobile-Vodaphone</t>
  </si>
  <si>
    <t>Italy-Mobile-WIND</t>
  </si>
  <si>
    <t>Jamaica-Mobile</t>
  </si>
  <si>
    <t>Jamaica-Mobile-Digicel</t>
  </si>
  <si>
    <t>Jamaica-Mobile-Oceanic</t>
  </si>
  <si>
    <t>Kenya-Mobile</t>
  </si>
  <si>
    <t>Latvia-Mobile Bite</t>
  </si>
  <si>
    <t>Latvia-Mobile-Baltija</t>
  </si>
  <si>
    <t>Lesotho-Mobile</t>
  </si>
  <si>
    <t>Liberia-Mobile</t>
  </si>
  <si>
    <t>Liberia-Mobile-Comium</t>
  </si>
  <si>
    <t>Liberia-Mobile-Lonestar</t>
  </si>
  <si>
    <t>Libya</t>
  </si>
  <si>
    <t>Libya-Mobile</t>
  </si>
  <si>
    <t>Luxembourg-Mobile</t>
  </si>
  <si>
    <t>Macedonia-Mobile</t>
  </si>
  <si>
    <t>Mali</t>
  </si>
  <si>
    <t>Mali-Mobile-Ikatel</t>
  </si>
  <si>
    <t>Marshall Island</t>
  </si>
  <si>
    <t>Mauritania-Mobile</t>
  </si>
  <si>
    <t>Moldova-Mobile</t>
  </si>
  <si>
    <t>Morocco-Mobile</t>
  </si>
  <si>
    <t>Morocco-Mobile-Meditel</t>
  </si>
  <si>
    <t>Namibia-Mobile</t>
  </si>
  <si>
    <t>Nepal-Mobile</t>
  </si>
  <si>
    <t>Netherlands-Mobile</t>
  </si>
  <si>
    <t>Netherlands-Mobile O2</t>
  </si>
  <si>
    <t>Netherlands-Mobile Tele2</t>
  </si>
  <si>
    <t>Netherlands-Mobile-Ben</t>
  </si>
  <si>
    <t>Netherlands-Mobile-KPN-GSM</t>
  </si>
  <si>
    <t>Netherlands-Mobile-Vodaphone</t>
  </si>
  <si>
    <t>New Caledonia</t>
  </si>
  <si>
    <t>New Zealand-Mobile</t>
  </si>
  <si>
    <t>New Zealand-Mobile-TNZI</t>
  </si>
  <si>
    <t>Nicaragua-Mobile</t>
  </si>
  <si>
    <t>Nicaragua-Mobile-Bell South</t>
  </si>
  <si>
    <t>Nigeria-Mobile</t>
  </si>
  <si>
    <t>Peru Roc Rural</t>
  </si>
  <si>
    <t>Peru-Mobile</t>
  </si>
  <si>
    <t>Romania-Mobile</t>
  </si>
  <si>
    <t>Romania-Mobile-Mobilfon</t>
  </si>
  <si>
    <t>Romania-Mobile-Zapp</t>
  </si>
  <si>
    <t>Senegal-Mobile</t>
  </si>
  <si>
    <t>Slovenia-Mobile-Mobitel</t>
  </si>
  <si>
    <t>Slovenia-Mobile-Simobil</t>
  </si>
  <si>
    <t>Slovenia-Mobile-Vega</t>
  </si>
  <si>
    <t>South Africa-Mobile Roaming</t>
  </si>
  <si>
    <t>Spain-Mobile-Amena</t>
  </si>
  <si>
    <t>Spain-Mobile-Telefonica</t>
  </si>
  <si>
    <t>Spain-Mobile-Vodafone</t>
  </si>
  <si>
    <t>St. Kitts/Nevis-Mobile</t>
  </si>
  <si>
    <t>St. Kitts/Nevis-Mobile Uts Cariglobe</t>
  </si>
  <si>
    <t>St. Lucia-Mobile</t>
  </si>
  <si>
    <t>St. Vincent-Mobile</t>
  </si>
  <si>
    <t>Sudan-Mobile</t>
  </si>
  <si>
    <t>Suriname-Mobile</t>
  </si>
  <si>
    <t>Sweden-Mobile</t>
  </si>
  <si>
    <t>Sweden-Mobile-Vodafone</t>
  </si>
  <si>
    <t>Switzerland-Mobile-Orange</t>
  </si>
  <si>
    <t>Switzerland-Mobile-Sunrise</t>
  </si>
  <si>
    <t>Switzerland-Mobile-Swisscom</t>
  </si>
  <si>
    <t>Switzerland-Mobile-Tele2</t>
  </si>
  <si>
    <t>Syria</t>
  </si>
  <si>
    <t>Syria-Mobile</t>
  </si>
  <si>
    <t>UAE</t>
  </si>
  <si>
    <t>UAE-Mobile</t>
  </si>
  <si>
    <t>United Kingdom-Mobile T-Mobile</t>
  </si>
  <si>
    <t>United Kingdom-Mobile Vodafone</t>
  </si>
  <si>
    <t>Uruguay-Mobile</t>
  </si>
  <si>
    <t>Uruguay-Mobile-Ancel</t>
  </si>
  <si>
    <t>Venezuela-Mobile</t>
  </si>
  <si>
    <t>Venezuela-Mobile-Digicel</t>
  </si>
  <si>
    <t>Venezuela-Mobile-Infonet</t>
  </si>
  <si>
    <t>Yugoslavia-Mobile</t>
  </si>
  <si>
    <t>Yugoslavia-Mobile-Montenegro</t>
  </si>
  <si>
    <t>Belgium-Mobile-Base</t>
  </si>
  <si>
    <t>Belgium-Mobile-Mobistar</t>
  </si>
  <si>
    <t>Comoros-Mobile</t>
  </si>
  <si>
    <t>Comoros-Mobile-Mayotte</t>
  </si>
  <si>
    <t>Congo D.R.C</t>
  </si>
  <si>
    <t>Congo D.R.C-Mobile</t>
  </si>
  <si>
    <t>Djibouti-Mobile</t>
  </si>
  <si>
    <t>Estonia-Mobile</t>
  </si>
  <si>
    <t>Fiji Islands-Mobile</t>
  </si>
  <si>
    <t>French Antilles-Mobile</t>
  </si>
  <si>
    <t>French Guiana-Mobile</t>
  </si>
  <si>
    <t>Greece-Mobile-699</t>
  </si>
  <si>
    <t>Guadeloupe-Mobile</t>
  </si>
  <si>
    <t>Malta-Mobile Go</t>
  </si>
  <si>
    <t>Malta-Mobile Vodafone</t>
  </si>
  <si>
    <t>Myanmar-Mobile</t>
  </si>
  <si>
    <t>Qatar-Mobile</t>
  </si>
  <si>
    <t>Reunion Islands-Mobile</t>
  </si>
  <si>
    <t>Switzerland-Mobile-Paging</t>
  </si>
  <si>
    <t>Tajikistan-Mobile</t>
  </si>
  <si>
    <t>United Kingdom-Mobile Others</t>
  </si>
  <si>
    <t>United Kingdom-Mobile PNS</t>
  </si>
  <si>
    <t>Western Samoa</t>
  </si>
  <si>
    <t>Western Samoa-Mobile</t>
  </si>
  <si>
    <t>Ascension Islands</t>
  </si>
  <si>
    <t>Estonia-Tartu</t>
  </si>
  <si>
    <t>Korea (North)</t>
  </si>
  <si>
    <t>Liechtenstein-Mobile</t>
  </si>
  <si>
    <t>Palau-Mobile</t>
  </si>
  <si>
    <t>Poland-Special Services</t>
  </si>
  <si>
    <t>Tuvalu-Mobile</t>
  </si>
  <si>
    <t>Vanuatu-Mobile</t>
  </si>
  <si>
    <t>TARIFAS POR DESTINO DE LLAMADA</t>
  </si>
  <si>
    <t>Valor por minuto de llamada    USD</t>
  </si>
  <si>
    <t>América</t>
  </si>
  <si>
    <t>Europa</t>
  </si>
  <si>
    <t>Asia</t>
  </si>
  <si>
    <t>Africa</t>
  </si>
  <si>
    <t>Oceanía</t>
  </si>
  <si>
    <t>TELEFONIA BASICA RESIDENCIAL</t>
  </si>
  <si>
    <t>Productos Básicos</t>
  </si>
  <si>
    <t>Básico Mensual</t>
  </si>
  <si>
    <t>Tarifa Minuto Local Adicional</t>
  </si>
  <si>
    <t>Tarifa Minuto Regional</t>
  </si>
  <si>
    <t>Tarifa Minuto Nacional</t>
  </si>
  <si>
    <t>Servicio Básico</t>
  </si>
  <si>
    <t>Servicio 100</t>
  </si>
  <si>
    <t>Servicio 500</t>
  </si>
  <si>
    <t>Servicio 1000</t>
  </si>
  <si>
    <t>Servicio 2500</t>
  </si>
  <si>
    <t>Servicio 5000</t>
  </si>
  <si>
    <t>Pacto Andino, EUA, México y Canada</t>
  </si>
  <si>
    <t>Resto de América y Europa</t>
  </si>
  <si>
    <t>Resto del Mundo</t>
  </si>
  <si>
    <t>Tarifa Minuto Celular</t>
  </si>
  <si>
    <t>TELEFONIA BASICA COMERCIAL</t>
  </si>
  <si>
    <t>Tarifa Minuto Local</t>
  </si>
  <si>
    <t>Servicio 10000</t>
  </si>
  <si>
    <t>CENTREX</t>
  </si>
  <si>
    <t>E1 Entrante</t>
  </si>
  <si>
    <t>E1 Bidereccional</t>
  </si>
  <si>
    <t>1. Fuente: LINKOTEL S.A.</t>
  </si>
  <si>
    <t>Tarifas a ALEGRO S.A.</t>
  </si>
  <si>
    <t>Tarifa de PVP  CNT E.P. sin IVA</t>
  </si>
  <si>
    <t>$ Precio / Min.</t>
  </si>
  <si>
    <t>Servicio Básico *</t>
  </si>
  <si>
    <t>Servicio Básico*</t>
  </si>
  <si>
    <t>Tarifa Minuto Internacional *</t>
  </si>
  <si>
    <t>* tarifas vigentes hasta el 31 de agosto de 2011</t>
  </si>
  <si>
    <t>SERVICIO DE LARGA DISTANCIA NACIONAL E INTERNACIONAL*</t>
  </si>
  <si>
    <r>
      <rPr>
        <b/>
        <sz val="10"/>
        <rFont val="Arial"/>
        <family val="2"/>
      </rPr>
      <t>Vigencia:</t>
    </r>
    <r>
      <rPr>
        <sz val="10"/>
        <rFont val="Arial"/>
        <family val="2"/>
      </rPr>
      <t xml:space="preserve"> 01 octubre de 2011</t>
    </r>
  </si>
  <si>
    <t>(1): Planes Tarifarios de ETAPA E.P. y de  la Ex Etapatelecom S.A.</t>
  </si>
  <si>
    <t xml:space="preserve">Etapa EP. </t>
  </si>
  <si>
    <t>Minutos gratis incluidos</t>
  </si>
  <si>
    <t>Notas Adicionales</t>
  </si>
  <si>
    <t>Servicio Básico Residencial</t>
  </si>
  <si>
    <t>Minutos gratuitos utilizables para llamadas On Net y Off Net</t>
  </si>
  <si>
    <t>Servicio Básico Comercial</t>
  </si>
  <si>
    <t>Minutos gratuitos utilizables para llamadas On Net. Las llamadas Off Net se computarán adicionalmente.</t>
  </si>
  <si>
    <t>* Estos valores son los que se notificaron mediante Oficio LINKO-215-2011</t>
  </si>
  <si>
    <t>Valores no incluyen impuestos aplicables por Ley</t>
  </si>
  <si>
    <r>
      <rPr>
        <b/>
        <sz val="10"/>
        <rFont val="Arial"/>
        <family val="2"/>
      </rPr>
      <t>Vigencia:</t>
    </r>
    <r>
      <rPr>
        <sz val="10"/>
        <rFont val="Arial"/>
        <family val="2"/>
      </rPr>
      <t xml:space="preserve"> 01  enero de 2012</t>
    </r>
  </si>
  <si>
    <t>Categoría RESIDENCIAL</t>
  </si>
  <si>
    <t xml:space="preserve">Productos </t>
  </si>
  <si>
    <t>Pensión Mensual</t>
  </si>
  <si>
    <t>Minutos On Net Incluidos sin costo adicional en la  Pensión Mensual</t>
  </si>
  <si>
    <t>Minutos Off Net Incluidos sin costo adicional en la  Pensión Mensual</t>
  </si>
  <si>
    <t>Categoría COMERCIAL</t>
  </si>
  <si>
    <t>Tanto para los Abonados de categoría Residencial (Plan 100 al Plan 5000 como para los Abonados de Categoría Comercial (plan 1000 al Plan 100000), que tienen contratasos Planes con Minutos incluidos, dichos Minutos sin costo serán exclusivamente imputables a llamadas On NET.</t>
  </si>
  <si>
    <r>
      <t xml:space="preserve">Los minutos de llamada Local y Regional Off Net  se computarán y facturarán, tanto para la categoría Residencial como Comercial, en forma adicional y de conformidad con la respectiva tarifa vigentes </t>
    </r>
    <r>
      <rPr>
        <sz val="10"/>
        <color indexed="10"/>
        <rFont val="Arial"/>
        <family val="2"/>
      </rPr>
      <t xml:space="preserve">(USD 0,0185) </t>
    </r>
  </si>
  <si>
    <t>Aplica exclusivamente para los abonados que contrataron planes con Minutos incluidos hasta agosto de 2011. Desde septiembre de 2011 no se promociona no omercializa sino únicamente los Planes de Servicio Básico Comercial y residencial, con las pesniones básicas y las tarifas que se notificaron en oficio Linko-215-2011</t>
  </si>
  <si>
    <t>Tarifas
 (minuto de Llamada)</t>
  </si>
  <si>
    <t>Argentina (fijo)</t>
  </si>
  <si>
    <t>Argentina (móvil)</t>
  </si>
  <si>
    <t>Corea del Norte</t>
  </si>
  <si>
    <t>Antártida</t>
  </si>
  <si>
    <t>Resto de América*****</t>
  </si>
  <si>
    <t>(*) Se aplica descuento del 100%.  Promoción válida hasta el 29 de febrero de 2012</t>
  </si>
  <si>
    <t>Minutos locales que terminan en la red de Ecuadortelecom S:A. u otros operadores locales fijos</t>
  </si>
  <si>
    <t xml:space="preserve"> $   0.135 **</t>
  </si>
  <si>
    <t>Resto de América****</t>
  </si>
  <si>
    <t>(**) El precio de la llamada incluye el cargo por interconexión</t>
  </si>
  <si>
    <t>(***) La tarifa final depende de las condiciones de terminación que se mantengan con las otras redes a nivel mundial</t>
  </si>
  <si>
    <t>Los minutos locales incluidos en la Pensión Básica que terminan en la red de Ecuadortelelcom S.A:, u otro operador local fijo son para consumo mensual, y no serán acumulables de un mes a otro.</t>
  </si>
  <si>
    <t>Minutos locales que terminan en la red de Ecuadortelecom S.A. u otros operadores locales fijos.</t>
  </si>
  <si>
    <t>205 minutos locales que termine en la red de Ecuadortelecom S.A.y 45 minutos en otros operadores locales fijos.</t>
  </si>
  <si>
    <t>(*) Se aplica el descuento del 100%.cuando se contrate junto con el servicio de Acceso a Internet Banda Ancha Fija. Promoción valida hasta el 29 de febrero de 2012. El valor de derecho de inscripcion no incluye el precio de la suscripcion de los servicios de Acceso a Internet de Banda Ancha Fija, por lo tanto el descuento del 100% aplica unicamente al servicio de telefonía.</t>
  </si>
  <si>
    <t>En el Anexo II se detalla los planes del servicio de Acceso a Internet de Bnada Ancha Fija.</t>
  </si>
  <si>
    <t>250 minutos locales que termine en la red de Ecuadortelecom S.A.y 250 minutos en otros operadores locales fijos.</t>
  </si>
  <si>
    <t>Argentina (fija)</t>
  </si>
  <si>
    <t>El "Plan  Voz 550", es un plan tarifario creado para el abonado residencial, que le permite realizar comunicaciones telefónicas locales, nacionales, internacionales  y a celulares</t>
  </si>
  <si>
    <t>475 minutos locales que termine en la red de Ecuadortelecom S.A.y 75 minutos en otros operadores locales fijos.</t>
  </si>
  <si>
    <t>(*) Se aplica el descuento del 100% cuando se contrate junto con el servicio de Acceso a Internet Banda Ancha Fija. Promoción válida hasta el 29 de febrero de 2012. El valor del derecho de inscripción no incluye el precio de la suscripción de los servicios de Acceso a Internet de Banda Ancha Fija, por lo tanto el descuento del 100% aplica únicamente al servicio de telefonía.</t>
  </si>
  <si>
    <t>(2) Ver anexo II se detalla los planes de Acceso a Internet Banda Ancha Fija</t>
  </si>
  <si>
    <t>El "Plan Voz 900", es un plan tarifario creado para el abonado residencial, que le permite realizar comunicaciones telefónicas locales, nacionales, internacionales  y a celulares, e incluye 900 minutos para llamadas locales.</t>
  </si>
  <si>
    <t>1500 minutos para llamadas locales que terminen en la red Ecuadortelecom S.A. y 250 minutos en otros operadores locales fijos.</t>
  </si>
  <si>
    <t>(*) Se aplica descuento del 100%. Promoción válida hasta el 29 de febrero de 2012.</t>
  </si>
  <si>
    <t>Plan Residencial 2PLAY</t>
  </si>
  <si>
    <r>
      <t xml:space="preserve">El "Plan Residencial 2PLAY", ha sido creado para el abonado residencial, que junto con el servicio de telefonía, contrate el servicio de Acceso a Internet de Banda Ancha </t>
    </r>
    <r>
      <rPr>
        <vertAlign val="superscript"/>
        <sz val="10"/>
        <rFont val="Arial"/>
        <family val="2"/>
      </rPr>
      <t>(1)</t>
    </r>
  </si>
  <si>
    <t>(**) No incluye minutos libres.  El valor de la pensión básica no incluye la mensualidad del serfvicio de Acceso a Internet de Banda Ancha.</t>
  </si>
  <si>
    <t>(1) Ver Anexo I.  Se anexa los planes del servicio de Acceso a Internet de Banda Ancha.</t>
  </si>
  <si>
    <t>(****) La tarifa final depende de las condiciones de terminación que se mantengan con las  otras redes a nivel mundial.</t>
  </si>
  <si>
    <t xml:space="preserve">Colombia </t>
  </si>
  <si>
    <t>Resto de Mundo******</t>
  </si>
  <si>
    <t>(*) Se aplica descuento del 80% con forma de pago Débito Bancario ó Tarjeta de Crédito.  Promoción válida hasta el 29 de febrero de 2012.</t>
  </si>
  <si>
    <t>Se aplica esta tarifa, como oferta especial para las llamadas de Larga Distancia Nacional que se originen y terminen dentro de las circunscripciones geográficas que a continuación se detallan:</t>
  </si>
  <si>
    <t>Nota (********): Para destinos no especificados en la Provincia de Pichincha se consideran como llamadas locales</t>
  </si>
  <si>
    <t>PLAN COMERCIAL 200</t>
  </si>
  <si>
    <t>El "Plan Comercial 200" es un plan creado para el abonado comercial que le permite realizar comunicaciones telefónicas locales, nacionales, internacionales y a celulares.</t>
  </si>
  <si>
    <t>200</t>
  </si>
  <si>
    <t>Minutos locales que terminen en la res de Ecuadortelecom S.A. u otros operadores locales fijos.</t>
  </si>
  <si>
    <t xml:space="preserve"> $   0.135 *</t>
  </si>
  <si>
    <t>Paises de Destino **</t>
  </si>
  <si>
    <t>Resto de América***</t>
  </si>
  <si>
    <t>Resto de Mundo****</t>
  </si>
  <si>
    <t>(*) El precio de la llamada incluye el cargo por interconexión.</t>
  </si>
  <si>
    <t xml:space="preserve">(**) La tarifa final depende de las condiciones de terminación que se mantengan con las </t>
  </si>
  <si>
    <t>Los minutos locales incluidos en la Pensión Básica que terminan en la red de Ecuadortelecom S.A. u otro operador local fijo son para consumo mensual, y no serán acumulables de un mes a otro</t>
  </si>
  <si>
    <t>500 minutos locales que termine en la red de Ecuadortelecom S.A. u otros operadores locales fijos</t>
  </si>
  <si>
    <r>
      <t>El "Plan Comercial 2Play, ha sido creado para el abonado comercial que junto con el servicio de telefonía, contrate el servicio de Acceso a Internet de Banda Ancha.</t>
    </r>
    <r>
      <rPr>
        <vertAlign val="superscript"/>
        <sz val="10"/>
        <rFont val="Arial"/>
        <family val="2"/>
      </rPr>
      <t>(1)</t>
    </r>
  </si>
  <si>
    <t>Pensión Básica Mensual*</t>
  </si>
  <si>
    <t>(*) No incluye minutos libres. El valor de la Pensión Básica no incluye la mensualidad del servicio de Acceso a Internet de Banda Ancha.</t>
  </si>
  <si>
    <t xml:space="preserve">(**) El precio de la llamada incluye el cargo por interconexión. </t>
  </si>
  <si>
    <t>(***) La tarifa final depende de las condiciones comerciales para  la terminación que se mantengan con las otras redes a nivel mundial.</t>
  </si>
  <si>
    <t>Minutos para el grupo de líneas, de llamadas a redes móviles****</t>
  </si>
  <si>
    <t xml:space="preserve">           $ 0.1350</t>
  </si>
  <si>
    <t xml:space="preserve">           $ 0.1303</t>
  </si>
  <si>
    <t xml:space="preserve">           $ 0.1270</t>
  </si>
  <si>
    <t xml:space="preserve">           $ 0.1232</t>
  </si>
  <si>
    <t xml:space="preserve">           $ 0.1189</t>
  </si>
  <si>
    <t xml:space="preserve">           $ 0.1141</t>
  </si>
  <si>
    <t xml:space="preserve">           $ 0.1084</t>
  </si>
  <si>
    <t>Aplicable para áreas de cobertura y para abonados que tengan contratado el "Plan Comercial Call Center" con un mínimo de 20 líneas</t>
  </si>
  <si>
    <t>(****) La tarifa final depende de las condiciones de terminación que se mantengan con las otras redes a nivel mundial</t>
  </si>
  <si>
    <t>Minutos para el grupo de líneas, de llamadas a redes móviles***</t>
  </si>
  <si>
    <t>Chile (fijo uy Móvil)</t>
  </si>
  <si>
    <t>Bolivia (fijo y Móvil)</t>
  </si>
  <si>
    <t>Venezuela (fijo y Móvil)</t>
  </si>
  <si>
    <t>Argentina Móvil</t>
  </si>
  <si>
    <t>México (fijo y Móvil)</t>
  </si>
  <si>
    <t>China (fijo y Móvil)</t>
  </si>
  <si>
    <t>Costa Rica (fijo y Móvil)</t>
  </si>
  <si>
    <t>Cuba (fijo y Móvil)</t>
  </si>
  <si>
    <t>Japón (Fijo y Móvil)</t>
  </si>
  <si>
    <t>Resto de América(******)</t>
  </si>
  <si>
    <t>(***) El precio de la llamada incluye el cargo por interconexión hacia las redes de Claro, Movistar o CNT E.P(ex Telecsa)</t>
  </si>
  <si>
    <t>(***) El precio de la llamada incluye el cargo de uso por interconexión hacia las redes de Conecel, Movistar o CNT E.P(ex Telecsa)</t>
  </si>
  <si>
    <t>(****) El precio de la llamada incluye el cargo por interconexión hacia las redes de Porta, Movistar o Alegro</t>
  </si>
  <si>
    <t>Precios por minuto***</t>
  </si>
  <si>
    <t>(***) El precio de la llamada incluye el cargo por interconexión hacia las redes móviles de Claro, Movistar o CNT E.P (ex - Alegro)</t>
  </si>
  <si>
    <r>
      <t xml:space="preserve">El Plan "Troncal Comercial IP ISDN PRI" está orientado al abonado comercial, para realizar y recibir llamadas mediante  una troncal IP ISDN PRI, </t>
    </r>
    <r>
      <rPr>
        <sz val="10"/>
        <rFont val="Arial"/>
        <family val="2"/>
      </rPr>
      <t>asignándole numeración telefónica, la cual permitirá al cliente realizar y recibir llamadas gestionadas por su central telefónica.</t>
    </r>
  </si>
  <si>
    <t>Aplicable para áreas de cobertura y para abonados que tengan contratado el Plan Troncal Comercial IP ISDN PRI</t>
  </si>
  <si>
    <t>(***) El precio de la llamada incluye el cargo de uso por interconexión hacia las redes de Claro, Movistar o CNT E.P(ex Telecsa)</t>
  </si>
  <si>
    <t>TRONCAL UNIDIRECCIONAL DE ENTRADA</t>
  </si>
  <si>
    <t>El Plan "Troncal Unidireccional de Entrada" está orientado al sector comercail, únicamente para recibir llamadas mediante 30 canales de voz, en una interfaz (E1) , asignando numeración telefónica.</t>
  </si>
  <si>
    <t>Plan Troncal Unidireccional de Entrada</t>
  </si>
  <si>
    <t>Aplicable para áreas de cobertura y para abonados que tuviesen contratado el Plan "Troncal Unidireccional de Entrada".</t>
  </si>
  <si>
    <t>La prestación de este servicio está sujeto a facilidades técnicas de la cobertura</t>
  </si>
  <si>
    <r>
      <rPr>
        <b/>
        <sz val="10"/>
        <rFont val="Arial"/>
        <family val="2"/>
      </rPr>
      <t>Vigencia:</t>
    </r>
    <r>
      <rPr>
        <sz val="10"/>
        <rFont val="Arial"/>
        <family val="2"/>
      </rPr>
      <t xml:space="preserve"> Indefinida.  Cualquier cambio de condiciones se notificará con 15 días de anticipación</t>
    </r>
  </si>
  <si>
    <t xml:space="preserve"> $   0.115 **</t>
  </si>
  <si>
    <t xml:space="preserve"> $   0.115**</t>
  </si>
  <si>
    <t>Costa Rica Fijo</t>
  </si>
  <si>
    <t>Costa Rica Móvil</t>
  </si>
  <si>
    <t>Antártica</t>
  </si>
  <si>
    <t>Oferta Especial para llamadas de Larga Distancia Nacional</t>
  </si>
  <si>
    <t>Plan Comercail Básico</t>
  </si>
  <si>
    <t>Plan Comercial 200</t>
  </si>
  <si>
    <t>Plan Locutorio</t>
  </si>
  <si>
    <t>Para el Plan Troncal Comercial, Plan Call Center, Troncal Comercail ISDN PRI, Plan Trioncal IP Comercail 30, Plan Troncal Comercail IP ISDN PRI y Troncal Comercial IP ISDN PRI 60 la tarifa por volumen de consumo es la siguiente:</t>
  </si>
  <si>
    <t>Para el Plan Troncal IP Comercial 5, Plan Troncal IP Comercail 15, y Plan Comercail Flex, la tarifa por volumen de consumo es la siguiente:</t>
  </si>
  <si>
    <t>Se especifica las características de los planes de Internet  que se pueden contratar junto con el Plan Residencial y Comercail 2 Play</t>
  </si>
  <si>
    <t>Banda Ancha 1024/512 kbps</t>
  </si>
  <si>
    <t>Banda Ancha 1000</t>
  </si>
  <si>
    <t>Banda Ancha 1500</t>
  </si>
  <si>
    <t>1544 kbps</t>
  </si>
  <si>
    <t>Banda Ancha 2000</t>
  </si>
  <si>
    <t>800 kbps</t>
  </si>
  <si>
    <t>Banda Ancha 3400</t>
  </si>
  <si>
    <t>3456 kbps</t>
  </si>
  <si>
    <t>Banda Ancha 6000</t>
  </si>
  <si>
    <t>6016 kbps</t>
  </si>
  <si>
    <t>Banda Ancha 8000</t>
  </si>
  <si>
    <t>Banda Ancha 15000</t>
  </si>
  <si>
    <t>15040 kbps</t>
  </si>
  <si>
    <t>Pensión Mensual * USD</t>
  </si>
  <si>
    <t>TELEFONÍA FIJA  GRUPO TV CABLE</t>
  </si>
  <si>
    <t>RESIDENCIAL</t>
  </si>
  <si>
    <t>Crédito libre otras operadoras fijas locales (minutos)</t>
  </si>
  <si>
    <t>Crédito libre dentro de nuestra red (minutos)</t>
  </si>
  <si>
    <t>Residencial 8</t>
  </si>
  <si>
    <t>Residencial 10</t>
  </si>
  <si>
    <t xml:space="preserve">Tarifas incluyen los cargos de interconexión </t>
  </si>
  <si>
    <t>Tarifas no incluyen los impuestos aplicables de ley.</t>
  </si>
  <si>
    <t>Vigencia 19 de marzo de 2012</t>
  </si>
  <si>
    <t xml:space="preserve">Tarifa local </t>
  </si>
  <si>
    <t xml:space="preserve">Tarifa Nacional </t>
  </si>
  <si>
    <t xml:space="preserve">Tarifa Celular </t>
  </si>
  <si>
    <t>Tarifa Regional</t>
  </si>
  <si>
    <t xml:space="preserve">Todos los servicios o paquetes de servicios que incluyan los planes de internet Banda Ancha residencial 128/64 Kbps;256/128 Kbps;512/128, aunque se mantienen los planes operativos hasta completar el 100% de la migración de clientes a los nuevos planes. </t>
  </si>
  <si>
    <t>VOZ SOBRE INTERNET VOZZY</t>
  </si>
  <si>
    <r>
      <t xml:space="preserve">
</t>
    </r>
    <r>
      <rPr>
        <sz val="10"/>
        <rFont val="Arial"/>
        <family val="2"/>
      </rPr>
      <t>"Vozzy", es una aplicación de voz sobre internet desarrallo por la CNT EP que permite comunicarse a nivel mundial con tarifas internacionales competiticas, con control de consumo en modalidad prepago con unba conexión de banda ancha.
El Usuario puede descargar este aplicativo de la página WEB de la CNT EP, mismo que le permitirá la creación de una cuenta a través de un usuario y contraseña.  Para cargar saldo a la cuenta Vozzy, se debe realizar a través de tarjetas propago de CNT (CONTIGO), para que ello se ingresa al aplicativo Vozzy el número de identificacion de la tarjeta Prepago y el saldo se carga automáticamente a la cuenta.
Una vez efectuado el ingreso de la tarjeta y cargado el saldo en la cuenta, se podrá efectuar la marcación de números a los cuales desee comunicarse.
Es importante indicar que el servicio de telefonía a través de internet Vozzy, no asigna un número telefónico al usuario, por lo cual las llamadas solo pueden ser de salida.</t>
    </r>
  </si>
  <si>
    <t>2, Aplicación:</t>
  </si>
  <si>
    <t>Para los clientes que hayan descargado el aplicativo desponible en la página Web de CNT EP</t>
  </si>
  <si>
    <t>3, Condiciones y Restricciones</t>
  </si>
  <si>
    <t>- Control de Consumo en modalidad de prepago</t>
  </si>
  <si>
    <t>- Aplicactivo que permite llamadas internacionales a nivel mundial</t>
  </si>
  <si>
    <t>- Alcance en toda la zona que existe cobertura de servicio de banda ancha a nivel local e internacional.</t>
  </si>
  <si>
    <t>- Tarifación en segundos</t>
  </si>
  <si>
    <t>- Permite multi- Videoconferencia</t>
  </si>
  <si>
    <t>- Permite multi- audioconferencia</t>
  </si>
  <si>
    <t>- Incluye Chat</t>
  </si>
  <si>
    <t>- Llamadas Gratuitas entre usuarios Vozzy</t>
  </si>
  <si>
    <t>- Únicamente permite llamadas salientes</t>
  </si>
  <si>
    <t>- Se adjunta el detalle de las tarifas aplicables a este aplicativo</t>
  </si>
  <si>
    <t>Tarifas Actuales:</t>
  </si>
  <si>
    <t>Tarifa Actual</t>
  </si>
  <si>
    <t>Países Bajos</t>
  </si>
  <si>
    <t>Jamaica (movi)</t>
  </si>
  <si>
    <t>Países Bajos (movi)</t>
  </si>
  <si>
    <t>Japón (movi)</t>
  </si>
  <si>
    <t>Panamá (movi)</t>
  </si>
  <si>
    <t>Panamá City</t>
  </si>
  <si>
    <t>Jordania (movi)</t>
  </si>
  <si>
    <t>Panamá Roc</t>
  </si>
  <si>
    <t>Kampuchea Dem.</t>
  </si>
  <si>
    <t>Papua Nueva Guinea</t>
  </si>
  <si>
    <t>Kampuchea Dem.(movi)</t>
  </si>
  <si>
    <t>Paraguay (movi)</t>
  </si>
  <si>
    <t>Kuwait (movi)</t>
  </si>
  <si>
    <t>Kyrghysztan</t>
  </si>
  <si>
    <t>Perú (Lima)</t>
  </si>
  <si>
    <t>Perú  (movi)</t>
  </si>
  <si>
    <t>Letonia</t>
  </si>
  <si>
    <t>Libano</t>
  </si>
  <si>
    <t>Polonia  (movi)</t>
  </si>
  <si>
    <t>Libano (movi)</t>
  </si>
  <si>
    <t>Portugal (movi)</t>
  </si>
  <si>
    <t>Puerto Rico</t>
  </si>
  <si>
    <t>Puerto Rico  (movi)</t>
  </si>
  <si>
    <t>Liechtenstein (movi)</t>
  </si>
  <si>
    <t>Lituania (movi)</t>
  </si>
  <si>
    <t>Qatar  (movi)</t>
  </si>
  <si>
    <t>Lituania Rep.</t>
  </si>
  <si>
    <t>Reino Unido</t>
  </si>
  <si>
    <t>Luxenburgo</t>
  </si>
  <si>
    <t>Reino Unido  (movi)</t>
  </si>
  <si>
    <t>Luxenburgo (movi)</t>
  </si>
  <si>
    <t>Reunión</t>
  </si>
  <si>
    <t>Macao</t>
  </si>
  <si>
    <t>Rumania (movi)</t>
  </si>
  <si>
    <t>Salomón</t>
  </si>
  <si>
    <t>Malasia (movi)</t>
  </si>
  <si>
    <t>Samao Occidental</t>
  </si>
  <si>
    <t>San Kitts Nevis</t>
  </si>
  <si>
    <t>Togolesa Rep.</t>
  </si>
  <si>
    <t>Afganistan</t>
  </si>
  <si>
    <t>Afganistan (movi)</t>
  </si>
  <si>
    <t>Alaska</t>
  </si>
  <si>
    <t>Trinidad y Tobago (movi)</t>
  </si>
  <si>
    <t>Tunez</t>
  </si>
  <si>
    <t>Turquesas y Caicos (movi)</t>
  </si>
  <si>
    <t>Alemania (movi A)</t>
  </si>
  <si>
    <t>Turquía</t>
  </si>
  <si>
    <t>Alemania (movi B)</t>
  </si>
  <si>
    <t>Turquía (movi)</t>
  </si>
  <si>
    <t>alemania (movi C)</t>
  </si>
  <si>
    <t>Andorra (movi)</t>
  </si>
  <si>
    <t>Uruguay (movi)</t>
  </si>
  <si>
    <t>Antigua y Barbuda</t>
  </si>
  <si>
    <t>Antigua y Barbuda (movi)</t>
  </si>
  <si>
    <t>Antillas Holandesas</t>
  </si>
  <si>
    <t>Venezuela (Caracas)</t>
  </si>
  <si>
    <t>Arabia Saudita</t>
  </si>
  <si>
    <t>Venezuela (movi)</t>
  </si>
  <si>
    <t>Arabia Saudita (movi)</t>
  </si>
  <si>
    <t>Venezuela (movilnet)</t>
  </si>
  <si>
    <t>Argelia</t>
  </si>
  <si>
    <t>Vietnam (movi)</t>
  </si>
  <si>
    <t>Argentina (Ba)</t>
  </si>
  <si>
    <t>Vírgenes Americanas</t>
  </si>
  <si>
    <t>Argentina (Corredor)</t>
  </si>
  <si>
    <t>Vírgenes Británicas</t>
  </si>
  <si>
    <t>Argentina (movi)</t>
  </si>
  <si>
    <t>Walls y Futuna</t>
  </si>
  <si>
    <t>Yemen Rep. Arabe</t>
  </si>
  <si>
    <t>Armenia (movi)</t>
  </si>
  <si>
    <t>Yibuti (Djibouti)</t>
  </si>
  <si>
    <t>Ascención</t>
  </si>
  <si>
    <t>Australia (movi)</t>
  </si>
  <si>
    <t>Zimbabwe (movi)</t>
  </si>
  <si>
    <t>Centro Africa</t>
  </si>
  <si>
    <t>Filipinas (movi)</t>
  </si>
  <si>
    <t>Checa Rep.</t>
  </si>
  <si>
    <t>Checa Rep.  (movi)</t>
  </si>
  <si>
    <t>Finlandia (movi)</t>
  </si>
  <si>
    <t>Chile (movi)</t>
  </si>
  <si>
    <t>Francia (movi)</t>
  </si>
  <si>
    <t>Chile (Santiago)</t>
  </si>
  <si>
    <t>Gabonesa Rep.</t>
  </si>
  <si>
    <t>China Rep. Pop.</t>
  </si>
  <si>
    <t>Georgia Rep.</t>
  </si>
  <si>
    <t>China Rep. Pop. (movi)</t>
  </si>
  <si>
    <t>Chipre</t>
  </si>
  <si>
    <t>Ghana (movi)</t>
  </si>
  <si>
    <t>Chipre (movi)</t>
  </si>
  <si>
    <t>Granada</t>
  </si>
  <si>
    <t>Colombia  (movi)</t>
  </si>
  <si>
    <t>Colombia (Se)</t>
  </si>
  <si>
    <t>Grecia (movi)</t>
  </si>
  <si>
    <t>Colombia Bogotá</t>
  </si>
  <si>
    <t>Groenlandia</t>
  </si>
  <si>
    <t>Colombia Cali Barranquilla</t>
  </si>
  <si>
    <t>Colombia Medellín</t>
  </si>
  <si>
    <t>Guadalupe (movi)</t>
  </si>
  <si>
    <t>Comoras</t>
  </si>
  <si>
    <t>Comoras (movi)</t>
  </si>
  <si>
    <t>Guatemala (movi)</t>
  </si>
  <si>
    <t>Corea Del Sur</t>
  </si>
  <si>
    <t>Guayana Francesa</t>
  </si>
  <si>
    <t>Corea Del Sur (movi)</t>
  </si>
  <si>
    <t>Costa de Marfil</t>
  </si>
  <si>
    <t>Guinea Bissau</t>
  </si>
  <si>
    <t>Guinea Ecuatorial</t>
  </si>
  <si>
    <t>Costa Rica (movi)</t>
  </si>
  <si>
    <t>Croacia</t>
  </si>
  <si>
    <t>Guyana (movi)</t>
  </si>
  <si>
    <t>Croacia (movi)</t>
  </si>
  <si>
    <t>Haiti (movi)</t>
  </si>
  <si>
    <t>Hawai</t>
  </si>
  <si>
    <t>Austria (movi)</t>
  </si>
  <si>
    <t>Cuba (movi)</t>
  </si>
  <si>
    <t>Azerbaiyana Rep.</t>
  </si>
  <si>
    <t>Diego García</t>
  </si>
  <si>
    <t>Dinamarca</t>
  </si>
  <si>
    <t>Bahrein</t>
  </si>
  <si>
    <t>Dinamarca (movi)</t>
  </si>
  <si>
    <t>Dominica (movi)</t>
  </si>
  <si>
    <t>Dominica Rep.</t>
  </si>
  <si>
    <t>Belarus (movi)</t>
  </si>
  <si>
    <t>Dominica Rep.((movi)</t>
  </si>
  <si>
    <t>Belgica</t>
  </si>
  <si>
    <t>Belgica (movi)</t>
  </si>
  <si>
    <t>Ecuador (movi)</t>
  </si>
  <si>
    <t>Belice</t>
  </si>
  <si>
    <t>Egipto (movi)</t>
  </si>
  <si>
    <t>Birmania</t>
  </si>
  <si>
    <t>Emiratos Arabes Unidos</t>
  </si>
  <si>
    <t>Emiratos Arabes Unidos(movi)</t>
  </si>
  <si>
    <t>Bolivia (movi)</t>
  </si>
  <si>
    <t>Bosnia Herzegovina</t>
  </si>
  <si>
    <t>Eslovaquia</t>
  </si>
  <si>
    <t>Eslovaquia (movi)</t>
  </si>
  <si>
    <t>Brasil (movi)</t>
  </si>
  <si>
    <t>Eslovenia</t>
  </si>
  <si>
    <t>Brasil (SP-RI)</t>
  </si>
  <si>
    <t>Eslovenia (movi)</t>
  </si>
  <si>
    <t>Bulgaria (movi)</t>
  </si>
  <si>
    <t>España (movi)</t>
  </si>
  <si>
    <t>Estados Unidos 800-Toll Fre</t>
  </si>
  <si>
    <t>Caiman</t>
  </si>
  <si>
    <t>Etiopía</t>
  </si>
  <si>
    <t>Fed. Rusa</t>
  </si>
  <si>
    <t>Camerun (movi)</t>
  </si>
  <si>
    <t>Fed. Rusa (movi)</t>
  </si>
  <si>
    <t>Fed. Rusa (SP)</t>
  </si>
  <si>
    <t>Filipinas</t>
  </si>
  <si>
    <t>Honduras (movi)</t>
  </si>
  <si>
    <t>Maldivas</t>
  </si>
  <si>
    <t>Hong Kong (movi)</t>
  </si>
  <si>
    <t>Malvinas</t>
  </si>
  <si>
    <t>Hungría (movi)</t>
  </si>
  <si>
    <t>Marianas</t>
  </si>
  <si>
    <t>Marruecos</t>
  </si>
  <si>
    <t>India (movi)</t>
  </si>
  <si>
    <t>Martinica</t>
  </si>
  <si>
    <t>Martinica (movi)</t>
  </si>
  <si>
    <t>Indonesia (movi)</t>
  </si>
  <si>
    <t>Inmarsat AT871-INMA</t>
  </si>
  <si>
    <t>México (DF)</t>
  </si>
  <si>
    <t>Inmarsat AT873-INMA</t>
  </si>
  <si>
    <t>Inmarsat AT874-INMA</t>
  </si>
  <si>
    <t>Mónaco (movi)</t>
  </si>
  <si>
    <t xml:space="preserve">Irán </t>
  </si>
  <si>
    <t>Irán  (movi)</t>
  </si>
  <si>
    <t>Iridium</t>
  </si>
  <si>
    <t>Irlanda (movi)</t>
  </si>
  <si>
    <t>Nicaragua (movi)</t>
  </si>
  <si>
    <t>Islandia (movi)</t>
  </si>
  <si>
    <t>Israel (movi)</t>
  </si>
  <si>
    <t>Noruega (movi)</t>
  </si>
  <si>
    <t>Italia (movi Wind)</t>
  </si>
  <si>
    <t>Nueva Celedonia</t>
  </si>
  <si>
    <t>Italia (movi)</t>
  </si>
  <si>
    <t>Nueva Zelandia</t>
  </si>
  <si>
    <t>Italia (TIM)</t>
  </si>
  <si>
    <t>Nueva Zelandia (movi)</t>
  </si>
  <si>
    <t>Italia (Vodafon)</t>
  </si>
  <si>
    <t>San Vicente</t>
  </si>
  <si>
    <t>Senegal (movi)</t>
  </si>
  <si>
    <t>Servia y Montenegro</t>
  </si>
  <si>
    <t>Singapur</t>
  </si>
  <si>
    <t>Singapur (movi)</t>
  </si>
  <si>
    <t>Somalia</t>
  </si>
  <si>
    <t>Sto. Tome/ Principe</t>
  </si>
  <si>
    <t>Sudafrica</t>
  </si>
  <si>
    <t>Sudafrica (movi)</t>
  </si>
  <si>
    <t>Suecia (movi)</t>
  </si>
  <si>
    <t>Suiza (movi)</t>
  </si>
  <si>
    <t>Surinam</t>
  </si>
  <si>
    <t>Tailandia (movi)</t>
  </si>
  <si>
    <t>Taiwan (movi)</t>
  </si>
  <si>
    <t>Timor Oriental</t>
  </si>
  <si>
    <t xml:space="preserve"> A partir del 10 de abril de 2012</t>
  </si>
  <si>
    <t>Tipo Tarifa</t>
  </si>
  <si>
    <t>Tarifa anterior en USD/min, sin impuestos</t>
  </si>
  <si>
    <t>Nueva Tarifa en USD/ min, sin impuestos</t>
  </si>
  <si>
    <t>Tarifa para llamadas locales a otros operadores para abonados residenciales de otras ciudadaes distintas de Quito, Guayaquil y Cuenca</t>
  </si>
  <si>
    <t>Vigencia 11 de junio de 2012</t>
  </si>
  <si>
    <t>7. Plan Tarifario de Level 3 Ecuador S.A.</t>
  </si>
  <si>
    <t>Level 3 Ecuador S.A.</t>
  </si>
  <si>
    <t>Nota: Para el cálculo de Derecho de Inscripción Promedio Residencial Fijo se realizó un promedio ponderado de la tarifa de derecho de inscripción de cada una de las empresas de telefonía fija con el número de abonados residenciales. Se ha ido incluyéndo a las empresas nuevas desde el inicio de su operación: Linkotel desde 2004 y Setel, Ecuadortelecom y Etapatelecom desde 2006; Level 3 Ecuador S.A. desde 2008.</t>
  </si>
  <si>
    <t>Nota: Para el cálculo de la Tarifa de una llamada Local Residencial Fija de tres minutos se realizó un promedio ponderado de la tarifa local residencial de cada una de las empresas de telefonía fija con el número de abonados residenciales Se ha ido incluyéndo a las empresas nuevas desde el inicio de su operación: Linkotel desde 2004 y Setel, Ecuadortelecom y Etapatelecom desde 2006 y Level 3 Ecuador S.A.</t>
  </si>
  <si>
    <t>Tarifa para llamadas a números celulares de OTECEL y CONECEL</t>
  </si>
  <si>
    <t>Tarifa en USD/min., sin impuesto
hasta el minuto 80</t>
  </si>
  <si>
    <t>Nueva Tarifa promocional desde el 25 de julio de 2012 hasta 7 de noviembre de 2012 a partir del minuto 81 en USD/min, sin impuestos</t>
  </si>
  <si>
    <t>Tarifas incluyen los cargos de interconexión correspondiente a cada operador</t>
  </si>
  <si>
    <t>Plan Social  On Net</t>
  </si>
  <si>
    <t>Plan Social  OFF Net</t>
  </si>
  <si>
    <t xml:space="preserve">Etapa E.P. </t>
  </si>
  <si>
    <t>1. Fuente: Level 3 Ecuador</t>
  </si>
  <si>
    <t>Plan Telefonía Fija para clientes RESIDENCIALES</t>
  </si>
  <si>
    <t>Descripción del Plan</t>
  </si>
  <si>
    <t>Tarifa Básica Voz 
(US$)</t>
  </si>
  <si>
    <t>Minutos Locales On Net gratis incluidos 
(min)</t>
  </si>
  <si>
    <t>Minutos Locales gratis a cualquier operadora fija 
(min)</t>
  </si>
  <si>
    <t>Precio por minuto móvil 
(US$ por min.)</t>
  </si>
  <si>
    <t>Precio por minuto local adicional
 (US$ por min.)</t>
  </si>
  <si>
    <t>Precio por minuto regional
 (US$ por min.)</t>
  </si>
  <si>
    <t>Precio por minuto nacional 
(US$ por min.)</t>
  </si>
  <si>
    <t>Plan Telefonía Fija de 3 dólares para clientes RESIDENCIALES</t>
  </si>
  <si>
    <t>Tarifa LDI vigentes en los planes  de US$ 8 y US$ 10</t>
  </si>
  <si>
    <t>Cargos de interconexión</t>
  </si>
  <si>
    <t>Se incluyen los cargos de interconexión con otros operadores</t>
  </si>
  <si>
    <t>Impuestos Aplicables de Ley</t>
  </si>
  <si>
    <t>No se incluyen los impuestos aplicables de Ley</t>
  </si>
  <si>
    <t>Restricciones aplicables al Plan</t>
  </si>
  <si>
    <t>Aplica en combinaciones triplepack y con forma de pago de crédito automático a cuenta corriente, a tarjeta de crédito y a cuenta de ahorros en el nivel 1 del buro de crédito</t>
  </si>
  <si>
    <r>
      <rPr>
        <b/>
        <sz val="9"/>
        <rFont val="Arial"/>
        <family val="2"/>
      </rPr>
      <t xml:space="preserve">Vigencia:  </t>
    </r>
    <r>
      <rPr>
        <sz val="9"/>
        <rFont val="Arial"/>
        <family val="2"/>
      </rPr>
      <t xml:space="preserve"> 4 de septiembre de 2012</t>
    </r>
  </si>
  <si>
    <t>Serbia Fijo</t>
  </si>
  <si>
    <t>Serbia Móvil</t>
  </si>
  <si>
    <t>(*****) Se excluye Granada, Guyana Francesa, Guyana República, Haití, Honduras y Surinam para los cuales la tarifa es de US$0,300 por minuto para cada uno de los destinos.</t>
  </si>
  <si>
    <t>(******) Se excluye Diego García, Islas Ascensión, Islas Malvinas, Islas Norfolk, Groelandia móvil, Guinea Bissau, Kiribati, Nauru, Santo Tomé, Salomón Islas, Tokelau, Tavalu, República de Vanuatu, Wallisand Futura, destinos para los cuales la tarifa es de U$ 0.85 por minuto  para cada uno de los destinos.</t>
  </si>
  <si>
    <t>Vigencia: desde el  30 de noviembre de 2011.
Tarifa a Serbia (fijo-Móvil) vigente desde el 10 de agosto de 2012.
Tarifa a  Islas Ascensión (fijo-Móvil) vigente desde el 1 de septiembre de 2012</t>
  </si>
  <si>
    <t>El "Plan Voz Básico Plus", ha sido creado para el abonado residencial, que le permite realizar comunicaciones telefónicas locales, nacionales, internacionales y celulares.</t>
  </si>
  <si>
    <t xml:space="preserve">(*) Se aplica descuento del 100%.  Promoción válida hasta el 30 de junio de 2012.  </t>
  </si>
  <si>
    <t>(**) No incluye minutos libres. Se otorgará descuenta del 100% cuando se contrate junto con el servicio de Acceso a Internet Banda Ancha</t>
  </si>
  <si>
    <t>(2) Ver Anexo I. Se anexa los planes del servicio de Acceso a Internet de Banda  Ancha</t>
  </si>
  <si>
    <t>Vigencia: desde el 16 de abril de 2012, y su aplicación es de forma indefinida. 
Tarifa a Serbia (fijo-Móvil) vigente desde el 10 de agosto de 2012.
Tarifa a  Islas Ascensión (fijo-Móvil) vigente desde el 1 de septiembre de 2012</t>
  </si>
  <si>
    <t>Plan  Residencial 2PLAY</t>
  </si>
  <si>
    <t xml:space="preserve">Plan Troncal Comercial </t>
  </si>
  <si>
    <t>PLAN TRONCAL COMERCIAL ISDN PRI</t>
  </si>
  <si>
    <t xml:space="preserve">El Plan "Troncal Comercial ISDN PRI" está orientado al abonado comercial, para realizar y recibir llamadas mediante  troncales de 30 canales de voz, en una interfaz (E1) , asignándole numeración telefónica, la cual permitirá al cliente realizar y recibir llamadas gestionadas por su centralilla telefónica con troncal ISDN PRI. </t>
  </si>
  <si>
    <t>Plan Troncal Comercial ISDN PRI</t>
  </si>
  <si>
    <t>Plan Troncal IP Comercial 30</t>
  </si>
  <si>
    <t xml:space="preserve">Plan Troncal IP Comercial 5 </t>
  </si>
  <si>
    <t>Plan Troncal IP Comercial 15</t>
  </si>
  <si>
    <t>TRONCAL COMERCIAL IP ISDN PRI</t>
  </si>
  <si>
    <t>Plan Troncal Comercial  IP ISDN PRI</t>
  </si>
  <si>
    <t>PLAN  TRONCAL COMERCIAL IP ISDN PRI 60</t>
  </si>
  <si>
    <t>El Plan "Troncal Comercial  IP ISDN PRI 60" está orientado al abonado comercial, para realizar y recibir llamadas mediante una troncal  IP ISDN PRI 60, asignándole numeración telefónica, la cual permitirá al cliente realizar y recibir llamadas gestionadas por su central telefónica-</t>
  </si>
  <si>
    <t xml:space="preserve">Plan Troncal Comercial IP ISDN PRI 60 </t>
  </si>
  <si>
    <r>
      <t>Precios:</t>
    </r>
    <r>
      <rPr>
        <sz val="10"/>
        <rFont val="Arial"/>
        <family val="2"/>
      </rPr>
      <t xml:space="preserve"> Para el Plan Troncal Comercial IP SDN PRI, Troncal Comercial IP SDN PRI 60, la tarifa por volumen de consumo es la soguiente:</t>
    </r>
  </si>
  <si>
    <t>(****) Se excluye Granada, Guyana Francesa, Guyana República, Haití, Honduras y Surinam para los cuales la tarifa es de US$0,300 por minuto para cada uno de los destinos.</t>
  </si>
  <si>
    <t>(***) Se excluye Granada, Guyana Francesa, Guyana República, Haití, Honduras y Surinam para los cuales la tarifa es de US$0,300 por minuto para cada uno de los destinos.</t>
  </si>
  <si>
    <t>PLAN CALL CENTER ISDN PRI 30</t>
  </si>
  <si>
    <t>El "Plan Comercial Call Center ISDN PRI 30"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</si>
  <si>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ISDN PRI 30</t>
  </si>
  <si>
    <t>De 38.851 a 48.850</t>
  </si>
  <si>
    <t>De 48.851 a 58.850</t>
  </si>
  <si>
    <t>De 58.851 a 68.850</t>
  </si>
  <si>
    <t>De 68.851 en adelante</t>
  </si>
  <si>
    <t>Minutos para el grupo de canales, de llamadas a redes móviles****</t>
  </si>
  <si>
    <t>De 26.501 a 30,010</t>
  </si>
  <si>
    <t>De 30.011 a 35.520</t>
  </si>
  <si>
    <t>De 35.521 a 42.030</t>
  </si>
  <si>
    <t>De 42.031 en adelante</t>
  </si>
  <si>
    <t>España (móvil)</t>
  </si>
  <si>
    <t>Italia (móvil)</t>
  </si>
  <si>
    <t>Chile (Fijo y Móvil)</t>
  </si>
  <si>
    <t>Bolivia (Fijo y Móvil)</t>
  </si>
  <si>
    <t>Colombia y Perú  (Fijo)</t>
  </si>
  <si>
    <t>Venezuela (Fijo y Móvil)</t>
  </si>
  <si>
    <t>Colombia y Perú  (Móvil)</t>
  </si>
  <si>
    <t>México (Fijo y Móvil)</t>
  </si>
  <si>
    <t>China (Fijo y Móvil)</t>
  </si>
  <si>
    <t>Costa Rica (Fijo y Móvil)</t>
  </si>
  <si>
    <t>Cuba (Fijo y Móvil)</t>
  </si>
  <si>
    <t xml:space="preserve">Serbia </t>
  </si>
  <si>
    <t xml:space="preserve">Aplicable para áreas de cobertura y para abonados que tengan contratado el "Plan Comercial Call Center ISDN PRI 30" </t>
  </si>
  <si>
    <t>De 10.800 a 20.800</t>
  </si>
  <si>
    <t>De 20.801 a 30.800</t>
  </si>
  <si>
    <t>De 30.801 a 40.800</t>
  </si>
  <si>
    <t>De 40.801 en adelante</t>
  </si>
  <si>
    <t>Vigencia: desde el  26 de septiembre de 2012.</t>
  </si>
  <si>
    <t>PLAN CALL CENTER IP ISDN 60</t>
  </si>
  <si>
    <t>El "Plan Comercial Call Center IP ISDN 60"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</si>
  <si>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ISDN PRI 60</t>
  </si>
  <si>
    <t xml:space="preserve">Aplicable para áreas de cobertura y para abonados que tengan contratado el "Plan Comercial Call Center IP ISDN 60" </t>
  </si>
  <si>
    <t>PLAN CALL CENTER SIP 30</t>
  </si>
  <si>
    <t>El "Plan Comercial Call Center SIP 30 "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</si>
  <si>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30</t>
  </si>
  <si>
    <t>PLAN CALL CENTER SIP 60</t>
  </si>
  <si>
    <t>El "Plan Comercial Call Center SIP 60"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</si>
  <si>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60</t>
  </si>
  <si>
    <t>PLAN CALL CENTER SIP 120</t>
  </si>
  <si>
    <t>El "Plan Comercial Call Center SIP 120"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</si>
  <si>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120</t>
  </si>
  <si>
    <t>PLAN CALL CENTER SIP 300</t>
  </si>
  <si>
    <t>El "Plan Comercial Call Center SIP 300"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</si>
  <si>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300</t>
  </si>
  <si>
    <t>Minutos por línea, para llamadas locales</t>
  </si>
  <si>
    <t>De 0 a 333</t>
  </si>
  <si>
    <t>De 334 a 1.041</t>
  </si>
  <si>
    <t>De 1.042 a 1.166</t>
  </si>
  <si>
    <t>De 1.167 a 1.291</t>
  </si>
  <si>
    <t>De 1.292 a 1.416</t>
  </si>
  <si>
    <t>De 1.417 a 1.541</t>
  </si>
  <si>
    <t>De 1.542 en adelante</t>
  </si>
  <si>
    <t>Minutos por línea, de llamadas nacionales ***</t>
  </si>
  <si>
    <t>De 334 a 875</t>
  </si>
  <si>
    <t>De 876 a 980</t>
  </si>
  <si>
    <t>De 981 a 1.085</t>
  </si>
  <si>
    <t>De 1.086 a 1.190</t>
  </si>
  <si>
    <t>De 1.191 a 1.295</t>
  </si>
  <si>
    <t>De 1.296 en adelante</t>
  </si>
  <si>
    <t>Minutos por línea, de llamadas a redes móviles****</t>
  </si>
  <si>
    <t>De 0 a 133</t>
  </si>
  <si>
    <t>De 134 a 483</t>
  </si>
  <si>
    <t>De 484 a 583</t>
  </si>
  <si>
    <t>De 584 a 683</t>
  </si>
  <si>
    <t>De 684 a 783</t>
  </si>
  <si>
    <t>De 784 a 883</t>
  </si>
  <si>
    <t>De 884 en adelante</t>
  </si>
  <si>
    <t>Serbia</t>
  </si>
  <si>
    <t>Minutos por línea, de llamadas nacionales (oferta Especial)</t>
  </si>
  <si>
    <t>De 0 a 66</t>
  </si>
  <si>
    <t>De 67 a 200</t>
  </si>
  <si>
    <t>De 201 a 240</t>
  </si>
  <si>
    <t>De 241 a 280</t>
  </si>
  <si>
    <t>De 281 a 320</t>
  </si>
  <si>
    <t>De 321 a 360</t>
  </si>
  <si>
    <t>De 361 en adelante</t>
  </si>
  <si>
    <t>Se aplica esta tarifa como Oferta especial para las llamadas de LDN a las llamadas que se originen y terminen dentro de las circunscripciones geográficas que a continuación se detallan:</t>
  </si>
  <si>
    <t>Vigencia: desde el  26 de septiembre de 2011.</t>
  </si>
  <si>
    <t>De 26.501  a 30.010</t>
  </si>
  <si>
    <t>PLAN  TRONCAL IP COMERCIAL 60</t>
  </si>
  <si>
    <t>El Plan "Troncal IP Comercial 60" está orientado al abonado comercial, para realizar y recibir llamadas mediante una troncal  IP de 60 canales de voz, asignándole numeración telefónica, la cual permitirá al cliente realizar y recibir llamadas gestionadas por su central telefónica  IP ó servidor de VoIP.</t>
  </si>
  <si>
    <t>Plan Troncal IP Comercial 60</t>
  </si>
  <si>
    <t>Minutos para el grupo de canales, de llamadas a redes móviles***</t>
  </si>
  <si>
    <t>De 26.501 a 30.010</t>
  </si>
  <si>
    <t>Chile (fijo y Móvil)</t>
  </si>
  <si>
    <t>Aplicable para áreas de cobertura y para abonados que tengan contratado el Plan Troncal IP Comercial 60</t>
  </si>
  <si>
    <t>Vigencia: desde el  26 septiembre de 2012.</t>
  </si>
  <si>
    <t>PLAN TRONCAL IP COMERCIAL 5</t>
  </si>
  <si>
    <t>Minutos por la troncal de canales, para llamadas locales</t>
  </si>
  <si>
    <t>De 31.250 a 35.000</t>
  </si>
  <si>
    <t>Minutos para el grupo de canales, de llamadas nacionales **</t>
  </si>
  <si>
    <t>Precios por minuto**</t>
  </si>
  <si>
    <t>(****) La tarifa final depende de las condiciones de terminación que se mantengan con las otras redes a nivel mundial.</t>
  </si>
  <si>
    <t>Minutos para el grupo de canales, de llamadas nacionales (oferta Especial)</t>
  </si>
  <si>
    <t>Tipo de Tarifa</t>
  </si>
  <si>
    <t>Tarifa en USD/min., sin impuestos</t>
  </si>
  <si>
    <t>Nuea Tarifa en USD/min. Sin impuestos</t>
  </si>
  <si>
    <t>Tarifa local para llamadas a números 1700 para abonados residenciales</t>
  </si>
  <si>
    <t>Tarifa local para llamadas a números 1700 para abonados comerciales</t>
  </si>
  <si>
    <t>Nota: Estas tarifas incluyen el cargo de interconexión correspondiente</t>
  </si>
  <si>
    <r>
      <rPr>
        <b/>
        <sz val="9"/>
        <rFont val="Arial"/>
        <family val="2"/>
      </rPr>
      <t xml:space="preserve">Vigencia:  </t>
    </r>
    <r>
      <rPr>
        <sz val="9"/>
        <rFont val="Arial"/>
        <family val="2"/>
      </rPr>
      <t xml:space="preserve"> 5 de octubre de 2012</t>
    </r>
  </si>
  <si>
    <t>PLANES INTERNET FIJO RESIDENCIAL</t>
  </si>
  <si>
    <t>PLANES INTERNET FAST BOY FIJO 2012</t>
  </si>
  <si>
    <t>DOWN</t>
  </si>
  <si>
    <t>UP</t>
  </si>
  <si>
    <t>VALOR MENSUAL USD</t>
  </si>
  <si>
    <t>INSCRIPCION (USD)</t>
  </si>
  <si>
    <t>2000 Kbps</t>
  </si>
  <si>
    <t>500 Kbps</t>
  </si>
  <si>
    <t>3000 Kbps</t>
  </si>
  <si>
    <t>4000 Kbps</t>
  </si>
  <si>
    <t>*6000 Kbps</t>
  </si>
  <si>
    <t>*10000 Kbps</t>
  </si>
  <si>
    <t>1000 Kbps</t>
  </si>
  <si>
    <t>*15000 Kbps</t>
  </si>
  <si>
    <t>*Previa factibilidad técnica</t>
  </si>
  <si>
    <t>2. Condiciones  y restricciones:</t>
  </si>
  <si>
    <t>Aplica para nuevos clientes. En el caso de que los clientes antiguos deseen la contratación de estos planes, deberán solicitarlo a CNT EP a través de los canales de atención al cliente.</t>
  </si>
  <si>
    <t>Para la instalación de estos planes se constatará preliminarmente la factibilidad técnica.</t>
  </si>
  <si>
    <t>Planes de carácter residencial</t>
  </si>
  <si>
    <t xml:space="preserve">Al momento estos planes no se comercializan en la provincia de Galápagos </t>
  </si>
  <si>
    <t>Aplica para Internet equipado.
Comprende el brindar paquetes a los usuarios que incluyen la adquisión de un computador (desktop, laptop, netebook o tabletas) más el servicio de Banda Ancha Móvil 3,5G o Internet fijo .</t>
  </si>
  <si>
    <t>4. Vigencia.</t>
  </si>
  <si>
    <t>A partir del 12 de noviembre de 2012</t>
  </si>
  <si>
    <t>-</t>
  </si>
  <si>
    <t>(*) Incluye minutos a devengarse según plan tarifario.</t>
  </si>
  <si>
    <t>(**)El precio de la llamada incluye el cargo por interconexión</t>
  </si>
  <si>
    <t>PAIS DE DESTINO***</t>
  </si>
  <si>
    <t>PRECIO POR MINUTO</t>
  </si>
  <si>
    <t>Bolivia (fijo)</t>
  </si>
  <si>
    <t>Bolivia (móvil)</t>
  </si>
  <si>
    <t>Venezuela (Fijo)</t>
  </si>
  <si>
    <t>Venezuela (Móvil)</t>
  </si>
  <si>
    <t>Resto de América fijo (****)</t>
  </si>
  <si>
    <t>Resto de América móvil (****)</t>
  </si>
  <si>
    <t>Resto del Mundo (*****)</t>
  </si>
  <si>
    <t>Islas Ascensión</t>
  </si>
  <si>
    <t>(*****) Se excluye Diego García, Islas Malvinas, Islas Norfolk, Groelandia móvil, Guinea Bissau, Kiribati, Niue, Sant Pierre and Miguelon Santo Tomé, Salomón Islas, Tokelau, Tavalu, República de Vanuatu, Wallisand Futura, destinos para los cuales la tarifa es de U$ 0.75 por minuto  para cada uno de ellos.</t>
  </si>
  <si>
    <r>
      <rPr>
        <b/>
        <sz val="10"/>
        <rFont val="Arial"/>
        <family val="2"/>
      </rPr>
      <t>Vigencia:</t>
    </r>
    <r>
      <rPr>
        <sz val="10"/>
        <rFont val="Arial"/>
        <family val="2"/>
      </rPr>
      <t xml:space="preserve"> desde el 3 de diciembre de 2012.  Cualquier cambio de condiciones se notificará con 15 días de anticipación.</t>
    </r>
  </si>
  <si>
    <t xml:space="preserve">(****) La tarifa final depende de las condiciones de terminación que se mantengan con las  otras redes a nivel mundial. </t>
  </si>
  <si>
    <t>La variación de estos valores en algunos casos se ve reflejada por el incremento porcentual significativo del número de usuarios (sobre todo en las nuevas operadoras) aún cuando los costos que ofrecen cada una de éstas siguen siendo los mismos.</t>
  </si>
  <si>
    <t>El Plan "Comercial Flex" es un plan tarifario para el servicio de telefonía fíja, creado para clientes comerciales que manejan grandes volúmenes de minutos salientes, a partir de 3 líneas telefónicas, y que permite comunicaciones locales, nacionales, internacionales y a celulares.</t>
  </si>
  <si>
    <t>Derecho de Inscripción (1)</t>
  </si>
  <si>
    <t>Pensión Básica Mensual (2)</t>
  </si>
  <si>
    <t>Minutos incluidos (3)</t>
  </si>
  <si>
    <t>Minutos locales que termine en la red de Ecuadortelecom S.A., u otros operadores locales fijos.</t>
  </si>
  <si>
    <t>Llamada a Redes Móviles Celular (4):</t>
  </si>
  <si>
    <t xml:space="preserve"> $   0.135 </t>
  </si>
  <si>
    <t>País de Destino (5)</t>
  </si>
  <si>
    <t xml:space="preserve">Argentina </t>
  </si>
  <si>
    <t>Resto de América Otros (6)</t>
  </si>
  <si>
    <t>Resto de Mundo</t>
  </si>
  <si>
    <t>Resto de Mundo Otros (7)</t>
  </si>
  <si>
    <t>(1) Se aplica el descuento del 100%.cuando se contrate junto con el servicio de Acceso a Internet Banda Ancha Fija. Promoción válida hasta el 31 de diciembre de 2012. El valor de derecho de inscripcion no incluye el precio de la suscripcion de los servicios de Acceso a Internet de Banda Ancha Fija. Promoción válida hasta el 31 de diciembre de 2012. El valor del derecho de Inscripción no incluye el precio de las suscripción de los servicios de Acceso de Banda Ancha Fija, por lo tanto el descuento del 100% aplica unicamente al servicio de telefonía.</t>
  </si>
  <si>
    <t>(2) La pension básica será de US$ 3,00 por tres meses consecutivos a partir de la activación del plan cuando se contrate junto con el servicio de Acceso a Internet Banda Ancha Fija, luego de lo cual el precio vigente en la Guía Comercial.</t>
  </si>
  <si>
    <t>(3) Adicional a los minutos incluidos, aplica promoción de 500 minutos mensuales para llamadas que terminen en la red de Ecuadortelecom S.A. Promoción válida hasta el 31 de diciembre de 2012.</t>
  </si>
  <si>
    <t xml:space="preserve">(4) El precio de la llamada incluye el cargo por interconexión. </t>
  </si>
  <si>
    <t>(5) La tarifa final depende de las condiciones de terminación que se mantengan con las   otras redes a nivel mundial.</t>
  </si>
  <si>
    <t>(6) Contiene: Granada, Guyana República, Guyana Francesa, Haití, Honduras, Surinam Dominica, Turcos y Caicos e Islas Vírgenes</t>
  </si>
  <si>
    <t>(7) Contiene a Diego García, Islas Malvinas, St Pierre an Miguelon, Groelandia móvil, Guinea Bissau, Kiribati, Nauru, Santo Tomé, Salomón Islas, Tokelau, Tavalu, República de Vanuatu, Wallisand Futura, Islas Ascensión.</t>
  </si>
  <si>
    <t>Argentina móvil</t>
  </si>
  <si>
    <t>Vigencia: a partir del 1 de octubre de 2012
    Destino Argentina Móvil desde  6 de mayo de 2013</t>
  </si>
  <si>
    <t>3. No se incluye valor de los impuestos</t>
  </si>
  <si>
    <t xml:space="preserve">    Servicio de Telefonía Fija</t>
  </si>
  <si>
    <t xml:space="preserve">      Planes Tarifarios</t>
  </si>
  <si>
    <r>
      <t xml:space="preserve">2. * ETAPA E.P. tiene tres valores de </t>
    </r>
    <r>
      <rPr>
        <i/>
        <sz val="9"/>
        <rFont val="Arial"/>
        <family val="2"/>
      </rPr>
      <t xml:space="preserve">Pensión Básica para la Categoría B, </t>
    </r>
    <r>
      <rPr>
        <sz val="9"/>
        <rFont val="Arial"/>
        <family val="2"/>
      </rPr>
      <t>según el rango de consumo del cliente. Aquí se ha señalado un promedio de estos tres valores.</t>
    </r>
  </si>
  <si>
    <r>
      <t xml:space="preserve">Los nuevos </t>
    </r>
    <r>
      <rPr>
        <i/>
        <sz val="11"/>
        <rFont val="Calibri"/>
        <family val="2"/>
        <scheme val="minor"/>
      </rPr>
      <t xml:space="preserve">"Planes Internet fijo residencial" </t>
    </r>
    <r>
      <rPr>
        <sz val="10"/>
        <rFont val="Arial"/>
        <family val="2"/>
      </rPr>
      <t>comprende un conjunto de planes que permite brindar a los clientes un servicio con mejores ancho de banda en internet.</t>
    </r>
  </si>
  <si>
    <t xml:space="preserve">      Plan Tarifario CNT E.P.</t>
  </si>
  <si>
    <t xml:space="preserve">      Plan Tarifario ETAPA E.P.</t>
  </si>
  <si>
    <t xml:space="preserve">      Plan Tarifario LINKOTEL S.A.</t>
  </si>
  <si>
    <t xml:space="preserve">      Plan Tarifario SETEL S.A.</t>
  </si>
  <si>
    <t xml:space="preserve">      Plan Tarifario ECUADORTELECOM S.A.</t>
  </si>
  <si>
    <t xml:space="preserve">      Plan Tarifario LEVEL 3 ECUADOR S.A.</t>
  </si>
  <si>
    <t xml:space="preserve">      Tarifas Telefonía Fija - Comparativo entre tipos de llamada - por Categoría</t>
  </si>
  <si>
    <t xml:space="preserve">      Tarifas Telefonía Fija - Comparativo entre empresas - por Categoría</t>
  </si>
  <si>
    <t xml:space="preserve">      Tarifas Telefonía Fija - Pensión Básica Mensual</t>
  </si>
  <si>
    <t xml:space="preserve">     Evolución de Tarifas Fijo - Móvil Empresas Privadas</t>
  </si>
  <si>
    <t xml:space="preserve">     Evolución de Tarifas Fijo - Móvil Empresas Públicas</t>
  </si>
  <si>
    <t>ANDINATEL S.A.</t>
  </si>
  <si>
    <t>FORMATO RT-PLT-02: PLANES DE TELEFONÍA FIJA</t>
  </si>
  <si>
    <t>Nombre del Plan Tarifario:</t>
  </si>
  <si>
    <t>Plan Discapacitados</t>
  </si>
  <si>
    <t>Fecha de entrada en vigencia del Plan/Tarifa:</t>
  </si>
  <si>
    <t>Condiciones generales del Plan/Tarifa:</t>
  </si>
  <si>
    <t>Descripción del Plan/Tarifa
(Servicios que incluye, etc.)</t>
  </si>
  <si>
    <t xml:space="preserve">Código de Identificación del Plan o Tarifa ( Sistema de Medición de Facturación)
</t>
  </si>
  <si>
    <t>Tarifa Mensual Total 
(US$)</t>
  </si>
  <si>
    <t>TelefonÍa fija</t>
  </si>
  <si>
    <t>Terminales de uso público</t>
  </si>
  <si>
    <t>DATOS</t>
  </si>
  <si>
    <t>Otros servicios adicionales</t>
  </si>
  <si>
    <t>Tarifa Mensual Básica 
(US$)</t>
  </si>
  <si>
    <t>Minutos incluidos ON NET 
(min.)</t>
  </si>
  <si>
    <t>Minutos incluidos OFF NET 
(min.)</t>
  </si>
  <si>
    <t>Tarifa por minuto de llamada Local
(US$ por min.)</t>
  </si>
  <si>
    <t>Tarifa por minuto de llamada Nacional
(US$ por min.)</t>
  </si>
  <si>
    <t>Tarifa por minuto de llamada Regional
(US$ por min.)</t>
  </si>
  <si>
    <t>Tarifa por minuto de llamada LDI</t>
  </si>
  <si>
    <t>Tarifa por minuto de llamada a Móviles (US$ por min.)</t>
  </si>
  <si>
    <t>Kbps Incluidos en el Plan
(Kbps)</t>
  </si>
  <si>
    <t>Tarifa por Kbps dentro del Plan
(US$ por Kbps)</t>
  </si>
  <si>
    <t>Tarifa por Kbps adicional al Plan
(US$ por Kbps)</t>
  </si>
  <si>
    <t>ON-NET</t>
  </si>
  <si>
    <t>OFF-NET</t>
  </si>
  <si>
    <t>US$ por min.</t>
  </si>
  <si>
    <t>CONECEL S.A.</t>
  </si>
  <si>
    <t>OTECEL S.A.</t>
  </si>
  <si>
    <t>CNT EP.</t>
  </si>
  <si>
    <t>Unidad de medida</t>
  </si>
  <si>
    <t>Tarifa US$</t>
  </si>
  <si>
    <t xml:space="preserve">No Aplica </t>
  </si>
  <si>
    <t>NA</t>
  </si>
  <si>
    <t>Destinos que  incluyen cargos de Interconexión:</t>
  </si>
  <si>
    <t>todos los destinos incluyen cargos de interconexión</t>
  </si>
  <si>
    <t>Tarifas incluyen impuestos aplicables de Ley:</t>
  </si>
  <si>
    <t xml:space="preserve">No se incluyen los impuestos de ley </t>
  </si>
  <si>
    <t>1.TELEFONÍA FIJA 
• Pensión básica 3 dólares 
• Derecho de inscripción 60 dólares (clientes nuevos)
• Aplica tarifas de llamadas del Plan social sin límite de consumo
• 375 minutos incluidos en llamadas locales  y nacionales ON NET
• No aplica a costos de servicios suplementarios
2. INTERNET FIJO 
• 50 % de descuento en cualquier plan de internet 1F (Fast boy banda ancha)</t>
  </si>
  <si>
    <t xml:space="preserve">INTERNET PYMES </t>
  </si>
  <si>
    <t>Oferta comercial de precios y planes de internet fijo asimétrico para empresas y Pymes.  
Nivel de compartición 2 a 1. 
La política de instalación de Fibra Óptica para internet PYMES se aplica a partir de la contratación de planes mayores o iguales a 3Mbps, la misma que contempla un cobro único de 300.00 USD por concepto de materiales para instalación. Se utiliza instalación de FO cuando la factibilidad por cobre sea negada.
Para enlaces e Galápagos se aplican las tarifas descritas en este documento más un porcentaje adicional por el cobro del uso del espectro satelital. Para la tarifa de instalación se cobra la tarifa establecida más un porcentaje del 0 al 20% del mismo valor, y para la tarifa mensual, se cobra la tarifa establecida más un porcentaje del 20% de la misma tarifa.
Incluye en cada plan 10 cuentas de correo electrónico para planes de hasta 2 Mbps y 15 cuentas para planes superiores. 
Incluye 300 MB de capacidad en el buzón de coreo electrónico, 2 cuentas dial up incluidas por cada plan, 1 IP fija, antivirus y antispam en el correo electrónico.  
Si el cliente desea cuenta de correo adicional, lo podrá contratar con un costo de $1.5 mensuales y si desea una IP fija adicional, tendrá un costo de $1.5 mensual.
La tarifa de inscripción en todos los casos es 80,00 USD.</t>
  </si>
  <si>
    <t>ADSL CORPORATIVO PLUS 512X256 Kbps</t>
  </si>
  <si>
    <t>categ. 52 subcat. 9</t>
  </si>
  <si>
    <t>ADSL CORPORATIVO PLUS 1024x512 Kbps</t>
  </si>
  <si>
    <t>categ. 52 subct. 10</t>
  </si>
  <si>
    <t>ADSL CORPORATIVO PLUS 1542x512 Kbps</t>
  </si>
  <si>
    <t>categ. 52 subct. 11</t>
  </si>
  <si>
    <t>ADSL CORPORATIVO PLUS 2048x768 Kbps</t>
  </si>
  <si>
    <t>categ. 52 subct. 12</t>
  </si>
  <si>
    <t>ADSL CORPORATIVO PLUS 3042x768 Kbps</t>
  </si>
  <si>
    <t>categ. 52 subct. 13</t>
  </si>
  <si>
    <t>ADSL CORPORATIVO PLUS 4000x768 Kbps</t>
  </si>
  <si>
    <t>categ. 52 subct. 14</t>
  </si>
  <si>
    <t>ADSL CORPORATIVO PLUS 5000x768 Kbps</t>
  </si>
  <si>
    <t>categ. 52 subct. 15</t>
  </si>
  <si>
    <t xml:space="preserve">Todas las tarifas incluyen cargos de interconexión </t>
  </si>
  <si>
    <t>Las tarifas no incluyen los impuestos aplicables de ley</t>
  </si>
  <si>
    <t>INTERNET CORPORATIVO VIP</t>
  </si>
  <si>
    <t>Oferta comercial  de precios y planes de internet fijo simétrico para empresas (segmento corporativo VIP).
Para instalaciones en Galápagos se aplican las tarifas descritas en este documento más un porcentaje adicional por el cobro del uso del espectro satelital. Para la tarifa de inscripción es el valor establecido según la velocidad contratada más un porcentaje del 0 al 20% del mismo valor y para la tarifa mensual, es el valor establecido según la velocidad contratada más un porcentaje del 40% de la misma tarifa. //  
La tarifa de inscripción aplicada: 512 Kbps = 150 USD / 1 Mbps= 150 USD / 2 Mbps= 300 USD / de 3 a 5 Mbps= 300 USD /  de 6 a 10 Mbps= 300 USD /  de 11 a 20 Mbps= 500 USD /  de 21 a 45 Mbps= 500 USD /  de 46 a 60 Mbps= 500 USD /  de 61 en adelante= 1000 USD.</t>
  </si>
  <si>
    <t>CORPORATIVO PLUS 512 KBPS (Tarifa por Mbps)</t>
  </si>
  <si>
    <t>categ. 53 subct. 56</t>
  </si>
  <si>
    <t>CORPORATIVO PLUS 1 MBPS  (Tarifa por Mbps)</t>
  </si>
  <si>
    <t>categ. 53 subct. 57</t>
  </si>
  <si>
    <t>CORPORATIVO PLUS 2 MBPS  (Tarifa por Mbps)</t>
  </si>
  <si>
    <t>categ. 53 subct. 58</t>
  </si>
  <si>
    <t>CORPORATIVO PLUS 3-5 MBPS (Tarifa por Mbps)</t>
  </si>
  <si>
    <t>categ. 53 subct. 59</t>
  </si>
  <si>
    <t>CORPORATIVO PLUS 6-10 MBPS  (Tarifa por Mbps)</t>
  </si>
  <si>
    <t>categ. 53 subct. 60</t>
  </si>
  <si>
    <t>CORPORATIVO PLUS 11-20 MBPS  (Tarifa por Mbps)</t>
  </si>
  <si>
    <t>categ. 53 subct. 61</t>
  </si>
  <si>
    <t>CORPORATIVO PLUS 21-45 MBPS (Tarifa por Mbps)</t>
  </si>
  <si>
    <t>categ. 53 subct. 62</t>
  </si>
  <si>
    <t>CORPORATIVO PLUS 46-60 MBPS  (Tarifa por Mbps)</t>
  </si>
  <si>
    <t>categ. 53 subct. 63</t>
  </si>
  <si>
    <t>CORPORATIVO PLUS DE 61 EN ADELANTE  (Tarifa por Mbps)</t>
  </si>
  <si>
    <t>categ. 53 subct. 64</t>
  </si>
  <si>
    <t>n/a</t>
  </si>
  <si>
    <t>MULTIPAQUETES FAMILIARES</t>
  </si>
  <si>
    <t xml:space="preserve">PAQUETE A TU MEDIDA BASICO:                                                                                                                                                                                                                                                                                                                                                                                                                                                                                                                                                                                                                                                                                                                                                                     El paquete incluye:
• Internet Fast Boy de 2000 Kbps (BAF)
• Internet banda ancha móvil controlado de $15 con 700 MB (HSPA+) y módem USB incluido. (BAM)
Características del paquete:
• Cero costo de instalación en todos los productos por lanzamiento
• Descuento por empaquetamiento
• Modem de BAM incluido (Huawei E173).                                                                                                                                                                                                                                                                                                                                                                                                                                                                                                                                                                                                                                                                                                                                                                                         
PAQUETE A TU MEDIDA PLUS:                                                                                                                                                                                                                                                                                                                                                                                                                                                                                                                                                                                                                                                                                                          Servicios incluidos en el paquete:
• Internet Fast Boy de 2000 Kbps (BAF)
• Internet banda ancha móvil controlado de $15 con 700 MB (HSPA+) y módem USB incluido (BAM)
• Plan móvil Multiplan postpago de 9,99 (VOZ MÓVIL)
Características del paquete:
• Cero costo de instalación en internet fijo por lanzamiento 
• Aplicación de nuevo plan de 2000 Kbps
• Modem de BAM incluido (Huawei E173).
• No incluye teléfono celular dentro del plan móvil
</t>
  </si>
  <si>
    <t xml:space="preserve">Ofrecer al cliente paquetes que combinan 2 o más servicios, con descuento </t>
  </si>
  <si>
    <t>INTERNET 1F 1F048</t>
  </si>
  <si>
    <t xml:space="preserve">300295 (BANDA  ANCHA HSPA+ CTRL) (*) </t>
  </si>
  <si>
    <t xml:space="preserve">Multiplanes personas 300281 abierto
300279 controlado 
</t>
  </si>
  <si>
    <t>25 (**)</t>
  </si>
  <si>
    <t>Multiplan 9,99</t>
  </si>
  <si>
    <t xml:space="preserve">Se aclaran en nota </t>
  </si>
  <si>
    <t xml:space="preserve">para llamadas sí se incluye </t>
  </si>
  <si>
    <t xml:space="preserve">no incluye </t>
  </si>
  <si>
    <t>INTERNET EVDO CDMA 450</t>
  </si>
  <si>
    <t xml:space="preserve">Es un servicio de INTERNET FIJO INALAMBRICO, orientado al mercado residencial principalmente social que se brinda a través de la tecnología CDMA 450 de CNT. </t>
  </si>
  <si>
    <t>INTERNET CDMA 450 (Categoria 81)</t>
  </si>
  <si>
    <t xml:space="preserve">Social Basico; Subcategoria 1 </t>
  </si>
  <si>
    <t>Social Premiun; Subcategoria 2</t>
  </si>
  <si>
    <t xml:space="preserve">Social Hogar; Subcategoria 3 </t>
  </si>
  <si>
    <t xml:space="preserve">Social Empresarial; Subcategoria 4 </t>
  </si>
  <si>
    <t>no aplica</t>
  </si>
  <si>
    <t xml:space="preserve">no incluyen </t>
  </si>
  <si>
    <t>NTERNET CDMA 450 (Categoria 81)</t>
  </si>
  <si>
    <t>Tarifa para llamadas a números 1700 para abonados residenciales</t>
  </si>
  <si>
    <t xml:space="preserve">Tarifa para llamadas desde abonados residenciales a números 1700 a partir del 1ro de mayo de 2013. Los minutos a números 1700 no se incluyen en los minutos libres de la cuota fija mensual. Tarifa no incluye los impuestos aplicables. </t>
  </si>
  <si>
    <t>N.A.</t>
  </si>
  <si>
    <t>Llamadas a 1700</t>
  </si>
  <si>
    <t>minuto</t>
  </si>
  <si>
    <t>Llamadas a números 1700</t>
  </si>
  <si>
    <t>NO</t>
  </si>
  <si>
    <t>CHILE RURAL</t>
  </si>
  <si>
    <t>Se apertura el destino Internacional "Chile Rural" cuya tarifa será de US$ 0,65 + IVA, aplica a los planes detallados  a continuación con sus respectivos codigos</t>
  </si>
  <si>
    <t>Chile Rural</t>
  </si>
  <si>
    <t>0432</t>
  </si>
  <si>
    <t>0468</t>
  </si>
  <si>
    <t>0476</t>
  </si>
  <si>
    <t>0550</t>
  </si>
  <si>
    <t>0551</t>
  </si>
  <si>
    <t>0898</t>
  </si>
  <si>
    <t>0897</t>
  </si>
  <si>
    <t>Internancionales</t>
  </si>
  <si>
    <t>Se debe agregar IVA</t>
  </si>
  <si>
    <t>PLAN RESIDENCIAL BASICO</t>
  </si>
  <si>
    <t>PLAN RESIDENCIAL 200</t>
  </si>
  <si>
    <t>PLAN RESIDENCIAL 500</t>
  </si>
  <si>
    <t>PLAN RESIDENCIAL 2PLAY</t>
  </si>
  <si>
    <t>PLAN VOZ 500</t>
  </si>
  <si>
    <t>PLAN VOZ 900</t>
  </si>
  <si>
    <t>PLAN VOZ BASICO PLUS</t>
  </si>
  <si>
    <t>PLAN VOZ 1750</t>
  </si>
  <si>
    <t>PLAN ESPECIAL 100</t>
  </si>
  <si>
    <t xml:space="preserve"> Troncal IP Comercial 60</t>
  </si>
  <si>
    <t xml:space="preserve"> Plan Call Center SIP 30</t>
  </si>
  <si>
    <t xml:space="preserve"> Plan Call Center ISDN PRI 30</t>
  </si>
  <si>
    <t xml:space="preserve"> Plan Call Center IP-ISDN 60</t>
  </si>
  <si>
    <t xml:space="preserve"> Plan Call Center SIP 60</t>
  </si>
  <si>
    <t xml:space="preserve"> Plan Call Center SIP 120</t>
  </si>
  <si>
    <t xml:space="preserve"> Plan Call Center SIP 300</t>
  </si>
  <si>
    <t xml:space="preserve"> Plan Comercial Basico</t>
  </si>
  <si>
    <t>Plan  Comercial Basico</t>
  </si>
  <si>
    <t xml:space="preserve"> Plan Comercial 200</t>
  </si>
  <si>
    <t xml:space="preserve"> Plan Comercial 500</t>
  </si>
  <si>
    <t>Plan Comercial  2Play</t>
  </si>
  <si>
    <t xml:space="preserve"> Plan Comercial Flex</t>
  </si>
  <si>
    <t>Plan  Comercial Flex</t>
  </si>
  <si>
    <t xml:space="preserve"> Troncal Comercial</t>
  </si>
  <si>
    <t xml:space="preserve"> Troncal IP Comercial 30</t>
  </si>
  <si>
    <t xml:space="preserve"> Troncal IP Comercial 5</t>
  </si>
  <si>
    <t xml:space="preserve"> Troncal IP Comercial 15</t>
  </si>
  <si>
    <t>Plan telefonia  Locutorio</t>
  </si>
  <si>
    <t xml:space="preserve"> Troncal Comercial ISDN PRI</t>
  </si>
  <si>
    <t>TRONCAL COMERCIAL IP ISDN PRI 60</t>
  </si>
  <si>
    <t>MODIFICACION DE TARIFAS A DESTINOS COOK ISLAND, MALDIVAS ISLAND Y TIMOR DELESTE</t>
  </si>
  <si>
    <t>Se excluyen del Grupo Resto del Mundo a los paises Cook Island, Maldiva Island y Timor del Este, los que pasarán a ser parte del Grupo Destino Resto del Mundo Otros (Resto del Mndo) cuya tarifa por minuto es US$ 0,85 + IVA.
La modificación de tarifa aplica para los planes detallados a continuación con su respectivo ID de Tarifa de los destinos a modificar.</t>
  </si>
  <si>
    <t>Cook Island , Maldiva Island y Timor del Este</t>
  </si>
  <si>
    <t xml:space="preserve"> TRONCAL IP COMERCIAL 60</t>
  </si>
  <si>
    <t xml:space="preserve"> PLAN CALL CENTER SIP 30</t>
  </si>
  <si>
    <t xml:space="preserve"> PLAN CALL CENTER ISDN PRI 30</t>
  </si>
  <si>
    <t xml:space="preserve"> PLAN CALL CENTER IP-ISDN 60</t>
  </si>
  <si>
    <t xml:space="preserve"> PLAN CALL CENTER SIP 60</t>
  </si>
  <si>
    <t xml:space="preserve"> PLAN CALL CENTER SIP 120</t>
  </si>
  <si>
    <t xml:space="preserve"> PLAN CALL CENTER SIP 300</t>
  </si>
  <si>
    <t xml:space="preserve"> PLAN COMERCIAL BASICO</t>
  </si>
  <si>
    <t>PLAN  COMERCIAL BASICO</t>
  </si>
  <si>
    <t xml:space="preserve"> PLAN COMERCIAL 200</t>
  </si>
  <si>
    <t xml:space="preserve"> PLAN COMERCIAL 500</t>
  </si>
  <si>
    <t>PLAN COMERCIAL  2PLAY</t>
  </si>
  <si>
    <t xml:space="preserve"> PLAN COMERCIAL FLEX</t>
  </si>
  <si>
    <t>PLAN  COMERCIAL FLEX</t>
  </si>
  <si>
    <t xml:space="preserve"> TRONCAL COMERCIAL</t>
  </si>
  <si>
    <t xml:space="preserve"> TRONCAL IP COMERCIAL 30</t>
  </si>
  <si>
    <t xml:space="preserve"> TRONCAL IP COMERCIAL 5</t>
  </si>
  <si>
    <t xml:space="preserve"> TRONCAL IP COMERCIAL 15</t>
  </si>
  <si>
    <t>PLAN TELEFONIA  LOCUTORIO</t>
  </si>
  <si>
    <t xml:space="preserve"> TRONCAL COMERCIAL ISDN PRI</t>
  </si>
  <si>
    <t>Internacionales</t>
  </si>
  <si>
    <t>$ 0.09</t>
  </si>
  <si>
    <t>$ 0.30</t>
  </si>
  <si>
    <t>$0.13</t>
  </si>
  <si>
    <t>$0.20</t>
  </si>
  <si>
    <t>$ 0.22</t>
  </si>
  <si>
    <t>$ 0.19</t>
  </si>
  <si>
    <t>$ 0.25</t>
  </si>
  <si>
    <t>$ 1.00</t>
  </si>
  <si>
    <t>$ 0.60</t>
  </si>
  <si>
    <t>$ 6.80</t>
  </si>
  <si>
    <t>$0.50</t>
  </si>
  <si>
    <t>Resto de America Otros(1)</t>
  </si>
  <si>
    <t>$0.30</t>
  </si>
  <si>
    <t>$ 0.35</t>
  </si>
  <si>
    <t xml:space="preserve">Resto del mundo </t>
  </si>
  <si>
    <t>$0.39</t>
  </si>
  <si>
    <t>Resto del mundo otros (2)</t>
  </si>
  <si>
    <t>Plan Especial 100</t>
  </si>
  <si>
    <t>Destinos locales, Nacionales, Regionales, Celulares e Internacionales</t>
  </si>
  <si>
    <t>Plan Comercial Flex</t>
  </si>
  <si>
    <t>Se modifica las condiciones generales de contratación  comercial del Plan Comercial Flex   a partir de tres líneas. Las condiciones iniciales preveian  la contratación mínima  de cinco líneas.</t>
  </si>
  <si>
    <t>Usa y Canadá ( fijo o móvil )</t>
  </si>
  <si>
    <t>España e Italia (fijo )</t>
  </si>
  <si>
    <t>España e Italia (móvil  )</t>
  </si>
  <si>
    <t>Argentina fijo</t>
  </si>
  <si>
    <t>Argentina  móvil</t>
  </si>
  <si>
    <t>Chile rural</t>
  </si>
  <si>
    <t>Colombia y Perú ( fijo y móvil )</t>
  </si>
  <si>
    <t>Brasil ( Fijo y Movil )</t>
  </si>
  <si>
    <t>Resto de América Otros (1)</t>
  </si>
  <si>
    <t xml:space="preserve">Móvil Maritimo y Antártica </t>
  </si>
  <si>
    <t>Resto del mundo (2)</t>
  </si>
  <si>
    <t>Se modifica las condiciones de contratación del plan para que sólo pueda ser contratado por personas naturales  con discapacidad o personas juridicas  dedicadas al cuidado  de personas con discapacidad que cumplan con los requisitos que se detallan en el Anexo 1 adjunto.</t>
  </si>
  <si>
    <t>Se apertura el destino Argentina Móvil a una tarifa por minuto de $0,20 + IMP</t>
  </si>
  <si>
    <t>Destinos  Internacionales</t>
  </si>
  <si>
    <t>Tarifario Larga Distancia Internacional 1</t>
  </si>
  <si>
    <t>TARIFAS PARA LARGA DISTANCIA INTERNACIONAL</t>
  </si>
  <si>
    <t>Las tarifas de los destinos no incluye ningún impuesto aplicable de ley</t>
  </si>
  <si>
    <t>Todos</t>
  </si>
  <si>
    <t>LDICNT00</t>
  </si>
  <si>
    <t>Grupo Africa países principales</t>
  </si>
  <si>
    <t>Grupo América del Norte países principales</t>
  </si>
  <si>
    <t>Grupo América Central  países principales</t>
  </si>
  <si>
    <t>Grupo América del Sur países principales y secundarios</t>
  </si>
  <si>
    <t>Grupo América del Sur Móviles</t>
  </si>
  <si>
    <t>Grupo Asia países principales</t>
  </si>
  <si>
    <t>Grupo Europa países principales</t>
  </si>
  <si>
    <t>Grupo Europa países secundarios</t>
  </si>
  <si>
    <t>Grupo Europa móviles</t>
  </si>
  <si>
    <t>Grupo Oceanía países principales</t>
  </si>
  <si>
    <t>Grupo Resto del Mundo</t>
  </si>
  <si>
    <t>Grupo Cuba</t>
  </si>
  <si>
    <t>Grupo Especiales</t>
  </si>
  <si>
    <t>Larga Distancia Internacional Base (LDI Base)</t>
  </si>
  <si>
    <t>PLAN VOZ 650</t>
  </si>
  <si>
    <t>Plan  Voz 650</t>
  </si>
  <si>
    <t>Plan Voz 650</t>
  </si>
  <si>
    <t xml:space="preserve">El "Plan Voz 650", ha sido creado para el abonado residencial, que le permite realizar comunicaciones telefónicas locales, nacionales, internacionales  y a celulares, </t>
  </si>
  <si>
    <t>Llamadas internacionales destinos</t>
  </si>
  <si>
    <t>Viernes 16 de agosto del 2013</t>
  </si>
  <si>
    <t>Se realiza la notificación de la baja de tarifas  en las llamadas internacionales desde cualquier número telefónico fijo de plan post pago en las categorias: popular, residencial, comercial, plan social, discapacitados, E1’s, PBX, troncales IP (no aplica telefonía pre-pago, telefonía pública o tercerizada, tarjetas contigo y locutorios). Los países a los cuales se aplica la baja de tarifas son: Cuba (hacia Redes Fijas y Móviles); Resto del mundo (hacia redes fijas y móviles ); INMARSAT (móviles marítimos) e (iRIDIUM); EXCEPCIONES (Afganistán ,Asunción, Comoras, Corea del Norte, Djibouti, Diego García, Entreo, Etiopía, Groenlandia, Islas Cook, Islas Marianas del Norte, Islas Marshall, Islas Salomón, Kiribati, Liechtenstein, Myonmor, Nouru, Nueva Celadonia, Palau, Papua  Nueva Ginea, República del Samoa, Santo Tomé y Principe, Siria, Somalia, Sta Elena, Tokelao, Tuvalu, Vanustu, Wallis y Futuro). Las tarifas para llamadas por operadora  hacia los destinos indicados en este documento se cobrarán  con un recargo del 30% a las tarifas indicadas en este documento para discado directo. Estas tarifas aplica para el horario normal es decir desde el 8 AM a 8 PM y de lunes a viernes</t>
  </si>
  <si>
    <t xml:space="preserve">Servicio llamadas Internacionales </t>
  </si>
  <si>
    <t>codigo 6</t>
  </si>
  <si>
    <t>Cuba (hacia Redes Fijas y Móviles)</t>
  </si>
  <si>
    <t>Resto del mundo (redes fijas y móviles )</t>
  </si>
  <si>
    <t>INMARSAT (móviles marítimos) e (iRIDIUM)</t>
  </si>
  <si>
    <t>EXCEPCIONES (Afganistán ,Asunción, Comoras, Corea del Norte, Djibouti, Diego García, Entreo, Etiopía, Groenlandia, Islas Cook, Islas Marianas del Norte, Islas Marshall, Islas Salomón, Kiribati, Liechtenstein, Myonmor, Nouru, Nueva Celadonia, Palau, Papua  Nueva Ginea, República del Samoa, Santo Tomé y Principe, Siria, Somalia, Sta Elena, Tokelao, Tuvalu, Vanustu, Wallis y Futuro)</t>
  </si>
  <si>
    <t>Todos los destinos definidos incluyen en su tarifa cargos de interconexión</t>
  </si>
  <si>
    <t>No incluye impuestos de ley las tarifas indicadas en este documento</t>
  </si>
  <si>
    <t>OTECEL S.A</t>
  </si>
  <si>
    <t>Plan Voz 150</t>
  </si>
  <si>
    <t>01 de Septiembre del 2013</t>
  </si>
  <si>
    <t>Suscripción del Plan Voz 150</t>
  </si>
  <si>
    <t>El plan denominado "Plan Voz 150" cambiará su denominación comercial a "Plan Voz 650" manteniendo los minutos y tarifas actuales.</t>
  </si>
  <si>
    <t xml:space="preserve">En los planes tarifarios se encuentran detalladas las tarifas que  los prestadores van a cobrar a sus usuarios por cada uno de los servicios de telecomunicaciones. </t>
  </si>
  <si>
    <t>Los prestadodrs podrán establecer o modificar libremente las tarifas a los abonados por los servicios que prestan, de forma que se asegure la operación y prestación eficiente, conla debida calidad.</t>
  </si>
  <si>
    <t>Las tarifas serán reguladas por el CONATEL cuando existan distorsiones en el mercado.</t>
  </si>
  <si>
    <t>ARMA TU PAQUETE</t>
  </si>
  <si>
    <t>TELEFONIA FIJA  Concepto de facturacion 1 o 93</t>
  </si>
  <si>
    <t>INTERNET 1F Concepto de facturacion  225</t>
  </si>
  <si>
    <t>INTERNET 1F Concepto de facturacion  226</t>
  </si>
  <si>
    <t>INTERNET 1F Concepto de facturacion  227</t>
  </si>
  <si>
    <t>INTERNET 1F Concepto de facturacion  228</t>
  </si>
  <si>
    <t>INTERNET 1F Concepto de facturacion  229</t>
  </si>
  <si>
    <t>INTERNET 1F Concepto de facturacion  230</t>
  </si>
  <si>
    <t>DTH PLAN SUPER Concepto de facturacion  701</t>
  </si>
  <si>
    <t>DTH PLAN SUPER + TOTAL 1 o TOTAL 2 (701)</t>
  </si>
  <si>
    <t>DTH PLAN SUPER + TOTAL 1 + TOTAL 2 (701)</t>
  </si>
  <si>
    <t>DTH PLAN SUPER + TOTAL 1 o TOTAL 2 + HD (701)</t>
  </si>
  <si>
    <t>DTH PLAN SUPER + TOTAL 1 + TOTAL 2 + HD (701)</t>
  </si>
  <si>
    <t>ARMA TU PAQUETE
Se comercializara el servicio de arma tu paquete a Nivel Nacional, el cual otorga descuentos por producto y aplica cuando un cliente identificado por su número de cédula contrata más de un servicio de diferente línea de negocio bajo el siguiente esquema:                                                                                                                                                                                                                                                                                                                                                                                                     Características del empaquetamiento:
Costo de instalación por producto es de USD. $20 por cada servicio cuando empaqueta (TF, IF y TV en SD). El costo de instalación de un plan de TV HD es USD.. $40
10% descuento por empaquetar dos servicios.
15% descuento por empaquetar tres servicio
Las líneas de negocio que se deben considerar para la aplicabilidad del beneficio son:
a. Telefonía Fija residencial 
b. Banda Ancha Fija (Fast Boy)
c. Plan de TV por suscripción 
Se deberá colocar un mínimo de 2 servicios y máximo de 3 servicios por cada Línea de Negocio para ser empaquetados, de tal manera que el descuento solo aplica a los servicios que el cliente elija para empaquetar.</t>
  </si>
  <si>
    <t>Aplica para las categorías A, B, C Locutorios @ló ETAPA y Teléfonos Públicos. Servicio de Operadora (1,3 veces la tarifa de servicio automático).</t>
  </si>
  <si>
    <t>Panamá (Móvil)</t>
  </si>
  <si>
    <t>Paraguay (Móvil)</t>
  </si>
  <si>
    <t>Uruguay (Redes Fijas y Móviles)</t>
  </si>
  <si>
    <t xml:space="preserve">Cuba (Redes Fijas y Móviles) </t>
  </si>
  <si>
    <t>Resto del Mundo (Redes Fijas y Móviles)</t>
  </si>
  <si>
    <t>Inmarsat (móvil marítimo) e Iridium</t>
  </si>
  <si>
    <t>Excepciones: (Afganistán, Ascensión, Comoras, Corea del Norte, Djibouti, diego García, Eritrea, Etiopía, Groenlandia, Islas Cook, Islas Marinas del Norte, Islas Marshall, Islas Salomón, Kiribatí,Liechtenstein, Myanmar, Nauru, Nueva  Caledonia, Palau, Papua Guinea, República del Samoa, Santo Tomé y Príncipe, Siria, Somalia, Sta. Elena, Tokelau, Tuvalu, Vanuatu, Wallis y Futuna)</t>
  </si>
  <si>
    <t>Incluye la tasa de terminación cobrada por el corresponsal para la terminación en el exterior</t>
  </si>
  <si>
    <t>A estos valores hay que sumarles los impuestos de Ley</t>
  </si>
  <si>
    <t>España Fijo</t>
  </si>
  <si>
    <t xml:space="preserve">Estados Unidos </t>
  </si>
  <si>
    <t>Perú Fijo</t>
  </si>
  <si>
    <t>Perú Fijo Rural</t>
  </si>
  <si>
    <t>México Fijo</t>
  </si>
  <si>
    <t>México Móvil</t>
  </si>
  <si>
    <t xml:space="preserve">Venezuela (Redes Fijas y Móviles) </t>
  </si>
  <si>
    <t>Bolivia Fijo</t>
  </si>
  <si>
    <t>Bolivia Móvil</t>
  </si>
  <si>
    <t>Chile Fijo</t>
  </si>
  <si>
    <t>Chile (Islas)</t>
  </si>
  <si>
    <t>Chile Móvil</t>
  </si>
  <si>
    <t>Belice (Redes Fijas y Móviles)</t>
  </si>
  <si>
    <t>El Salvador (Redes Fijas y Móviles)</t>
  </si>
  <si>
    <t>Guyana Francesa (Móvil)</t>
  </si>
  <si>
    <t>Guyana (Redes Fijas y Móviles)</t>
  </si>
  <si>
    <t>Haiti (Redes Fijas y Móviles)</t>
  </si>
  <si>
    <t>Honduras (Móvil)</t>
  </si>
  <si>
    <t>Antillas Holandesas (Redes Fijas y Móviles)</t>
  </si>
  <si>
    <t>Nicaragua (Redes Fijas y Móviles)</t>
  </si>
  <si>
    <t>Especiales Base</t>
  </si>
  <si>
    <t>TARIFAS PARA LLAMADAS ESPECIALES DE ABONADOS 1XY y 1800</t>
  </si>
  <si>
    <t>Especiales Base (Prefijo 100)</t>
  </si>
  <si>
    <t>ESPEC081</t>
  </si>
  <si>
    <t>Especiales Base (Prefijo 101)</t>
  </si>
  <si>
    <t>Especiales Base (Prefijo 102)</t>
  </si>
  <si>
    <t>Especiales Base (Prefijo 123)</t>
  </si>
  <si>
    <t>Especiales Base (Prefijo 131)</t>
  </si>
  <si>
    <t>Especiales Base (Prefijo 134)</t>
  </si>
  <si>
    <t>Especiales Base (Prefijo 140)</t>
  </si>
  <si>
    <t>Especiales Base (Prefijo 147)</t>
  </si>
  <si>
    <t>Especiales Base (Prefijo 159)</t>
  </si>
  <si>
    <t>Especiales Base (Prefijo 160)</t>
  </si>
  <si>
    <t>Especiales Base (Prefijo 161)</t>
  </si>
  <si>
    <t>Especiales Base (Prefijo 165)</t>
  </si>
  <si>
    <t>Especiales Base (Prefijo 171)</t>
  </si>
  <si>
    <t>Especiales Base (Prefijo 177)</t>
  </si>
  <si>
    <t>Especiales Base (Prefijo 911)</t>
  </si>
  <si>
    <t>Especiales Base (Prefijo 1800)</t>
  </si>
  <si>
    <t>Plan Comercial Plus 4</t>
  </si>
  <si>
    <t>PPLAN4</t>
  </si>
  <si>
    <t>FORMATO RT-PR-02: PROMOCIONES DE TELEFONÍA FIJA</t>
  </si>
  <si>
    <t>Nombre de la Promoción:</t>
  </si>
  <si>
    <t>Fecha de entrada en vigencia de la Promoción/Tarifa promocional:</t>
  </si>
  <si>
    <t>Fecha de finalización de la Promoción/Tarifa promocional:</t>
  </si>
  <si>
    <t>Condiciones generales de la Promoción/Tarifa promocional:</t>
  </si>
  <si>
    <t>Descripción de la Promoción/Tarifa promocional
(Servicios que incluye, etc.)</t>
  </si>
  <si>
    <t>Código de Identificación del Plan/Tarifa *</t>
  </si>
  <si>
    <t>Tarifa  Total 
(US$)</t>
  </si>
  <si>
    <t>Terminales de Uso Público</t>
  </si>
  <si>
    <t>Kbps Incluidos en la Promoción (Kbps)</t>
  </si>
  <si>
    <t>Tarifa por Kbps dentro de la Promoción
(US$ por Kbps)</t>
  </si>
  <si>
    <t>Tarifa por Kbps adicional a la Promoción
(US$ por Kbps)</t>
  </si>
  <si>
    <t>PLANES PREPAGOS TELEFONIA FIJA PREPAGO SOLIDARIA</t>
  </si>
  <si>
    <t>1 noviembre del 2013</t>
  </si>
  <si>
    <t>Tarifas durante los 228 minutos iniciales</t>
  </si>
  <si>
    <t>65/5</t>
  </si>
  <si>
    <t>$0.0067</t>
  </si>
  <si>
    <t>$0.0313</t>
  </si>
  <si>
    <t>$0.0156</t>
  </si>
  <si>
    <t>$0.0627</t>
  </si>
  <si>
    <t>Argentina (Red Fija)</t>
  </si>
  <si>
    <t>$0.162</t>
  </si>
  <si>
    <t>$0.134</t>
  </si>
  <si>
    <t>Argentina (Red Móvil)</t>
  </si>
  <si>
    <t>Colombia Resto del País (Red Fija)</t>
  </si>
  <si>
    <t>Colombia Principales Ciudades (Red Fija) Bogotá, Cali, Barranquilla, Medellín)</t>
  </si>
  <si>
    <t>Colombia (Red Móvil)</t>
  </si>
  <si>
    <t>España (Red Fija)</t>
  </si>
  <si>
    <t>España (Red Móvil)</t>
  </si>
  <si>
    <t>Estados Unidos (Redes Fijas y Móviles) Incluye Alaska, Hawái, Puerto Rico, Islas Vírgenes Americanas.</t>
  </si>
  <si>
    <t>Italia (Red Fija)</t>
  </si>
  <si>
    <t>Italia (Red Móvil)</t>
  </si>
  <si>
    <t>Perú (Red Fija)</t>
  </si>
  <si>
    <t>Perú (Red Móvil)</t>
  </si>
  <si>
    <t>Venezuela (Redes Fijas y Móviles)</t>
  </si>
  <si>
    <t>Bolivia y Chile (Redes Fijas y Móviles)</t>
  </si>
  <si>
    <t>SI</t>
  </si>
  <si>
    <t>SI excepto las internacionales</t>
  </si>
  <si>
    <t>Este plan esta diseñado con la finalidad de cubrir la demanda de líneas telefónicas fijas en lugares rurales catalogados como de extrema pobreza. La venta de este servicio esta sujeto a las condiciones analizadas por MICSE que son: lugares definidos como de extrema pobreza, clientes con el beneficio del bono de desarrollo humano, clientes con el beneficio de la tarifa d ela dignidad en la energia eléctrica. La oferta comercial consiste en la instalaicon de una línea telefónica bajo la modalidad de prepago que inicia con $2 de saldo (única ocacion) y la entrega de un terminal necesario para el servicio, la línea nace con el servicio suplementario de llamada en espera, no se puede contratar ningun otro servicio suplementario, el cliente no tiene restriccion de trafico es decir puede hacer llamadas a cualquier destino que así lo prefiera. Las tarifas por minuto tienen dos modalidad de cobro debido a que los primeros 228 minutos tienen una tarifa preferenciales por el convenio entre MICSE y CNT, a partir del minuto 229 el minuto de llamada es tasado bajo la malla de tarifas de la línea teelfónica prepago país. Finalmete, el cliente no realiza un pago por derecho de inscripcion Con respecto  a las recargas para efectuar las llamadas el cliente las puede realizar a través del número *611 de acuerdo a las denominaciones que se maneja en la tarjeta contigo.</t>
  </si>
  <si>
    <t>PREPAGO PAIS</t>
  </si>
  <si>
    <t xml:space="preserve">Este plan está diseñado con la finalidad de cubrir la demanda de líneas telefónicas fijas en lugares rurales catalogados como de extrema pobreza. 
La línea nace con el servicio suplementario de llamada en espera, no se puede contratar ningún otro servicio suplementario, el cliente no tiene restricción de tráfico es decir puede hacer llamadas a cualquier destino que así lo prefiera. Finalmente, el cliente no realiza un pago por derecho de inscripción Con respecto  a las recargas para efectuar las llamadas el cliente las puede realizar a través del número *611 de acuerdo a las denominaciones que se maneja en la tarjeta contigo.
</t>
  </si>
  <si>
    <t>Tarifas Vigentes</t>
  </si>
  <si>
    <t>0.053</t>
  </si>
  <si>
    <t>0.074</t>
  </si>
  <si>
    <t>0.164</t>
  </si>
  <si>
    <t>0.178</t>
  </si>
  <si>
    <t>EXCEPCIONES</t>
  </si>
  <si>
    <t>SI EXCEPTO LAS INTERNACIONALES</t>
  </si>
  <si>
    <t>Troncal Comercial  ISDN PRI 15 canales</t>
  </si>
  <si>
    <t>Troncal Comercial ISDN PRI 15 canales</t>
  </si>
  <si>
    <t>De 26.501  en adelante</t>
  </si>
  <si>
    <t>España ( Móvil )</t>
  </si>
  <si>
    <t>Italia ( Móvil )</t>
  </si>
  <si>
    <t>Chile ( Fijo y Móvil )</t>
  </si>
  <si>
    <t>Chile ( Rural )</t>
  </si>
  <si>
    <t>Bolivia ( Fijo y Móvil )</t>
  </si>
  <si>
    <t>Colombia  y Perú ( Fijo )</t>
  </si>
  <si>
    <t>Venezuela (Fijo y Móvil )</t>
  </si>
  <si>
    <t xml:space="preserve">$ 0.0560 </t>
  </si>
  <si>
    <t xml:space="preserve"> $  0.0560 </t>
  </si>
  <si>
    <t>Colombia y Perú (Móvil )</t>
  </si>
  <si>
    <t xml:space="preserve"> $  0.0559 </t>
  </si>
  <si>
    <t xml:space="preserve"> $  0.0546 </t>
  </si>
  <si>
    <t xml:space="preserve"> $   0.0545 </t>
  </si>
  <si>
    <t xml:space="preserve"> $  0.0545 </t>
  </si>
  <si>
    <t>México ( Fijo y Móvil )</t>
  </si>
  <si>
    <t xml:space="preserve"> $   0.0544 </t>
  </si>
  <si>
    <t xml:space="preserve"> $  0.0544 </t>
  </si>
  <si>
    <t>China ( Fijo y Móvil )</t>
  </si>
  <si>
    <t xml:space="preserve"> $  0.0540 </t>
  </si>
  <si>
    <t>Costa Rica ( Fijo y Móvil )</t>
  </si>
  <si>
    <t xml:space="preserve"> $  0.0470 </t>
  </si>
  <si>
    <t>Cuba ( Fijo y Móvil )</t>
  </si>
  <si>
    <t>Brasil (Fijo y Movil )</t>
  </si>
  <si>
    <t>Japón ( Fijo y Móvil )</t>
  </si>
  <si>
    <t xml:space="preserve">Corea del  Norte </t>
  </si>
  <si>
    <t>Plan llamadas locales y nacionales</t>
  </si>
  <si>
    <t>Plan abierto de telefonía fija que se ofrece a clientes y nace con bloqueo a llamadas a celulares y llamadas internacionales
Acceso a llamadas locales y nacionales tanto onnet como offnet.</t>
  </si>
  <si>
    <t>Cat 2/ sub 19</t>
  </si>
  <si>
    <t>$ 0.010</t>
  </si>
  <si>
    <t>$ 0.017</t>
  </si>
  <si>
    <t>$ 0.020</t>
  </si>
  <si>
    <t>$ 0.040</t>
  </si>
  <si>
    <t>si</t>
  </si>
  <si>
    <t xml:space="preserve">no </t>
  </si>
  <si>
    <t>TARIFA PREFERENCIAL PARA DISCAPACITADOS PARA TODOS LOS PLANES RESIDENCIALES</t>
  </si>
  <si>
    <t xml:space="preserve">• La tarifa preferencial consiste en un 10 % de descuento de la tarifa de minutos locales fijos (otras operadoras y dentro de la propia red), para los clientes con discapacidad que presenten el carnet del CONADIS.  </t>
  </si>
  <si>
    <t>PLAN RESIDENCIAL DE 3 DOLARES</t>
  </si>
  <si>
    <t>CABLEPHONE3</t>
  </si>
  <si>
    <t>PLAN RESIDENCIAL DE 8 DOLARES</t>
  </si>
  <si>
    <t>CABLEPHONE8</t>
  </si>
  <si>
    <t>PLAN RESIDENCIAL DE 10 DOLARES</t>
  </si>
  <si>
    <t>PLAN 10 RESIDENCIAL</t>
  </si>
  <si>
    <t>Se incluyen cargos de interconexión para llamadas a otros operadores</t>
  </si>
  <si>
    <t>Plan  Hogar Inalambrico</t>
  </si>
  <si>
    <t>viernes 24 de enero del 2014</t>
  </si>
  <si>
    <t xml:space="preserve">Focalizado en sectores puntuales de Guayaquil, el cual consta de un CBM mensual y tarifas de llamada realizadas, el terminal esta incluido dentro del plan. 
Exiten dos planes uno para el segmento residencial y otro para el segmento comercial con minutos incluidos  
Terminal no tiene movilidad salvo dentro del domicilio en el cual se instala el servicio. Las líneas nacen con Buzón de Voz, Discado directo internacional y sin restricción para ningún tipo de llamadas </t>
  </si>
  <si>
    <t xml:space="preserve">PLAN HOGAR INALAMBRICO RESIDNCIAL </t>
  </si>
  <si>
    <t xml:space="preserve">$ 0.04 </t>
  </si>
  <si>
    <t xml:space="preserve">$ 0.10 </t>
  </si>
  <si>
    <t>na</t>
  </si>
  <si>
    <t>(*)</t>
  </si>
  <si>
    <t xml:space="preserve">$ 0.15 </t>
  </si>
  <si>
    <t>PLAN HOGAR INALAMBRICO COMERCIAL</t>
  </si>
  <si>
    <t>Suscripción del Plan Comercial Básico</t>
  </si>
  <si>
    <t>Suscripción  del  Plan Comercial  500</t>
  </si>
  <si>
    <t>Suscripción del  Plan Comercial Flex</t>
  </si>
  <si>
    <t>Suscripción del Plan Voz 650</t>
  </si>
  <si>
    <t>Suscripción del Plan Voz 550</t>
  </si>
  <si>
    <t>Suscripción del Plan  Voz 1750</t>
  </si>
  <si>
    <t>Suscripción del Plan Voz 2200</t>
  </si>
  <si>
    <t>No aplica.</t>
  </si>
  <si>
    <t xml:space="preserve">     Derecho de Inscripción Promedio Ponderado - Categoría B Residencial 2000-2014</t>
  </si>
  <si>
    <t xml:space="preserve">     Llamada de 3 minutos promedio ponderado Categoría B - Residencial 2000-2014</t>
  </si>
  <si>
    <t>PROMOCION TELEFONÍA COMERCIAL: Se incluyen 500 Minutos adicionales a los incluidos regular comercial (181 minutos) para llamadas Locales Onnet por 3 meses</t>
  </si>
  <si>
    <t>Las Llamadas locales  y a otros operadores incluyen cargos de interconexión.</t>
  </si>
  <si>
    <t>No</t>
  </si>
  <si>
    <t>Plan Social Gpon</t>
  </si>
  <si>
    <t>15/02/2014</t>
  </si>
  <si>
    <t>$0.008</t>
  </si>
  <si>
    <t>$0.0285</t>
  </si>
  <si>
    <t>*</t>
  </si>
  <si>
    <t>$0.1450</t>
  </si>
  <si>
    <t>$0.04</t>
  </si>
  <si>
    <t>Plan Linea adicional TF GPON</t>
  </si>
  <si>
    <t>EL valor de inscripcion es de $0</t>
  </si>
  <si>
    <t xml:space="preserve">Línea  Adicional Gpon Hogar </t>
  </si>
  <si>
    <t>$0.0120</t>
  </si>
  <si>
    <t>.</t>
  </si>
  <si>
    <t>Planes Comercial GPON</t>
  </si>
  <si>
    <t>En los tres planes detallados en este formato el valor de la inscripción es $60 para cada plan</t>
  </si>
  <si>
    <t>Sector Público</t>
  </si>
  <si>
    <t>$15.99</t>
  </si>
  <si>
    <t>$0.1000</t>
  </si>
  <si>
    <t>Plan Empresarial</t>
  </si>
  <si>
    <t>$25.99</t>
  </si>
  <si>
    <t>$0.0200</t>
  </si>
  <si>
    <t>$0.0700</t>
  </si>
  <si>
    <t>Plan Capacidades Especiales</t>
  </si>
  <si>
    <t>$3.00</t>
  </si>
  <si>
    <t xml:space="preserve">Tarifa de inscripción al servicio ya sea en SD o en HD es de 200,00 USD, por dos días. 
Las tarifas mensuales son por ocasión </t>
  </si>
  <si>
    <t>$1000.00</t>
  </si>
  <si>
    <t>$1100.00</t>
  </si>
  <si>
    <t>$450.00</t>
  </si>
  <si>
    <t>DATOS SD GPON (10 MBPS)</t>
  </si>
  <si>
    <t>DATOS HD GPON (16 MBPS)</t>
  </si>
  <si>
    <t>DIA ADICIONAL cualquier modalidad</t>
  </si>
  <si>
    <t>Planes Internet Corporativo GPON</t>
  </si>
  <si>
    <t xml:space="preserve">Las tarifas para los planes de Internet PYMES son acordadas en la negociación entre los clientes empresariales y la CNT. Mientras que los planes de Internet Coporativo se calculan según el rango de Mbps a contratar, de igual manera la tarifa es acordada entre la CNT y los clientes corporativos. </t>
  </si>
  <si>
    <t>(**)</t>
  </si>
  <si>
    <t>INTERNET PYMES GPON 4X2</t>
  </si>
  <si>
    <t>INTERNET PYMES GPON 6X3</t>
  </si>
  <si>
    <t>INTERNET PYMES GPON 10X5</t>
  </si>
  <si>
    <t>INTERNET PYMES GPON 15X7</t>
  </si>
  <si>
    <t>INTERNET PYMES GPON  20x10</t>
  </si>
  <si>
    <t>INTERNET PYMES GPON  25x15</t>
  </si>
  <si>
    <t>INTERNET CORP. GPON 1,5-2 MBPS</t>
  </si>
  <si>
    <t>INTERNET CORP. GPON 3-5 MBPS</t>
  </si>
  <si>
    <t>INTERNET CORP. GPON 6-10 MBPS</t>
  </si>
  <si>
    <t>INTERNET CORP. GPON 11-20 MBPS</t>
  </si>
  <si>
    <t>INTERNET CORP. GPON 21-30 MBPS</t>
  </si>
  <si>
    <t>INTERNET CORP. GPON 31-MASMBPS</t>
  </si>
  <si>
    <t>Plan Telefonía Fija  Hogar Básico Gpon</t>
  </si>
  <si>
    <t>Plan que tiene un valor de inscripcion de $60, maneja una oferta de minutos incluidos onnet de 200 minutos y  50 minutos offnet  en la red fija</t>
  </si>
  <si>
    <t>Hogar básico</t>
  </si>
  <si>
    <t>Si</t>
  </si>
  <si>
    <t xml:space="preserve">La oferta del producto se realizará de acuerdo a la cobertura en las distintas provincias.
Aplicable para líneas telefónicas CDMA 450 post pago
Los paquetes ofertados disponen de velocidad máxima de hasta 3.5 MEGAS, y estrá determinada por ubicación de cliente, cantidad de usuarios y zonas de cobertura.
No posee Rollover. 
Una vez consumido el paquete de datos contratado, el MB adicional tendrá un valor $0,04 + imp.
Aplicable para clientes pospago, no aplicable para clientes prepago. 
Tarifas no incluyen impuestos. 
Aplican restricciones
</t>
  </si>
  <si>
    <t>Social Premiun; Subacategoria 2</t>
  </si>
  <si>
    <t xml:space="preserve">Social Hogar; Subacategoria 3 </t>
  </si>
  <si>
    <t xml:space="preserve">Social Empresarial; Subacategoria 4 </t>
  </si>
  <si>
    <t>Planes E1s GPON</t>
  </si>
  <si>
    <t>El valor de inscripcion de los dos planes detallados es de $1.800 por cada uno</t>
  </si>
  <si>
    <t>E1 telefónico PLUS</t>
  </si>
  <si>
    <t>E1 telefónico PLUS sector público</t>
  </si>
  <si>
    <t>Planes Internet Residencial GPON</t>
  </si>
  <si>
    <t>El valor de inscripción de los dos planes detallados es de $50,00 por cada uno</t>
  </si>
  <si>
    <t>navegación sin límite</t>
  </si>
  <si>
    <t>Internet residencial GPON 4 x 2</t>
  </si>
  <si>
    <t>Internet residencial GPON 6 x 3</t>
  </si>
  <si>
    <t>Internet residencial GPON 10 x 3</t>
  </si>
  <si>
    <t>Internet residencial GPON 15 x 5</t>
  </si>
  <si>
    <t>Internet residencial GPON 25 x 7</t>
  </si>
  <si>
    <t>Plan Troncales Ip Sector Publico GPON</t>
  </si>
  <si>
    <t xml:space="preserve">Canales de Troncales IP    Inscripción USD*
 5                                       $ 150,00 
10                                      $ 150,00 
20                                      $ 300,00 
30                                      $ 450,00 
60                                      $ 450,00 
100                                    $ 450,00 
</t>
  </si>
  <si>
    <t>CANALES 5</t>
  </si>
  <si>
    <t>CANALES 10</t>
  </si>
  <si>
    <t>CANALES 20</t>
  </si>
  <si>
    <t>CANALES 30</t>
  </si>
  <si>
    <t>CANALES 60</t>
  </si>
  <si>
    <t>CANALES 100</t>
  </si>
  <si>
    <t xml:space="preserve">NO </t>
  </si>
  <si>
    <t xml:space="preserve">Planes Troncales IP GPON </t>
  </si>
  <si>
    <t xml:space="preserve">Canales de Troncales    IP Inscripción USD*
 5                                 $ 150,00 
10                                $ 150,00 
20                                $ 300,00 
30                                $ 450,00 
60                                $ 450,00 
100                              $ 450,00 
</t>
  </si>
  <si>
    <t>500 minutos locales sin costo dentro de la red local Setel- Setel por 2 meses. Promoción válida para todos los clientes actuales que tengan contratado  un Plan Residencial $3, $8 y $10 de telefonía residencial  Aplica para clientes actuales contrataciones simples y combinadas  que deseen cambiar su forma de pago a tarjeta de crédito ó cuenta corriente. Vigente para las ciudades de Quito, Guayaquil, Manta, Machala y Ambato.</t>
  </si>
  <si>
    <t>Plan Troncal comercial ISDN PRI 400</t>
  </si>
  <si>
    <t>Derecho de inscripción de $ 1800</t>
  </si>
  <si>
    <t>Resto del mundo</t>
  </si>
  <si>
    <t>Destinos locales, Nacionales, Regionales, Celulares e Internacionales (Si incluye cargos intx)</t>
  </si>
  <si>
    <t>Derecho de inscripción de $ 900</t>
  </si>
  <si>
    <t>1/- Tarifa CNT EP., 2014 (marzo) solo para llamadas a CNT EP. Móvil, a otras operadoras móviles USD 0,145</t>
  </si>
  <si>
    <t>Promoción Instalación Gratis</t>
  </si>
  <si>
    <t>PROMOCIÓN CLIENTES ACTUALES TELEFONÍA RESIDENCIAL  Minutos Locales Setel</t>
  </si>
  <si>
    <t>* Tarifas aplicadas al público a  abril 2014</t>
  </si>
  <si>
    <t>Planes Internet PYMES</t>
  </si>
  <si>
    <t xml:space="preserve">Las tarifas para los planes de Internet PYMES son acordadas en la negociación entre los clientes empresariales y la CNT, por lo que podrían variar.
</t>
  </si>
  <si>
    <t>Hasta 1 x 0,512 Mbps - Cobre</t>
  </si>
  <si>
    <t>2F016</t>
  </si>
  <si>
    <t>(***)</t>
  </si>
  <si>
    <t>Hasta 2 x 0,768 Mbps - Cobre</t>
  </si>
  <si>
    <t>2F018</t>
  </si>
  <si>
    <t>Hasta 3 x 0,768 Mbps - Cobre</t>
  </si>
  <si>
    <t>2F019</t>
  </si>
  <si>
    <t>Hasta 3 x 0,768 Mbps - Fibra punto a punto</t>
  </si>
  <si>
    <t>Hasta 4 x 2 Mbps - Fibra punto a punto</t>
  </si>
  <si>
    <t>2F023</t>
  </si>
  <si>
    <t>Hasta 4 x 2 Mbps - GPON</t>
  </si>
  <si>
    <t>GP001</t>
  </si>
  <si>
    <t>Hasta 6 x 3 Mbps - Fibra punto a punto</t>
  </si>
  <si>
    <t>2F024</t>
  </si>
  <si>
    <t>Hasta 6 x 3 Mbps - GPON</t>
  </si>
  <si>
    <t>GP002</t>
  </si>
  <si>
    <t>Hasta 10 x 5 Mbps - Fibra punto a punto</t>
  </si>
  <si>
    <t>2F025</t>
  </si>
  <si>
    <t>Hasta 10 x 5 Mbps - GPON</t>
  </si>
  <si>
    <t>GP003</t>
  </si>
  <si>
    <t>Hasta 15 x 7 Mbps - Fibra punto a punto</t>
  </si>
  <si>
    <t>2F026</t>
  </si>
  <si>
    <t>Hasta 15 x 7 Mbps - GPON</t>
  </si>
  <si>
    <t>GP004</t>
  </si>
  <si>
    <t>Hasta 20 x 10 Mbps - Fibra punto a punto</t>
  </si>
  <si>
    <t>2F027</t>
  </si>
  <si>
    <t>Hasta 20 x 10 Mbps - GPON</t>
  </si>
  <si>
    <t>GP005</t>
  </si>
  <si>
    <t>Hasta 25 x 15 Mbps - Fibra punto a punto</t>
  </si>
  <si>
    <t>2F028</t>
  </si>
  <si>
    <t>Hasta 25 x 15 Mbps - GPON</t>
  </si>
  <si>
    <t>GP006</t>
  </si>
  <si>
    <t>NO APLICA</t>
  </si>
  <si>
    <t>INTERNET ESTUDIANTIL</t>
  </si>
  <si>
    <t xml:space="preserve">Aplica para líneas telefónicas que se encuentran en distribuidores de la CNT EP con puertos de internet sin rotacion por un tiempo determinado y que no se haya tenido demanda de servicio
La velocidad estarpa de acuerdo al hardware y software de la computadora del usuario final
Este plan permitirá el acceso para Navegación Web, Mail, YouTube y Facebook. De conformidad a lo establecido en el artículo 41 del reglamento de abonados, este acceso y restricciones se encontrará al amparo de la aceptación expresa por parte del cliente del acceso que obtendrá con este plan.
Los fines de semana el plan de internet estudiantil estará habilitado al 100%; no aplica acceso a contenido. De conformidad a lo establecido en el artículo 41 del reglamento de abonados, este acceso y restricciones se encontrará al amparo de la aceptación expresa por parte del cliente del acceso que obtendrá con este plan.
Aplica a categoría residencial y tecnología de cobre.
</t>
  </si>
  <si>
    <t>1F IE CONTINENTAL 2000 KBPS</t>
  </si>
  <si>
    <t>2000 Kbps/250 Kbps (*)</t>
  </si>
  <si>
    <t>INTERNET SIG (Categoria 94)</t>
  </si>
  <si>
    <t>INTERNET SOCIAL</t>
  </si>
  <si>
    <t xml:space="preserve">Este plan solo aplica para lineas telefónicas con plan de índice de bajo consumo.  
La velocidad de navegacion es de 1000 Kbps Bajada y  250 Kbps de Subida
Este plan permite específicamente navegación Web, Mail, Youtube, VoIP y redes sociales. De conformidad con el artículo 41 del reglamento de abonados, se dispondrá para el cliente el documento correspondiente qu eprmita la aceptación expresa de este acceso y las restricciones respectivas.
</t>
  </si>
  <si>
    <t>1F FB SOCIAL 1000 KBPS</t>
  </si>
  <si>
    <t>1000/250 Kbps</t>
  </si>
  <si>
    <t xml:space="preserve"> NO</t>
  </si>
  <si>
    <t>Se incluyen 500 minutos para llamadas locales onnet adicionales a los 181 minutos para llamadas locales incluídos en el plan regular de telefonía comercial por 3 meses. Promoción válida para todos los clientes que contraten un Plan Regular de telefonía de la categoría comercial que tiene una tarifa básica de $12 más impuestos desde el 09 de Mayo del 2014 hasta el 08 de Agosto de 2014. Aplica para contrataciones simples y combinadas con forma de pago tarjeta de crédito, cuenta corriente, cuenta de ahorros y efectivo. Vigente para las ciudades de Quito, Guayaquil, Manta, Machala y Ambato.</t>
  </si>
  <si>
    <t>TARIFA ÚNICA 4 CTVOS CNT FIJO A CNT MOVIL</t>
  </si>
  <si>
    <t xml:space="preserve">*Aplica para las categorías Residencial, Comercial, Plan Social y  E1's la tarifa de 4 centavos por minuto de llamadas realizadas desde las categorías mencionadas de telefonía fija hacia telefonía movil CNT. 
*La promocion durará desde el 05 de junio de 2014 hasta el 31 de diciembre de 2014
*Para las llamadas efectuadas por operadora se tiene un costo de  $0.052 centavos, todas las tarifas no incluyen impuestos.   </t>
  </si>
  <si>
    <t>Sí se incluye</t>
  </si>
  <si>
    <t>No se incluye</t>
  </si>
  <si>
    <t>PLAN RESIDENCIAL VOZ MULTIDESTINO</t>
  </si>
  <si>
    <t>1 de Junio de 2014</t>
  </si>
  <si>
    <t>El “Plan  Residencial Voz Multidestino” le permite realizar llamadas telefónicas a los siguientes destinos locales, nacionales, regionales, celulares e internacionales.</t>
  </si>
  <si>
    <t>Plan Voz Multidestino</t>
  </si>
  <si>
    <t>Planes Internet Residencial GPON ONLY</t>
  </si>
  <si>
    <t>El valor de inscripcion de los planes detallados es de $50,00</t>
  </si>
  <si>
    <t>INTERNET RES. GPON  4 X 2 Mbps</t>
  </si>
  <si>
    <t>INTERNET RES. GPON  6 X 2 Mbps</t>
  </si>
  <si>
    <t>INTERNET RES. GPON  10 X 2 Mbps</t>
  </si>
  <si>
    <t>INTERNET RES. GPON  15 X 2 Mbps</t>
  </si>
  <si>
    <t>INTERNET RES. GPON  25 X 3 Mbps</t>
  </si>
  <si>
    <t>PROMOCIÓN TELEFONÍA COMERCIAL Minutos Locales Setel</t>
  </si>
  <si>
    <t>PROMOCIÓN CLIENTES ACTUALES TELEFONÍA RESIDENCIAL Minutos Locales Setel por 2 meses sin costo</t>
  </si>
  <si>
    <t>PROMOCIÓN TELEFONÍA COMERCIAL: Se incluyen 500 Minutos adicionales a los incluidos regular comercial (181 minutos) para llamadas Locales Onnet por 3 meses</t>
  </si>
  <si>
    <t>DESCUENTO DE PLANES RESIDENCIALES PARA TERCERA EDAD- CLIENTES NUEVOS</t>
  </si>
  <si>
    <t>INDEFINIDA</t>
  </si>
  <si>
    <t xml:space="preserve">se otorgará únicamente el 50 % de descuento de la renta mensual a clientes de la tercera edad. El beneficio será únicamente en el domicilio del cliente y a uno sola línea telefonía. Además se aplicará cuando presente la cédula y se verifique que cumple la edad para ser considerado de tercera edad. EL servicio de telefonía residencial únicamente recibirá el descuento del 50% y NO recibirá ningún descuento adicional por combinaciones dobles ó triples. Si está formando un doble o triple los otros productos si recibirán descuentos por combinaciones. Aplica para todos los clientes nuevos de todos los planes de telefonía residencial. No aplica para planes planeta.
</t>
  </si>
  <si>
    <t xml:space="preserve">Tarifa Básica Preferencial Tercera EDAD- Plan $10 Residencial </t>
  </si>
  <si>
    <t xml:space="preserve">Tarifa Básica Preferencial Tercera EDAD- Plan $ 8 Residencial </t>
  </si>
  <si>
    <t xml:space="preserve">Tarifa Básica Preferencial Tercera EDAD- Plan $ 3 Residencial </t>
  </si>
  <si>
    <t xml:space="preserve">PROMOCIÓN CLIENTES DE OTRAS OPERADORES QUE APLICA PARA  E1s CON TECNOLOGIA SIP </t>
  </si>
  <si>
    <t xml:space="preserve">Por promoción a clientes que presenten una factura de otra operadora con una fecha de 3 meses de anterioridad y contraten E1s o fracciones de E1s con tecnología SIP  se aplicará la siguiente promoción:  Clientes que contraten a partir de 5 líneas recibirán :  Costo de Instalación : $30 + Impuestos . Precio Final con Impuestos: $33,60 por cada línea contratada.  Además pagaran una tarifa básica diferenciada a la vigente en nuestra guía comercial de $7 + Impuestos por tiempo indefinido. Precio Final con Impuestos : $7.84  por línea y por tiempo indefinido . Tarifa Básica no Incluye minutos .   Clientes que contraten a partir de 15 líneas recibirán :  Costo de Instalación : GRATIS.  Además pagaran una tarifa básica diferenciada a la vigente en nuestra guía comercial de $7 + Impuestos. Precio Final con Impuestos : $7.84  por línea y por tiempo indefinido . Tarifa Básica no Incluye minutos .  </t>
  </si>
  <si>
    <t>Plan E1- Clientes Otros Operadores</t>
  </si>
  <si>
    <t>$0,135</t>
  </si>
  <si>
    <t>PROMOCIÓN TELEFONÍA COMERCIAL MINUTOS LOCALES SETEL Y DESCUENTOS EN COSTO DE INSTALACIÓN</t>
  </si>
  <si>
    <t xml:space="preserve">Se incluyen 500 minutos para llamadas locales onnet adicionales a los 181 minutos para llamadas locales incluidos en el plan regular de telefonía comercial por 3 meses. Promoción válida para todos los clientes que contraten un Plan Regular de telefonía de la categoría comercial que tiene una tarifa básica de $12 más impuestos desde el 9 de Agosto  hasta el 4 de noviembre 2014. Aplica para contrataciones simples y combinadas con forma de pago tarjeta de crédito, cuenta corriente, cuenta de ahorros y efectivo. Vigente para las ciudades de Quito, Guayaquil, Manta, Machala y Ambato. Adicionalmente se ofrece instalación sin costo  a aquellos clientes que contraten el servicio con forma de pago debito automático ( tarjeta de crédito, debito en cuenta corriente o cuenta de ahorro) y para los clientes que contraten el servicio de telefonía comercial en combinacion con cualquier plan de internet residencial o internet corproativo y con forma de pago efectivo el costo de instalación será $20 más impuestos. Precio Final incluido impuestos: $22.40 </t>
  </si>
  <si>
    <t xml:space="preserve">PROMOCIÓN COSTO DE INSTALACIÓN TELEFONÍA RESIDENCIAL </t>
  </si>
  <si>
    <t xml:space="preserve">Clientes que contraten el  Plan Residencial $ 10 ó Planes Planeta en simples ó combinaciones con forma de pago Tarjeta de Crédito se otorgará instalación sin costo. 
Clientes que contraten el Plan Residencial $8 en combinaciones con Internet Residencial  ó triples con televisión residencial y con forma de pago Tarjeta de Crédito   se otorgará instalación sin costo. 
Clientes que contraten el  Plan Residencial $ 10 ó Planes Planeta en simples ó combinaciones con forma de pago Cuenta Corriente y Cuenta de Ahorro nivel A se otorgará instalación sin costo. 
Clientes que contraten el Plan Residencial $8 en combinaciones con Internet Residencial  ó triples con televisión residencial y con forma de pago Cuenta Corriente y Cuenta de Ahorro nivel A se otorgará instalación sin costo. 
Clientes que contraten el  Plan Residencial $ 10 ó Planes Planeta en simples con forma de pago Cuenta Corriente el costo de instalación será $10 + Impuestos. Precio Final con impuestos: $11,20
Clientes que contraten el  Plan Residencial $ 10 ó Planes Planeta en simples con forma de pago Cuenta Ahorro nivel B el costo de instalación será $20 + Impuestos. Precio Final con impuestos: $22.40. El costo de instalación podrá ser diferido en 2 cuotas de $10 + Impuestos. Precio Final de cada cuota con impuestos: $11.20
 Clientes que contraten el Plan Residencial $8, Plan Residencial $10 y  Planes Planeta  en combinaciones con Internet Residencial  ó triples con televisión residencial y con forma de pago Cuenta Corriente nivel B  y Cuenta de Ahorro nivel B ó C se otorgará instalación sin costo.
Clientes que contraten el  Plan Residencial $ 10 ó Planes Planeta en simples con forma de pago cuenta de ahorros nivel C el costo de instalación será $ 30 + Impuestos. Precio Final con impuestos: $ 33,60. El pago podrá ser diferido en 2 cuotas de $15 + Impuestos. Precio Final con impuestos de cada cuota: $16,80
 Clientes que contraten el  Plan Residencial $ 10 ó Planes Planeta en simples con forma de pago efectivo  el costo de instalación será $ 60 + Impuestos. Precio Final con impuestos: $ 67,20. El pago podrá ser diferido en 3 cuotas de $20 + Impuestos. Precio Final con impuestos de cada cuota: $22.40
Clientes que contraten el Plan Residencial $8, Plan Residencial $10 y  Planes Planeta  en combinaciones con Internet Residencial  ó triples con televisión residencial y con forma de pago efectivo el costo de instalación será $20 + Impuestos. Precio Final con impuestos: $22.40. El costo de instalación podrá ser diferido en 2 cuotas de $10 + Impuestos. Precio Final de cada cuota con impuestos: $11.20
Clientes que contraten el servicio de DID con forma de pago Tarjeta de Crédito, Cuenta Corriente, Cuenta de Ahorros la instalación ó activación es sin costo.
Clientes que contraten el servicio DID con forma de pago efectivo el costo de instalación ó activación será $2,50 + Impuestos. Precio Final con Impuestos: $2,80.  
</t>
  </si>
  <si>
    <t>PROMOCIÓN CLIENTES NUEVOS DE TELEFONIA UNICAMENTE PLAN RESIDENCIAL 3 EN COMBINACIONES DOBLES CON PLAN DE INTERNET MEJORADO</t>
  </si>
  <si>
    <t>Por promoción se permite contratar el Plan Residencial  $3  en combinaciones con el plan Mejorado de Internet Residencial. Aplica únicamente con forma de pago Tarjeta de Crédito, Cuenta Corriente, Cuenta de Ahorros. Promoción vigente únicamente para clientes nuevos.</t>
  </si>
  <si>
    <t>$0,02</t>
  </si>
  <si>
    <t>PROMOCIÓN CLIENTES NUEVOS DE TELEFONIA UNICAMENTE PLAN RESIDENCIAL 3 EN COMBINACIONES DOBLES</t>
  </si>
  <si>
    <t>Promoción Teléfono Inalámbrico Gratis</t>
  </si>
  <si>
    <t>A continuación la descripción de la Promoción Teléfono Gratis: Se le otorga al momento de la instalación la entrega de un telefono inalámbrico aplica en los planes  Voz 1750, Plan Residencial Voz 2200 y Plan Comercial 500 .
La promoción aplica con cualquier forma de pago.</t>
  </si>
  <si>
    <t>Plan Comercial  500</t>
  </si>
  <si>
    <t>A continuación la descripción de la Promoción  Instalación Gratis: Se le otorga el descuento del 100% por el cobro de la instalación para los planes Plan Comercial Básico, Plan Comercial  500, Plan Comercial Flex, Plan Voz 650, Plan Voz 550, Plan Voz 1750, Plan Voz 2200, Plan Residencial Voz Multidestino
La promoción aplica con cualquier forma de pago.</t>
  </si>
  <si>
    <t>Suscripción del Plan Voz Multidestino</t>
  </si>
  <si>
    <t>Promoción Teléfono Gratis</t>
  </si>
  <si>
    <t>A continuación la descripción de la Promoción Teléfono Gratis: Se le otorga al momento de la instalación la entrega de un telefono alámbrico aplica en los planes  Voz 650 y Plan Residencial Voz Multidestino.
Aplica solo en la contratación en paquete de 2 y 3 play. La promoción aplica con cualquier forma de pago.</t>
  </si>
  <si>
    <t xml:space="preserve">      Fecha de publicación: Agosto de 2014</t>
  </si>
  <si>
    <t>El valor de Agosto de 2014 del Derecho de Inscripción Promedio Residencial Fijo, está determinado en base a los reportes mensuales de agosto, de todas las prestadoras.</t>
  </si>
  <si>
    <t>El valor de agosto de 2014 de la Tarifa de una llamada local residencial Fija, está determinado en base a los reportes mensuales de agosto de todas las  prestadoras.</t>
  </si>
  <si>
    <t>2014 (Ago.)</t>
  </si>
  <si>
    <t>Tarifa para destino Sint Maarteen</t>
  </si>
  <si>
    <t>CNT  Fija notifica al organismo regulador la tarifa configurada para el nuevo destino Sint Maarteen tanto para destino fijos como móviles</t>
  </si>
  <si>
    <t>Sint Maarteen (destino fijo)</t>
  </si>
  <si>
    <t xml:space="preserve">9 Servicio Internacional </t>
  </si>
  <si>
    <t>Sint Maarteen (destino fijo) TARIFA REGULAR (min)</t>
  </si>
  <si>
    <t>Sint Maarteen  TARIFA REDUCIDA LUNES - VIERNES 8 pm  A 8 am y fines de semana todo el día (min)</t>
  </si>
  <si>
    <t>Sint Maarteen (destino móvil)</t>
  </si>
  <si>
    <t>PROMOCION CAMBIO FORMA DE PAGO</t>
  </si>
  <si>
    <t>500 minutos locales sin costo dentro de la red local Setel- Setel por 2 meses. Promoción válida para todos los clientes acutales que tengan contratado  un Plan Residencial $3, $8 y $10 de telefonía residencial  Aplica para clientes actuales contrataciones simples y combinadas  que deseen cambiar su forma de pago a tarjeta de crédito ó cuenta corriente. Vigente para las ciudades de Quito, Guayaquil, Manta, Machala y Ambato.</t>
  </si>
  <si>
    <t>PROMOCION CLIENTES ACTUALES TELEFONÍA RESIDENCIAL Minutos Locales Setel por 2 meses sin costo</t>
  </si>
  <si>
    <t>ALQUILER DE CENTRALES TELEFONICAS PRIVADAS (PBX)</t>
  </si>
  <si>
    <t xml:space="preserve">Servicio de Alquiler de Centrales Telefónicas con 4 planes: Centrales Negocio (KIT 1),  Centrales Pymes (KIT 2), Centrales Empresas (KIT 3), Centrales Corporaciones (KIT 4), los cuales se comercializarán en la ciudades de Quito, Guayaquil, Manta, Machala y Ambato. Disponible unicamente para clientes que tengan contratado cualquier servicio de telefonía comercial, residencial, corporativa, locutorios y planes planeta. 
</t>
  </si>
  <si>
    <t xml:space="preserve">Centrales Negocio (KIT 1) </t>
  </si>
  <si>
    <t xml:space="preserve">Centrales Pymes (KIT 2) </t>
  </si>
  <si>
    <t xml:space="preserve">Centrales Empresas (KIT 3) </t>
  </si>
  <si>
    <t>Centrales Corporaciones (KIT 4)</t>
  </si>
  <si>
    <t>Promoción Internet Residencial – Costos de Instalación,  Router WIFI y Aumento de Velocidad</t>
  </si>
  <si>
    <t xml:space="preserve">En conformidad con lo establecido en el Reglamento General a la Ley Especial de Telecomunicaciones reformada y en el Reglamento para los Abonados-Clientes de los Servicios de Telecomunicaciones y de Valor Agregado, cumplo con informarle que desde el 15 de Agosto de 2014 hasta 4 de noviembre del 2014, el Grupo TVCable aplicará a los nuevos clientes que contraten el servicio de internet residencial con telefonía y/o televisión, los siguientes beneficios, de acuerdo a su forma de pago y nivel de buró de crédito, en las ciudades de Quito, Guayaquil, Cuenca, Manta, Machala y Ambato en los sectores de cobertura:
− Todos los clientes que contraten el servicio de internet residencial, cualquier plan vigente, en combinación doble o triple con los servicios de telefonía y/o televisión con forma de pago tarjeta de crédito, recibirán instalación sin costo, equipo router Wifi N plus sin costo y un aumento de velocidad al plan inmediato superior por SEIS (6) meses; el séptimo mes recibirán la velocidad contratada. Este último beneficio aplica únicamente para clientes que contraten el plan básico y plan mejorado.
− Todos los clientes que contraten el servicio de internet residencial, cualquier plan vigente, en combinación doble o triple con los servicios de telefonía y/o televisión, con forma de pago cuenta corriente o cuenta de ahorros y tengan nivel A del buró de crédito, recibirán instalación sin costo, equipo router Wifi N plus sin costo y un aumento de velocidad al plan inmediato superior por SEIS (6) meses; el séptimo mes recibirán la velocidad contratada. El beneficio de instalación sin costo aplica para clientes que contraten los planes: Básico, Mejorado, Mejorado Plus e Ideal. El costo de instalación para los planes con Docsis 3 (Smart Básico, Smart Avanzado y Smart Extremo) es de CINCUENTA DOLARES AMERICANOS (US $ 50,00) más impuestos, valor que será diferido en DOS (2) cuotas. El beneficio del Wifi N Plus aplica con todos los planes (Básico, Mejorado, Mejorado Plus, Ideal, Smart Básico, Smart Avanzado y Smart Extremo). El beneficio del upgrade aplica solo para los planes Básico y Mejorado.
− Todos los clientes que contraten el servicio de internet residencial, cualquier plan vigente en combinación doble con los servicios de telefonía o televisión, con forma de pago cuenta corriente o cuenta de ahorro y tengan nivel B del buró de crédito, recibirán instalación sin costo, equipo router Wifi N sin costo y un aumento de velocidad al plan inmediato superior por CUATRO (4) meses; el quinto mes recibirán la velocidad contratada. El beneficio de instalación sin costo aplica para clientes que contraten los planes: Básico, Mejorado, Mejorado Plus e Ideal. El costo de instalación para los planes con Docsis 3 (Smart Básico, Smart Avanzado y Smart Extremo) es de CINCUENTA DOLARES AMERICANOS (US $ 50,00) más impuestos, valor que será diferido en DOS (2) cuotas. El beneficio del Wifi N aplica con todos los planes (Básico, Mejorado, Mejorado Plus, Ideal, Smart Básico, Smart Avanzado y Smart Extremo). El beneficio del upgrade aplica solo para los planes Básico y Mejorado.
− Todos los clientes que contraten el servicio de internet residencial, cualquier plan vigente, en combinación triple con los servicios de telefonía y televisión con forma de pago cuenta corriente o cuenta de ahorro y tengan nivel B del buró de crédito, recibirán instalación sin costo, equipo router Wifi N sin costo y un aumento de velocidad al plan inmediato superior por SEIS (6) meses; el séptimo mes recibirán la velocidad contratada. El beneficio de instalación sin costo aplica para clientes que contraten los planes: Básico, Mejorado, Mejorado plus e Ideal. El costo de instalación para los planes con Docsis 3 (Smart Básico, Smart Avanzado y Smart Extremo) es de CINCUENTA DOLARES AMERICANOS (US $ 50,00) más impuestos, valor que será diferido en DOS (2) cuotas. El beneficio del Wifi N aplica con todos los planes (Básico, Mejorado, Mejorado Plus, Ideal, Smart Básico, Smart Avanzado y Smart Extremo). El beneficio del upgrade aplica solo para los planes Básico y Mejorado.
− Todos los clientes que contraten el servicio de internet residencial, cualquier plan vigente, en combinación doble o triple con los servicios de telefonía y/o televisión, con forma de pago cuenta de ahorros y tengan nivel C del buró de crédito, recibirán instalación sin costo, equipo router Wifi N sin costo y un aumento de velocidad al plan inmediato superior por TRES (3) meses; el cuarto mes recibirán la velocidad contratada. Este último beneficio aplica únicamente para clientes que contraten el plan básico y plan mejorado. El beneficio de instalación sin costo aplica para clientes que contraten los planes: Básico, Mejorado, Mejorado plus e Ideal. El costo de instalación para los planes con Docsis 3 (Smart Básico, Smart Avanzado y Smart Extremo) es de CINCUENTA DOLARES AMERICANOS (US $ 50,00) más impuestos, valor que será diferido en DOS (2) cuotas. El beneficio del Wifi N aplica con todos los planes (Básico, Mejorado, Mejorado Plus, Ideal, Smart Básico, Smart Avanzado y Smart Extremo). El beneficio del upgrade aplica solo para los planes Básico y Mejorado.
− Todos los clientes que contraten el servicio de internet residencial, cualquier plan vigente, en combinación doble o triple con los servicios de telefonía y/o televisión, con forma de pago efectivo y tengan nivel B o C  del buró de crédito, recibirán instalación sin costo y equipo router Wifi N sin costo. El beneficio de instalación sin costo aplica para clientes que contraten los planes: Básico, Mejorado, Mejorado plus e Ideal. El costo de instalación para los planes con Docsis 3 (Smart Básico, Smart Avanzado y Smart Extremo) es de CINCUENTA DOLARES AMERICANOS (US $ 50,00) más impuestos, valor que será diferido en DOS (2) cuotas. El beneficio del Wifi N aplica con todos los planes (Básico, Mejorado, Mejorado Plus, Ideal, Smart Básico, Smart Avanzado y Smart Extremo). 
</t>
  </si>
  <si>
    <t xml:space="preserve">Promoción de Regreso a Clases Sierra </t>
  </si>
  <si>
    <t>HASTA AGOTAR STOCK</t>
  </si>
  <si>
    <t>Grupo TVCable aplicará la promoción de Regreso a Clases Sierra, la misma que consiste en entregar una memoria USB de CUATRO (4) GB al momento de la instalación del servicio de internet. Esta promoción aplica únicamente para clientes que formen un doble pack o triple pack con el servicio de telefonía y/o televisión o clientes nuevos que contraten el servicio de internet residencial en combinación con el servicio de telefonía y/o televisión en Quito, Ambato y en la ciudad de Cuenca, con el servicio de televisión, con forma de pago tarjeta de crédito o cuenta corriente. Los clientes que reciban la Memoria USB por efecto de la promoción deberán mantener el servicio y la forma de pago por un período mínimo de DOCE (12) meses, en caso contrario se cobrará el valor de QUINCE DOLARES AMERICANOS (US $ 15,00), incluido impuestos.</t>
  </si>
  <si>
    <t xml:space="preserve">PROMOCION COSTO DE INSTALACIÓN TELEFONÍA RESIDENCIAL </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</si>
</sst>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6" formatCode="&quot;$&quot;\ #,##0_);[Red]\(&quot;$&quot;\ #,##0\)"/>
    <numFmt numFmtId="8" formatCode="&quot;$&quot;\ #,##0.00_);[Red]\(&quot;$&quot;\ #,##0.00\)"/>
    <numFmt numFmtId="43" formatCode="_(* #,##0.00_);_(* \(#,##0.00\);_(* &quot;-&quot;??_);_(@_)"/>
    <numFmt numFmtId="164" formatCode="_-&quot;$&quot;* #,##0.00_-;\-&quot;$&quot;* #,##0.00_-;_-&quot;$&quot;* &quot;-&quot;??_-;_-@_-"/>
    <numFmt numFmtId="165" formatCode="_-* #,##0.00_-;\-* #,##0.00_-;_-* &quot;-&quot;??_-;_-@_-"/>
    <numFmt numFmtId="166" formatCode="&quot;$&quot;\ #,##0.00;[Red]&quot;$&quot;\ \-#,##0.00"/>
    <numFmt numFmtId="167" formatCode="_ &quot;$&quot;\ * #,##0.00_ ;_ &quot;$&quot;\ * \-#,##0.00_ ;_ &quot;$&quot;\ * &quot;-&quot;??_ ;_ @_ "/>
    <numFmt numFmtId="168" formatCode="_ * #,##0.00_ ;_ * \-#,##0.00_ ;_ * &quot;-&quot;??_ ;_ @_ "/>
    <numFmt numFmtId="169" formatCode="0.0000"/>
    <numFmt numFmtId="170" formatCode="[$$-300A]\ #,##0.00"/>
    <numFmt numFmtId="171" formatCode="[$$-300A]\ #,##0.000"/>
    <numFmt numFmtId="172" formatCode="&quot;$&quot;\ #,##0.000;[Red]&quot;$&quot;\ \-#,##0.000"/>
    <numFmt numFmtId="173" formatCode="&quot;$&quot;\ #,##0.0000;[Red]&quot;$&quot;\ \-#,##0.0000"/>
    <numFmt numFmtId="174" formatCode="0.0%"/>
    <numFmt numFmtId="175" formatCode="0.000"/>
    <numFmt numFmtId="176" formatCode="&quot;$&quot;#,##0.00"/>
    <numFmt numFmtId="177" formatCode="&quot;$&quot;#,##0.0000"/>
    <numFmt numFmtId="178" formatCode="_ &quot;$&quot;\ * #,##0.000_ ;_ &quot;$&quot;\ * \-#,##0.000_ ;_ &quot;$&quot;\ * &quot;-&quot;??_ ;_ @_ "/>
    <numFmt numFmtId="179" formatCode="&quot;$&quot;\ #,##0.00"/>
    <numFmt numFmtId="180" formatCode="0.000000"/>
    <numFmt numFmtId="181" formatCode="_-&quot;$&quot;* #,##0.000_-;\-&quot;$&quot;* #,##0.000_-;_-&quot;$&quot;* &quot;-&quot;??_-;_-@_-"/>
    <numFmt numFmtId="182" formatCode="_-&quot;$&quot;* #,##0.0000_-;\-&quot;$&quot;* #,##0.0000_-;_-&quot;$&quot;* &quot;-&quot;??_-;_-@_-"/>
    <numFmt numFmtId="183" formatCode="_-[$€]* #,##0.00_-;\-[$€]* #,##0.00_-;_-[$€]* &quot;-&quot;??_-;_-@_-"/>
    <numFmt numFmtId="184" formatCode="&quot;$&quot;#,##0.000"/>
    <numFmt numFmtId="185" formatCode="[$$-409]#,##0.00"/>
    <numFmt numFmtId="186" formatCode="_ * #,##0.0000_ ;_ * \-#,##0.0000_ ;_ * &quot;-&quot;????_ ;_ @_ "/>
    <numFmt numFmtId="187" formatCode="[$$-300A]\ #,##0.0000"/>
    <numFmt numFmtId="188" formatCode="_ * #,##0_ ;_ * \-#,##0_ ;_ * &quot;-&quot;??_ ;_ @_ "/>
    <numFmt numFmtId="189" formatCode="_-* #,##0_-;\-* #,##0_-;_-* &quot;-&quot;??_-;_-@_-"/>
    <numFmt numFmtId="190" formatCode="_-* #,##0.000_-;\-* #,##0.000_-;_-* &quot;-&quot;??_-;_-@_-"/>
    <numFmt numFmtId="191" formatCode="_ * #,##0.000_ ;_ * \-#,##0.000_ ;_ * &quot;-&quot;??_ ;_ @_ "/>
    <numFmt numFmtId="192" formatCode="_-* #,##0\ _€_-;\-* #,##0\ _€_-;_-* &quot;-&quot;??\ _€_-;_-@_-"/>
    <numFmt numFmtId="193" formatCode="_([$$-300A]\ * #,##0.00_);_([$$-300A]\ * \(#,##0.00\);_([$$-300A]\ * &quot;-&quot;??_);_(@_)"/>
    <numFmt numFmtId="194" formatCode="[$$-300A]\ #,##0.000;[$$-300A]\ \-#,##0.000"/>
    <numFmt numFmtId="195" formatCode="_-* #,##0.00\ _€_-;\-* #,##0.00\ _€_-;_-* &quot;-&quot;??\ _€_-;_-@_-"/>
    <numFmt numFmtId="196" formatCode="_ &quot;$&quot;\ * #,##0.0000_ ;_ &quot;$&quot;\ * \-#,##0.0000_ ;_ &quot;$&quot;\ * &quot;-&quot;??_ ;_ @_ "/>
    <numFmt numFmtId="197" formatCode="[$$-300A]\ #,##0.0;[$$-300A]\ \-#,##0.0"/>
    <numFmt numFmtId="198" formatCode="_-* #,##0.000\ _€_-;\-* #,##0.000\ _€_-;_-* &quot;-&quot;??\ _€_-;_-@_-"/>
    <numFmt numFmtId="199" formatCode="yyyy\-mm\-dd;@"/>
    <numFmt numFmtId="200" formatCode="_-* #,##0\ _P_t_s_-;\-* #,##0\ _P_t_s_-;_-* &quot;-&quot;??\ _P_t_s_-;_-@_-"/>
    <numFmt numFmtId="201" formatCode="&quot;$&quot;\ #,##0.000"/>
    <numFmt numFmtId="202" formatCode="&quot;$&quot;\ #,##0.0000"/>
    <numFmt numFmtId="203" formatCode="&quot;$&quot;\ #,##0.000000"/>
    <numFmt numFmtId="204" formatCode="_(* #,##0_);_(* \(#,##0\);_(* &quot;-&quot;??_);_(@_)"/>
  </numFmts>
  <fonts count="6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sz val="9"/>
      <name val="Arial"/>
      <family val="2"/>
    </font>
    <font>
      <sz val="7.5"/>
      <color indexed="10"/>
      <name val="Arial"/>
      <family val="2"/>
    </font>
    <font>
      <b/>
      <sz val="9"/>
      <name val="Arial"/>
      <family val="2"/>
    </font>
    <font>
      <b/>
      <sz val="10"/>
      <color indexed="18"/>
      <name val="Arial"/>
      <family val="2"/>
    </font>
    <font>
      <sz val="9"/>
      <name val="Arial"/>
      <family val="2"/>
    </font>
    <font>
      <sz val="10"/>
      <color indexed="8"/>
      <name val="Arial"/>
      <family val="2"/>
    </font>
    <font>
      <b/>
      <i/>
      <sz val="10"/>
      <name val="Arial"/>
      <family val="2"/>
    </font>
    <font>
      <sz val="11"/>
      <name val="Arial"/>
      <family val="2"/>
    </font>
    <font>
      <u/>
      <sz val="11"/>
      <color indexed="12"/>
      <name val="Arial"/>
      <family val="2"/>
    </font>
    <font>
      <u/>
      <sz val="10"/>
      <name val="Arial"/>
      <family val="2"/>
    </font>
    <font>
      <sz val="10"/>
      <name val="Arial"/>
      <family val="2"/>
    </font>
    <font>
      <b/>
      <sz val="9"/>
      <name val="Myriad Pro"/>
    </font>
    <font>
      <sz val="9"/>
      <name val="Verdana"/>
      <family val="2"/>
    </font>
    <font>
      <b/>
      <sz val="9"/>
      <name val="Verdana"/>
      <family val="2"/>
    </font>
    <font>
      <b/>
      <u/>
      <sz val="9"/>
      <name val="Verdana"/>
      <family val="2"/>
    </font>
    <font>
      <b/>
      <sz val="10"/>
      <name val="Arial"/>
      <family val="2"/>
    </font>
    <font>
      <sz val="12"/>
      <name val="Times New Roman"/>
      <family val="1"/>
    </font>
    <font>
      <u/>
      <sz val="10"/>
      <name val="Arial"/>
      <family val="2"/>
    </font>
    <font>
      <sz val="10"/>
      <name val="Times New Roman"/>
      <family val="1"/>
    </font>
    <font>
      <u/>
      <sz val="11"/>
      <color indexed="12"/>
      <name val="Arial"/>
      <family val="2"/>
    </font>
    <font>
      <sz val="11"/>
      <name val="Arial"/>
      <family val="2"/>
    </font>
    <font>
      <b/>
      <i/>
      <sz val="10"/>
      <name val="Verdana"/>
      <family val="2"/>
    </font>
    <font>
      <i/>
      <sz val="10"/>
      <name val="Verdana"/>
      <family val="2"/>
    </font>
    <font>
      <sz val="10"/>
      <name val="Verdana"/>
      <family val="2"/>
    </font>
    <font>
      <b/>
      <i/>
      <u/>
      <sz val="10"/>
      <name val="Verdana"/>
      <family val="2"/>
    </font>
    <font>
      <sz val="10"/>
      <name val="Calibri"/>
      <family val="2"/>
    </font>
    <font>
      <sz val="10"/>
      <color indexed="10"/>
      <name val="Arial"/>
      <family val="2"/>
    </font>
    <font>
      <vertAlign val="superscript"/>
      <sz val="10"/>
      <name val="Arial"/>
      <family val="2"/>
    </font>
    <font>
      <sz val="10"/>
      <name val="Arial"/>
      <family val="2"/>
    </font>
    <font>
      <sz val="10"/>
      <name val="Arial"/>
      <family val="2"/>
    </font>
    <font>
      <b/>
      <sz val="11"/>
      <color theme="1"/>
      <name val="Calibri"/>
      <family val="2"/>
      <scheme val="minor"/>
    </font>
    <font>
      <sz val="10"/>
      <name val="Arial"/>
      <family val="2"/>
    </font>
    <font>
      <b/>
      <sz val="11"/>
      <color theme="0"/>
      <name val="Calibri"/>
      <family val="2"/>
      <scheme val="minor"/>
    </font>
    <font>
      <sz val="11"/>
      <color theme="0"/>
      <name val="Arial"/>
      <family val="2"/>
    </font>
    <font>
      <b/>
      <sz val="11"/>
      <color theme="0"/>
      <name val="Arial"/>
      <family val="2"/>
    </font>
    <font>
      <b/>
      <sz val="9"/>
      <color theme="0"/>
      <name val="Arial"/>
      <family val="2"/>
    </font>
    <font>
      <b/>
      <sz val="12"/>
      <color theme="0"/>
      <name val="Arial"/>
      <family val="2"/>
    </font>
    <font>
      <b/>
      <sz val="14"/>
      <color theme="0"/>
      <name val="Arial"/>
      <family val="2"/>
    </font>
    <font>
      <sz val="10"/>
      <color theme="0"/>
      <name val="Arial"/>
      <family val="2"/>
    </font>
    <font>
      <b/>
      <sz val="10"/>
      <color theme="0"/>
      <name val="Arial"/>
      <family val="2"/>
    </font>
    <font>
      <u/>
      <sz val="9"/>
      <name val="Arial"/>
      <family val="2"/>
    </font>
    <font>
      <i/>
      <sz val="9"/>
      <name val="Arial"/>
      <family val="2"/>
    </font>
    <font>
      <b/>
      <sz val="11"/>
      <name val="Calibri"/>
      <family val="2"/>
      <scheme val="minor"/>
    </font>
    <font>
      <i/>
      <sz val="11"/>
      <name val="Calibri"/>
      <family val="2"/>
      <scheme val="minor"/>
    </font>
    <font>
      <sz val="9"/>
      <color theme="0"/>
      <name val="Arial"/>
      <family val="2"/>
    </font>
    <font>
      <sz val="12"/>
      <color theme="0"/>
      <name val="Times New Roman"/>
      <family val="1"/>
    </font>
    <font>
      <b/>
      <sz val="9"/>
      <color theme="0"/>
      <name val="Myriad Pro"/>
    </font>
    <font>
      <b/>
      <sz val="8"/>
      <color theme="0"/>
      <name val="Arial"/>
      <family val="2"/>
    </font>
    <font>
      <b/>
      <sz val="16"/>
      <color theme="0"/>
      <name val="Arial"/>
      <family val="2"/>
    </font>
    <font>
      <sz val="10"/>
      <color theme="1"/>
      <name val="Arial"/>
      <family val="2"/>
    </font>
    <font>
      <b/>
      <sz val="10"/>
      <color theme="1"/>
      <name val="Arial"/>
      <family val="2"/>
    </font>
    <font>
      <sz val="9"/>
      <color theme="1"/>
      <name val="Arial"/>
      <family val="2"/>
    </font>
    <font>
      <sz val="11"/>
      <color rgb="FF000000"/>
      <name val="Calibri"/>
      <family val="2"/>
      <scheme val="minor"/>
    </font>
    <font>
      <sz val="9"/>
      <color indexed="81"/>
      <name val="Tahoma"/>
      <family val="2"/>
    </font>
    <font>
      <b/>
      <sz val="9"/>
      <color indexed="81"/>
      <name val="Tahoma"/>
      <family val="2"/>
    </font>
    <font>
      <sz val="9"/>
      <color rgb="FF000000"/>
      <name val="Arial"/>
      <family val="2"/>
    </font>
    <font>
      <sz val="8"/>
      <color rgb="FF000000"/>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8" tint="-0.249977111117893"/>
        <bgColor indexed="31"/>
      </patternFill>
    </fill>
    <fill>
      <patternFill patternType="solid">
        <fgColor theme="6" tint="0.39997558519241921"/>
        <bgColor indexed="64"/>
      </patternFill>
    </fill>
    <fill>
      <patternFill patternType="solid">
        <fgColor rgb="FF0070C0"/>
        <bgColor indexed="64"/>
      </patternFill>
    </fill>
    <fill>
      <patternFill patternType="solid">
        <fgColor rgb="FFFF0000"/>
        <bgColor indexed="64"/>
      </patternFill>
    </fill>
    <fill>
      <patternFill patternType="solid">
        <fgColor rgb="FFFFFF00"/>
        <bgColor indexed="64"/>
      </patternFill>
    </fill>
  </fills>
  <borders count="358">
    <border>
      <left/>
      <right/>
      <top/>
      <bottom/>
      <diagonal/>
    </border>
    <border>
      <left style="double">
        <color indexed="19"/>
      </left>
      <right/>
      <top/>
      <bottom/>
      <diagonal/>
    </border>
    <border>
      <left/>
      <right style="double">
        <color indexed="19"/>
      </right>
      <top/>
      <bottom/>
      <diagonal/>
    </border>
    <border>
      <left style="double">
        <color indexed="1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19"/>
      </right>
      <top style="thin">
        <color indexed="64"/>
      </top>
      <bottom style="thin">
        <color indexed="64"/>
      </bottom>
      <diagonal/>
    </border>
    <border>
      <left style="double">
        <color indexed="19"/>
      </left>
      <right/>
      <top/>
      <bottom style="double">
        <color indexed="19"/>
      </bottom>
      <diagonal/>
    </border>
    <border>
      <left/>
      <right/>
      <top/>
      <bottom style="double">
        <color indexed="19"/>
      </bottom>
      <diagonal/>
    </border>
    <border>
      <left/>
      <right style="double">
        <color indexed="19"/>
      </right>
      <top/>
      <bottom style="double">
        <color indexed="19"/>
      </bottom>
      <diagonal/>
    </border>
    <border>
      <left style="double">
        <color indexed="19"/>
      </left>
      <right style="thin">
        <color indexed="64"/>
      </right>
      <top/>
      <bottom style="thin">
        <color indexed="64"/>
      </bottom>
      <diagonal/>
    </border>
    <border>
      <left style="thin">
        <color indexed="64"/>
      </left>
      <right style="double">
        <color indexed="19"/>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9"/>
      </right>
      <top style="thin">
        <color indexed="64"/>
      </top>
      <bottom/>
      <diagonal/>
    </border>
    <border>
      <left style="double">
        <color indexed="19"/>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double">
        <color indexed="18"/>
      </left>
      <right style="thin">
        <color indexed="64"/>
      </right>
      <top style="thin">
        <color indexed="64"/>
      </top>
      <bottom style="thin">
        <color indexed="64"/>
      </bottom>
      <diagonal/>
    </border>
    <border>
      <left/>
      <right style="double">
        <color indexed="18"/>
      </right>
      <top/>
      <bottom/>
      <diagonal/>
    </border>
    <border>
      <left style="double">
        <color indexed="18"/>
      </left>
      <right/>
      <top/>
      <bottom style="double">
        <color indexed="18"/>
      </bottom>
      <diagonal/>
    </border>
    <border>
      <left/>
      <right/>
      <top/>
      <bottom style="double">
        <color indexed="18"/>
      </bottom>
      <diagonal/>
    </border>
    <border>
      <left/>
      <right style="double">
        <color indexed="18"/>
      </right>
      <top/>
      <bottom style="double">
        <color indexed="18"/>
      </bottom>
      <diagonal/>
    </border>
    <border>
      <left style="double">
        <color indexed="18"/>
      </left>
      <right/>
      <top style="double">
        <color indexed="18"/>
      </top>
      <bottom/>
      <diagonal/>
    </border>
    <border>
      <left/>
      <right/>
      <top style="double">
        <color indexed="18"/>
      </top>
      <bottom/>
      <diagonal/>
    </border>
    <border>
      <left style="double">
        <color indexed="18"/>
      </left>
      <right style="thin">
        <color indexed="64"/>
      </right>
      <top style="thin">
        <color indexed="64"/>
      </top>
      <bottom style="double">
        <color indexed="18"/>
      </bottom>
      <diagonal/>
    </border>
    <border>
      <left style="thin">
        <color indexed="64"/>
      </left>
      <right style="thin">
        <color indexed="64"/>
      </right>
      <top style="thin">
        <color indexed="64"/>
      </top>
      <bottom style="double">
        <color indexed="18"/>
      </bottom>
      <diagonal/>
    </border>
    <border>
      <left style="double">
        <color indexed="18"/>
      </left>
      <right/>
      <top style="thin">
        <color indexed="64"/>
      </top>
      <bottom style="thin">
        <color indexed="64"/>
      </bottom>
      <diagonal/>
    </border>
    <border>
      <left/>
      <right/>
      <top style="thin">
        <color indexed="64"/>
      </top>
      <bottom style="thin">
        <color indexed="64"/>
      </bottom>
      <diagonal/>
    </border>
    <border>
      <left/>
      <right style="double">
        <color indexed="18"/>
      </right>
      <top style="thin">
        <color indexed="64"/>
      </top>
      <bottom style="thin">
        <color indexed="64"/>
      </bottom>
      <diagonal/>
    </border>
    <border>
      <left style="thin">
        <color indexed="64"/>
      </left>
      <right style="double">
        <color indexed="18"/>
      </right>
      <top style="thin">
        <color indexed="64"/>
      </top>
      <bottom style="thin">
        <color indexed="64"/>
      </bottom>
      <diagonal/>
    </border>
    <border>
      <left style="double">
        <color indexed="18"/>
      </left>
      <right/>
      <top/>
      <bottom/>
      <diagonal/>
    </border>
    <border>
      <left/>
      <right/>
      <top style="double">
        <color indexed="10"/>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bottom style="double">
        <color indexed="10"/>
      </bottom>
      <diagonal/>
    </border>
    <border>
      <left/>
      <right/>
      <top style="double">
        <color indexed="19"/>
      </top>
      <bottom/>
      <diagonal/>
    </border>
    <border>
      <left style="double">
        <color indexed="19"/>
      </left>
      <right style="thin">
        <color indexed="64"/>
      </right>
      <top/>
      <bottom/>
      <diagonal/>
    </border>
    <border>
      <left style="thin">
        <color indexed="64"/>
      </left>
      <right style="double">
        <color indexed="62"/>
      </right>
      <top style="medium">
        <color indexed="64"/>
      </top>
      <bottom style="thin">
        <color indexed="64"/>
      </bottom>
      <diagonal/>
    </border>
    <border>
      <left style="double">
        <color indexed="18"/>
      </left>
      <right style="thin">
        <color indexed="64"/>
      </right>
      <top style="medium">
        <color indexed="64"/>
      </top>
      <bottom/>
      <diagonal/>
    </border>
    <border>
      <left style="thin">
        <color indexed="64"/>
      </left>
      <right style="double">
        <color indexed="18"/>
      </right>
      <top style="medium">
        <color indexed="64"/>
      </top>
      <bottom/>
      <diagonal/>
    </border>
    <border>
      <left style="double">
        <color indexed="18"/>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18"/>
      </right>
      <top style="medium">
        <color indexed="64"/>
      </top>
      <bottom style="medium">
        <color indexed="64"/>
      </bottom>
      <diagonal/>
    </border>
    <border>
      <left style="double">
        <color indexed="18"/>
      </left>
      <right style="thin">
        <color indexed="64"/>
      </right>
      <top/>
      <bottom style="thin">
        <color indexed="64"/>
      </bottom>
      <diagonal/>
    </border>
    <border>
      <left style="thin">
        <color indexed="64"/>
      </left>
      <right style="double">
        <color indexed="18"/>
      </right>
      <top/>
      <bottom style="thin">
        <color indexed="64"/>
      </bottom>
      <diagonal/>
    </border>
    <border>
      <left style="double">
        <color indexed="62"/>
      </left>
      <right/>
      <top/>
      <bottom/>
      <diagonal/>
    </border>
    <border>
      <left/>
      <right/>
      <top/>
      <bottom style="double">
        <color indexed="62"/>
      </bottom>
      <diagonal/>
    </border>
    <border>
      <left/>
      <right style="double">
        <color indexed="62"/>
      </right>
      <top/>
      <bottom/>
      <diagonal/>
    </border>
    <border>
      <left/>
      <right style="double">
        <color indexed="62"/>
      </right>
      <top/>
      <bottom style="double">
        <color indexed="6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2"/>
      </left>
      <right style="thin">
        <color indexed="64"/>
      </right>
      <top style="medium">
        <color indexed="64"/>
      </top>
      <bottom style="thin">
        <color indexed="64"/>
      </bottom>
      <diagonal/>
    </border>
    <border>
      <left style="double">
        <color indexed="62"/>
      </left>
      <right style="thin">
        <color indexed="64"/>
      </right>
      <top style="thin">
        <color indexed="64"/>
      </top>
      <bottom style="thin">
        <color indexed="64"/>
      </bottom>
      <diagonal/>
    </border>
    <border>
      <left style="thin">
        <color indexed="64"/>
      </left>
      <right style="double">
        <color indexed="62"/>
      </right>
      <top style="thin">
        <color indexed="64"/>
      </top>
      <bottom style="thin">
        <color indexed="64"/>
      </bottom>
      <diagonal/>
    </border>
    <border>
      <left style="double">
        <color indexed="62"/>
      </left>
      <right style="thin">
        <color indexed="64"/>
      </right>
      <top style="thin">
        <color indexed="64"/>
      </top>
      <bottom style="medium">
        <color indexed="64"/>
      </bottom>
      <diagonal/>
    </border>
    <border>
      <left style="thin">
        <color indexed="64"/>
      </left>
      <right style="double">
        <color indexed="62"/>
      </right>
      <top style="thin">
        <color indexed="64"/>
      </top>
      <bottom style="medium">
        <color indexed="64"/>
      </bottom>
      <diagonal/>
    </border>
    <border>
      <left style="double">
        <color indexed="62"/>
      </left>
      <right style="thin">
        <color indexed="64"/>
      </right>
      <top/>
      <bottom/>
      <diagonal/>
    </border>
    <border>
      <left style="double">
        <color indexed="62"/>
      </left>
      <right/>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double">
        <color indexed="18"/>
      </left>
      <right/>
      <top style="medium">
        <color indexed="64"/>
      </top>
      <bottom/>
      <diagonal/>
    </border>
    <border>
      <left style="double">
        <color indexed="18"/>
      </left>
      <right style="thin">
        <color indexed="64"/>
      </right>
      <top style="medium">
        <color indexed="64"/>
      </top>
      <bottom style="thin">
        <color indexed="64"/>
      </bottom>
      <diagonal/>
    </border>
    <border>
      <left style="thin">
        <color indexed="64"/>
      </left>
      <right style="double">
        <color indexed="18"/>
      </right>
      <top style="medium">
        <color indexed="64"/>
      </top>
      <bottom style="thin">
        <color indexed="64"/>
      </bottom>
      <diagonal/>
    </border>
    <border>
      <left style="double">
        <color indexed="18"/>
      </left>
      <right style="thin">
        <color indexed="64"/>
      </right>
      <top style="thin">
        <color indexed="64"/>
      </top>
      <bottom style="medium">
        <color indexed="64"/>
      </bottom>
      <diagonal/>
    </border>
    <border>
      <left style="thin">
        <color indexed="64"/>
      </left>
      <right style="double">
        <color indexed="18"/>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18"/>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double">
        <color indexed="62"/>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2"/>
      </bottom>
      <diagonal/>
    </border>
    <border>
      <left style="double">
        <color indexed="62"/>
      </left>
      <right style="thin">
        <color indexed="64"/>
      </right>
      <top style="thin">
        <color indexed="64"/>
      </top>
      <bottom style="double">
        <color indexed="62"/>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double">
        <color indexed="18"/>
      </bottom>
      <diagonal/>
    </border>
    <border>
      <left style="double">
        <color indexed="62"/>
      </left>
      <right/>
      <top style="medium">
        <color indexed="64"/>
      </top>
      <bottom style="thin">
        <color indexed="64"/>
      </bottom>
      <diagonal/>
    </border>
    <border>
      <left/>
      <right/>
      <top style="medium">
        <color indexed="64"/>
      </top>
      <bottom style="thin">
        <color indexed="64"/>
      </bottom>
      <diagonal/>
    </border>
    <border>
      <left/>
      <right style="double">
        <color indexed="62"/>
      </right>
      <top style="medium">
        <color indexed="64"/>
      </top>
      <bottom style="thin">
        <color indexed="64"/>
      </bottom>
      <diagonal/>
    </border>
    <border>
      <left/>
      <right style="double">
        <color indexed="62"/>
      </right>
      <top style="thin">
        <color indexed="64"/>
      </top>
      <bottom style="thin">
        <color indexed="64"/>
      </bottom>
      <diagonal/>
    </border>
    <border>
      <left/>
      <right style="double">
        <color indexed="62"/>
      </right>
      <top style="thin">
        <color indexed="64"/>
      </top>
      <bottom/>
      <diagonal/>
    </border>
    <border>
      <left/>
      <right/>
      <top/>
      <bottom style="thin">
        <color indexed="64"/>
      </bottom>
      <diagonal/>
    </border>
    <border>
      <left/>
      <right style="double">
        <color indexed="62"/>
      </right>
      <top/>
      <bottom style="thin">
        <color indexed="64"/>
      </bottom>
      <diagonal/>
    </border>
    <border>
      <left style="double">
        <color indexed="62"/>
      </left>
      <right/>
      <top/>
      <bottom style="thin">
        <color indexed="64"/>
      </bottom>
      <diagonal/>
    </border>
    <border>
      <left style="double">
        <color indexed="62"/>
      </left>
      <right style="thin">
        <color indexed="64"/>
      </right>
      <top style="medium">
        <color indexed="64"/>
      </top>
      <bottom/>
      <diagonal/>
    </border>
    <border>
      <left style="thin">
        <color indexed="64"/>
      </left>
      <right style="double">
        <color indexed="62"/>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style="double">
        <color indexed="62"/>
      </left>
      <right/>
      <top style="thin">
        <color indexed="64"/>
      </top>
      <bottom style="thin">
        <color indexed="64"/>
      </bottom>
      <diagonal/>
    </border>
    <border>
      <left style="double">
        <color indexed="62"/>
      </left>
      <right/>
      <top style="thin">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double">
        <color indexed="62"/>
      </left>
      <right/>
      <top style="medium">
        <color indexed="64"/>
      </top>
      <bottom/>
      <diagonal/>
    </border>
    <border>
      <left style="double">
        <color indexed="62"/>
      </left>
      <right style="thin">
        <color indexed="64"/>
      </right>
      <top/>
      <bottom style="thin">
        <color indexed="64"/>
      </bottom>
      <diagonal/>
    </border>
    <border>
      <left/>
      <right style="thin">
        <color indexed="64"/>
      </right>
      <top/>
      <bottom/>
      <diagonal/>
    </border>
    <border>
      <left/>
      <right/>
      <top style="thin">
        <color indexed="64"/>
      </top>
      <bottom style="medium">
        <color indexed="64"/>
      </bottom>
      <diagonal/>
    </border>
    <border>
      <left style="double">
        <color indexed="44"/>
      </left>
      <right/>
      <top/>
      <bottom/>
      <diagonal/>
    </border>
    <border>
      <left/>
      <right style="double">
        <color indexed="44"/>
      </right>
      <top/>
      <bottom/>
      <diagonal/>
    </border>
    <border>
      <left style="thin">
        <color indexed="64"/>
      </left>
      <right style="thin">
        <color indexed="64"/>
      </right>
      <top/>
      <bottom/>
      <diagonal/>
    </border>
    <border>
      <left/>
      <right/>
      <top/>
      <bottom style="double">
        <color indexed="44"/>
      </bottom>
      <diagonal/>
    </border>
    <border>
      <left/>
      <right style="double">
        <color indexed="44"/>
      </right>
      <top/>
      <bottom style="double">
        <color indexed="44"/>
      </bottom>
      <diagonal/>
    </border>
    <border>
      <left style="thin">
        <color indexed="64"/>
      </left>
      <right style="double">
        <color indexed="44"/>
      </right>
      <top style="thin">
        <color indexed="64"/>
      </top>
      <bottom style="thin">
        <color indexed="64"/>
      </bottom>
      <diagonal/>
    </border>
    <border>
      <left style="double">
        <color indexed="44"/>
      </left>
      <right/>
      <top style="thin">
        <color indexed="64"/>
      </top>
      <bottom style="double">
        <color indexed="44"/>
      </bottom>
      <diagonal/>
    </border>
    <border>
      <left/>
      <right/>
      <top style="thin">
        <color indexed="64"/>
      </top>
      <bottom style="double">
        <color indexed="44"/>
      </bottom>
      <diagonal/>
    </border>
    <border>
      <left style="double">
        <color indexed="44"/>
      </left>
      <right style="thin">
        <color indexed="64"/>
      </right>
      <top style="thin">
        <color indexed="64"/>
      </top>
      <bottom style="thin">
        <color indexed="64"/>
      </bottom>
      <diagonal/>
    </border>
    <border>
      <left style="double">
        <color indexed="44"/>
      </left>
      <right/>
      <top/>
      <bottom style="double">
        <color indexed="44"/>
      </bottom>
      <diagonal/>
    </border>
    <border>
      <left/>
      <right style="thin">
        <color indexed="64"/>
      </right>
      <top style="thin">
        <color indexed="64"/>
      </top>
      <bottom style="thin">
        <color indexed="64"/>
      </bottom>
      <diagonal/>
    </border>
    <border>
      <left style="medium">
        <color indexed="64"/>
      </left>
      <right style="double">
        <color indexed="44"/>
      </right>
      <top/>
      <bottom/>
      <diagonal/>
    </border>
    <border>
      <left/>
      <right style="thin">
        <color indexed="64"/>
      </right>
      <top style="medium">
        <color indexed="64"/>
      </top>
      <bottom style="thin">
        <color indexed="64"/>
      </bottom>
      <diagonal/>
    </border>
    <border>
      <left/>
      <right/>
      <top style="double">
        <color indexed="62"/>
      </top>
      <bottom/>
      <diagonal/>
    </border>
    <border>
      <left/>
      <right style="double">
        <color indexed="62"/>
      </right>
      <top style="double">
        <color indexed="62"/>
      </top>
      <bottom/>
      <diagonal/>
    </border>
    <border>
      <left style="double">
        <color indexed="44"/>
      </left>
      <right/>
      <top style="double">
        <color indexed="44"/>
      </top>
      <bottom/>
      <diagonal/>
    </border>
    <border>
      <left/>
      <right/>
      <top style="double">
        <color indexed="44"/>
      </top>
      <bottom/>
      <diagonal/>
    </border>
    <border>
      <left/>
      <right style="double">
        <color indexed="44"/>
      </right>
      <top style="double">
        <color indexed="4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double">
        <color indexed="19"/>
      </left>
      <right style="medium">
        <color indexed="64"/>
      </right>
      <top style="medium">
        <color indexed="64"/>
      </top>
      <bottom/>
      <diagonal/>
    </border>
    <border>
      <left style="medium">
        <color indexed="64"/>
      </left>
      <right style="double">
        <color indexed="19"/>
      </right>
      <top/>
      <bottom/>
      <diagonal/>
    </border>
    <border>
      <left style="thin">
        <color indexed="64"/>
      </left>
      <right style="double">
        <color indexed="19"/>
      </right>
      <top style="medium">
        <color indexed="64"/>
      </top>
      <bottom style="thin">
        <color indexed="64"/>
      </bottom>
      <diagonal/>
    </border>
    <border>
      <left style="medium">
        <color indexed="62"/>
      </left>
      <right style="medium">
        <color indexed="62"/>
      </right>
      <top style="thin">
        <color indexed="62"/>
      </top>
      <bottom style="thin">
        <color indexed="62"/>
      </bottom>
      <diagonal/>
    </border>
    <border>
      <left style="double">
        <color indexed="62"/>
      </left>
      <right style="medium">
        <color indexed="62"/>
      </right>
      <top style="thin">
        <color indexed="62"/>
      </top>
      <bottom style="thin">
        <color indexed="62"/>
      </bottom>
      <diagonal/>
    </border>
    <border>
      <left style="medium">
        <color indexed="62"/>
      </left>
      <right style="double">
        <color indexed="62"/>
      </right>
      <top style="thin">
        <color indexed="62"/>
      </top>
      <bottom style="thin">
        <color indexed="62"/>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double">
        <color indexed="19"/>
      </left>
      <right style="medium">
        <color indexed="64"/>
      </right>
      <top style="medium">
        <color indexed="64"/>
      </top>
      <bottom style="medium">
        <color indexed="64"/>
      </bottom>
      <diagonal/>
    </border>
    <border>
      <left/>
      <right style="double">
        <color indexed="19"/>
      </right>
      <top style="thin">
        <color indexed="64"/>
      </top>
      <bottom style="thin">
        <color indexed="64"/>
      </bottom>
      <diagonal/>
    </border>
    <border>
      <left style="thin">
        <color indexed="64"/>
      </left>
      <right/>
      <top/>
      <bottom style="thin">
        <color indexed="64"/>
      </bottom>
      <diagonal/>
    </border>
    <border>
      <left style="double">
        <color indexed="62"/>
      </left>
      <right style="medium">
        <color indexed="62"/>
      </right>
      <top style="thin">
        <color indexed="62"/>
      </top>
      <bottom style="double">
        <color indexed="62"/>
      </bottom>
      <diagonal/>
    </border>
    <border>
      <left style="medium">
        <color indexed="62"/>
      </left>
      <right style="medium">
        <color indexed="62"/>
      </right>
      <top style="thin">
        <color indexed="62"/>
      </top>
      <bottom style="double">
        <color indexed="62"/>
      </bottom>
      <diagonal/>
    </border>
    <border>
      <left style="medium">
        <color indexed="62"/>
      </left>
      <right style="double">
        <color indexed="62"/>
      </right>
      <top style="thin">
        <color indexed="62"/>
      </top>
      <bottom style="double">
        <color indexed="62"/>
      </bottom>
      <diagonal/>
    </border>
    <border>
      <left style="double">
        <color indexed="62"/>
      </left>
      <right/>
      <top style="thin">
        <color indexed="62"/>
      </top>
      <bottom style="thin">
        <color indexed="62"/>
      </bottom>
      <diagonal/>
    </border>
    <border>
      <left/>
      <right/>
      <top style="thin">
        <color indexed="62"/>
      </top>
      <bottom style="thin">
        <color indexed="62"/>
      </bottom>
      <diagonal/>
    </border>
    <border>
      <left/>
      <right style="double">
        <color indexed="62"/>
      </right>
      <top style="thin">
        <color indexed="62"/>
      </top>
      <bottom style="thin">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double">
        <color indexed="62"/>
      </left>
      <right/>
      <top style="double">
        <color indexed="62"/>
      </top>
      <bottom/>
      <diagonal/>
    </border>
    <border>
      <left style="thin">
        <color indexed="64"/>
      </left>
      <right style="double">
        <color indexed="62"/>
      </right>
      <top style="thin">
        <color indexed="64"/>
      </top>
      <bottom style="double">
        <color indexed="62"/>
      </bottom>
      <diagonal/>
    </border>
    <border>
      <left style="double">
        <color indexed="62"/>
      </left>
      <right/>
      <top/>
      <bottom style="medium">
        <color indexed="64"/>
      </bottom>
      <diagonal/>
    </border>
    <border>
      <left/>
      <right style="double">
        <color indexed="62"/>
      </right>
      <top/>
      <bottom style="medium">
        <color indexed="64"/>
      </bottom>
      <diagonal/>
    </border>
    <border>
      <left style="thin">
        <color indexed="64"/>
      </left>
      <right style="double">
        <color indexed="62"/>
      </right>
      <top style="thin">
        <color indexed="64"/>
      </top>
      <bottom/>
      <diagonal/>
    </border>
    <border>
      <left style="double">
        <color indexed="18"/>
      </left>
      <right style="medium">
        <color indexed="64"/>
      </right>
      <top style="medium">
        <color indexed="64"/>
      </top>
      <bottom/>
      <diagonal/>
    </border>
    <border>
      <left style="double">
        <color indexed="18"/>
      </left>
      <right/>
      <top style="medium">
        <color indexed="64"/>
      </top>
      <bottom style="medium">
        <color indexed="64"/>
      </bottom>
      <diagonal/>
    </border>
    <border>
      <left style="double">
        <color indexed="18"/>
      </left>
      <right/>
      <top style="thin">
        <color indexed="64"/>
      </top>
      <bottom/>
      <diagonal/>
    </border>
    <border>
      <left/>
      <right style="medium">
        <color indexed="64"/>
      </right>
      <top style="thin">
        <color indexed="64"/>
      </top>
      <bottom/>
      <diagonal/>
    </border>
    <border>
      <left/>
      <right style="double">
        <color indexed="18"/>
      </right>
      <top style="double">
        <color indexed="18"/>
      </top>
      <bottom/>
      <diagonal/>
    </border>
    <border>
      <left style="double">
        <color indexed="18"/>
      </left>
      <right style="medium">
        <color indexed="64"/>
      </right>
      <top/>
      <bottom/>
      <diagonal/>
    </border>
    <border>
      <left style="thin">
        <color indexed="64"/>
      </left>
      <right style="medium">
        <color indexed="64"/>
      </right>
      <top/>
      <bottom style="medium">
        <color indexed="64"/>
      </bottom>
      <diagonal/>
    </border>
    <border>
      <left style="double">
        <color indexed="18"/>
      </left>
      <right style="thin">
        <color indexed="64"/>
      </right>
      <top style="thin">
        <color indexed="64"/>
      </top>
      <bottom/>
      <diagonal/>
    </border>
    <border>
      <left style="thin">
        <color indexed="64"/>
      </left>
      <right style="thin">
        <color indexed="64"/>
      </right>
      <top style="double">
        <color indexed="18"/>
      </top>
      <bottom style="thin">
        <color indexed="64"/>
      </bottom>
      <diagonal/>
    </border>
    <border>
      <left style="thin">
        <color indexed="64"/>
      </left>
      <right style="double">
        <color indexed="18"/>
      </right>
      <top/>
      <bottom/>
      <diagonal/>
    </border>
    <border>
      <left style="double">
        <color indexed="62"/>
      </left>
      <right/>
      <top style="thin">
        <color indexed="64"/>
      </top>
      <bottom style="medium">
        <color indexed="64"/>
      </bottom>
      <diagonal/>
    </border>
    <border>
      <left/>
      <right style="double">
        <color indexed="62"/>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64"/>
      </top>
      <bottom/>
      <diagonal/>
    </border>
    <border>
      <left style="thin">
        <color indexed="64"/>
      </left>
      <right/>
      <top/>
      <bottom style="thin">
        <color indexed="8"/>
      </bottom>
      <diagonal/>
    </border>
    <border>
      <left style="double">
        <color indexed="44"/>
      </left>
      <right/>
      <top/>
      <bottom style="thin">
        <color indexed="64"/>
      </bottom>
      <diagonal/>
    </border>
    <border>
      <left/>
      <right style="double">
        <color indexed="44"/>
      </right>
      <top/>
      <bottom style="thin">
        <color indexed="64"/>
      </bottom>
      <diagonal/>
    </border>
    <border>
      <left style="medium">
        <color indexed="64"/>
      </left>
      <right/>
      <top style="thin">
        <color indexed="64"/>
      </top>
      <bottom style="medium">
        <color indexed="64"/>
      </bottom>
      <diagonal/>
    </border>
    <border>
      <left/>
      <right/>
      <top style="double">
        <color indexed="44"/>
      </top>
      <bottom style="thin">
        <color indexed="64"/>
      </bottom>
      <diagonal/>
    </border>
    <border>
      <left style="double">
        <color indexed="44"/>
      </left>
      <right/>
      <top/>
      <bottom style="medium">
        <color indexed="64"/>
      </bottom>
      <diagonal/>
    </border>
    <border>
      <left style="double">
        <color indexed="44"/>
      </left>
      <right/>
      <top style="medium">
        <color indexed="64"/>
      </top>
      <bottom style="medium">
        <color indexed="64"/>
      </bottom>
      <diagonal/>
    </border>
    <border>
      <left style="double">
        <color indexed="19"/>
      </left>
      <right/>
      <top style="double">
        <color indexed="19"/>
      </top>
      <bottom/>
      <diagonal/>
    </border>
    <border>
      <left/>
      <right style="double">
        <color indexed="19"/>
      </right>
      <top style="double">
        <color indexed="19"/>
      </top>
      <bottom/>
      <diagonal/>
    </border>
    <border>
      <left/>
      <right style="double">
        <color indexed="19"/>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19"/>
      </left>
      <right/>
      <top style="thin">
        <color indexed="64"/>
      </top>
      <bottom style="medium">
        <color indexed="64"/>
      </bottom>
      <diagonal/>
    </border>
    <border>
      <left/>
      <right style="double">
        <color indexed="19"/>
      </right>
      <top style="thin">
        <color indexed="64"/>
      </top>
      <bottom style="medium">
        <color indexed="64"/>
      </bottom>
      <diagonal/>
    </border>
    <border>
      <left/>
      <right style="double">
        <color indexed="19"/>
      </right>
      <top style="medium">
        <color indexed="64"/>
      </top>
      <bottom style="thin">
        <color indexed="64"/>
      </bottom>
      <diagonal/>
    </border>
    <border>
      <left style="double">
        <color indexed="19"/>
      </left>
      <right/>
      <top style="thin">
        <color indexed="64"/>
      </top>
      <bottom style="thin">
        <color indexed="64"/>
      </bottom>
      <diagonal/>
    </border>
    <border>
      <left/>
      <right style="double">
        <color theme="4" tint="-0.24994659260841701"/>
      </right>
      <top/>
      <bottom/>
      <diagonal/>
    </border>
    <border>
      <left style="double">
        <color theme="4" tint="-0.24994659260841701"/>
      </left>
      <right/>
      <top/>
      <bottom/>
      <diagonal/>
    </border>
    <border>
      <left style="double">
        <color theme="4" tint="-0.24994659260841701"/>
      </left>
      <right style="thin">
        <color indexed="64"/>
      </right>
      <top style="medium">
        <color indexed="64"/>
      </top>
      <bottom style="thin">
        <color indexed="64"/>
      </bottom>
      <diagonal/>
    </border>
    <border>
      <left style="double">
        <color theme="4" tint="-0.24994659260841701"/>
      </left>
      <right style="thin">
        <color indexed="64"/>
      </right>
      <top style="thin">
        <color indexed="64"/>
      </top>
      <bottom style="thin">
        <color indexed="64"/>
      </bottom>
      <diagonal/>
    </border>
    <border>
      <left style="double">
        <color theme="4" tint="-0.24994659260841701"/>
      </left>
      <right style="thin">
        <color indexed="64"/>
      </right>
      <top style="thin">
        <color indexed="64"/>
      </top>
      <bottom style="medium">
        <color indexed="64"/>
      </bottom>
      <diagonal/>
    </border>
    <border>
      <left style="double">
        <color theme="4" tint="-0.24994659260841701"/>
      </left>
      <right style="thin">
        <color indexed="64"/>
      </right>
      <top style="medium">
        <color indexed="64"/>
      </top>
      <bottom/>
      <diagonal/>
    </border>
    <border>
      <left style="thin">
        <color indexed="64"/>
      </left>
      <right style="double">
        <color theme="4" tint="-0.24994659260841701"/>
      </right>
      <top style="medium">
        <color indexed="64"/>
      </top>
      <bottom/>
      <diagonal/>
    </border>
    <border>
      <left style="thin">
        <color indexed="64"/>
      </left>
      <right style="double">
        <color theme="4" tint="-0.24994659260841701"/>
      </right>
      <top style="medium">
        <color indexed="64"/>
      </top>
      <bottom style="thin">
        <color indexed="64"/>
      </bottom>
      <diagonal/>
    </border>
    <border>
      <left style="thin">
        <color indexed="64"/>
      </left>
      <right style="double">
        <color theme="4" tint="-0.24994659260841701"/>
      </right>
      <top style="thin">
        <color indexed="64"/>
      </top>
      <bottom style="medium">
        <color indexed="64"/>
      </bottom>
      <diagonal/>
    </border>
    <border>
      <left/>
      <right/>
      <top/>
      <bottom style="double">
        <color theme="4" tint="-0.24994659260841701"/>
      </bottom>
      <diagonal/>
    </border>
    <border>
      <left/>
      <right style="double">
        <color theme="4" tint="-0.24994659260841701"/>
      </right>
      <top/>
      <bottom style="double">
        <color theme="4" tint="-0.24994659260841701"/>
      </bottom>
      <diagonal/>
    </border>
    <border>
      <left/>
      <right/>
      <top style="double">
        <color theme="3"/>
      </top>
      <bottom/>
      <diagonal/>
    </border>
    <border>
      <left/>
      <right style="double">
        <color theme="3"/>
      </right>
      <top style="double">
        <color theme="3"/>
      </top>
      <bottom/>
      <diagonal/>
    </border>
    <border>
      <left style="double">
        <color theme="3"/>
      </left>
      <right/>
      <top/>
      <bottom/>
      <diagonal/>
    </border>
    <border>
      <left/>
      <right style="double">
        <color theme="3"/>
      </right>
      <top/>
      <bottom/>
      <diagonal/>
    </border>
    <border>
      <left style="double">
        <color theme="3"/>
      </left>
      <right style="thin">
        <color indexed="64"/>
      </right>
      <top/>
      <bottom style="medium">
        <color indexed="64"/>
      </bottom>
      <diagonal/>
    </border>
    <border>
      <left style="thin">
        <color indexed="64"/>
      </left>
      <right style="double">
        <color theme="3"/>
      </right>
      <top style="thin">
        <color indexed="64"/>
      </top>
      <bottom style="thin">
        <color indexed="64"/>
      </bottom>
      <diagonal/>
    </border>
    <border>
      <left style="thin">
        <color indexed="64"/>
      </left>
      <right style="double">
        <color theme="3"/>
      </right>
      <top style="thin">
        <color indexed="64"/>
      </top>
      <bottom style="medium">
        <color indexed="64"/>
      </bottom>
      <diagonal/>
    </border>
    <border>
      <left style="thin">
        <color indexed="64"/>
      </left>
      <right style="thin">
        <color indexed="64"/>
      </right>
      <top style="double">
        <color theme="3" tint="0.59996337778862885"/>
      </top>
      <bottom style="thin">
        <color indexed="64"/>
      </bottom>
      <diagonal/>
    </border>
    <border>
      <left style="double">
        <color theme="3" tint="0.59996337778862885"/>
      </left>
      <right style="thin">
        <color indexed="64"/>
      </right>
      <top style="thin">
        <color indexed="64"/>
      </top>
      <bottom style="thin">
        <color indexed="64"/>
      </bottom>
      <diagonal/>
    </border>
    <border>
      <left style="double">
        <color theme="3" tint="0.59996337778862885"/>
      </left>
      <right/>
      <top/>
      <bottom/>
      <diagonal/>
    </border>
    <border>
      <left/>
      <right style="double">
        <color theme="3" tint="0.59996337778862885"/>
      </right>
      <top/>
      <bottom/>
      <diagonal/>
    </border>
    <border>
      <left style="double">
        <color theme="3" tint="0.59996337778862885"/>
      </left>
      <right/>
      <top/>
      <bottom style="double">
        <color theme="3" tint="0.59996337778862885"/>
      </bottom>
      <diagonal/>
    </border>
    <border>
      <left/>
      <right/>
      <top/>
      <bottom style="double">
        <color theme="3" tint="0.59996337778862885"/>
      </bottom>
      <diagonal/>
    </border>
    <border>
      <left/>
      <right style="double">
        <color theme="3" tint="0.59996337778862885"/>
      </right>
      <top/>
      <bottom style="double">
        <color theme="3" tint="0.59996337778862885"/>
      </bottom>
      <diagonal/>
    </border>
    <border>
      <left/>
      <right/>
      <top style="double">
        <color theme="3" tint="0.39994506668294322"/>
      </top>
      <bottom/>
      <diagonal/>
    </border>
    <border>
      <left/>
      <right style="double">
        <color theme="3" tint="0.39994506668294322"/>
      </right>
      <top style="double">
        <color theme="3" tint="0.39994506668294322"/>
      </top>
      <bottom/>
      <diagonal/>
    </border>
    <border>
      <left style="double">
        <color theme="3" tint="0.39994506668294322"/>
      </left>
      <right style="thin">
        <color indexed="64"/>
      </right>
      <top style="thin">
        <color indexed="64"/>
      </top>
      <bottom style="thin">
        <color indexed="64"/>
      </bottom>
      <diagonal/>
    </border>
    <border>
      <left/>
      <right style="double">
        <color theme="3" tint="0.39994506668294322"/>
      </right>
      <top/>
      <bottom/>
      <diagonal/>
    </border>
    <border>
      <left style="double">
        <color theme="3" tint="0.39994506668294322"/>
      </left>
      <right/>
      <top/>
      <bottom/>
      <diagonal/>
    </border>
    <border>
      <left style="double">
        <color theme="3" tint="0.39994506668294322"/>
      </left>
      <right/>
      <top style="thin">
        <color indexed="64"/>
      </top>
      <bottom style="thin">
        <color indexed="64"/>
      </bottom>
      <diagonal/>
    </border>
    <border>
      <left style="double">
        <color theme="3" tint="0.39994506668294322"/>
      </left>
      <right/>
      <top/>
      <bottom style="double">
        <color theme="3" tint="0.39994506668294322"/>
      </bottom>
      <diagonal/>
    </border>
    <border>
      <left/>
      <right/>
      <top/>
      <bottom style="double">
        <color theme="3" tint="0.39994506668294322"/>
      </bottom>
      <diagonal/>
    </border>
    <border>
      <left/>
      <right style="double">
        <color theme="3" tint="0.39994506668294322"/>
      </right>
      <top/>
      <bottom style="double">
        <color theme="3" tint="0.39994506668294322"/>
      </bottom>
      <diagonal/>
    </border>
    <border>
      <left style="thin">
        <color indexed="64"/>
      </left>
      <right style="double">
        <color theme="3"/>
      </right>
      <top style="medium">
        <color indexed="64"/>
      </top>
      <bottom style="thin">
        <color indexed="64"/>
      </bottom>
      <diagonal/>
    </border>
    <border>
      <left style="double">
        <color theme="3"/>
      </left>
      <right/>
      <top style="double">
        <color theme="3"/>
      </top>
      <bottom/>
      <diagonal/>
    </border>
    <border>
      <left/>
      <right style="medium">
        <color indexed="64"/>
      </right>
      <top style="double">
        <color theme="3"/>
      </top>
      <bottom/>
      <diagonal/>
    </border>
    <border>
      <left style="double">
        <color theme="3"/>
      </left>
      <right style="thin">
        <color indexed="64"/>
      </right>
      <top style="thin">
        <color indexed="64"/>
      </top>
      <bottom style="medium">
        <color indexed="64"/>
      </bottom>
      <diagonal/>
    </border>
    <border>
      <left style="double">
        <color theme="3"/>
      </left>
      <right style="thin">
        <color indexed="64"/>
      </right>
      <top style="medium">
        <color indexed="64"/>
      </top>
      <bottom style="thin">
        <color indexed="64"/>
      </bottom>
      <diagonal/>
    </border>
    <border>
      <left style="double">
        <color theme="3"/>
      </left>
      <right style="thin">
        <color indexed="64"/>
      </right>
      <top style="medium">
        <color indexed="64"/>
      </top>
      <bottom/>
      <diagonal/>
    </border>
    <border>
      <left style="double">
        <color theme="3"/>
      </left>
      <right/>
      <top style="medium">
        <color indexed="64"/>
      </top>
      <bottom/>
      <diagonal/>
    </border>
    <border>
      <left style="double">
        <color theme="3"/>
      </left>
      <right style="thin">
        <color indexed="64"/>
      </right>
      <top style="thin">
        <color indexed="64"/>
      </top>
      <bottom style="thin">
        <color indexed="64"/>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4" tint="-0.24994659260841701"/>
      </left>
      <right/>
      <top/>
      <bottom style="double">
        <color theme="4" tint="-0.24994659260841701"/>
      </bottom>
      <diagonal/>
    </border>
    <border>
      <left style="double">
        <color theme="4" tint="-0.24994659260841701"/>
      </left>
      <right/>
      <top style="medium">
        <color indexed="64"/>
      </top>
      <bottom style="thin">
        <color indexed="64"/>
      </bottom>
      <diagonal/>
    </border>
    <border>
      <left style="double">
        <color theme="4" tint="-0.24994659260841701"/>
      </left>
      <right/>
      <top style="medium">
        <color indexed="64"/>
      </top>
      <bottom/>
      <diagonal/>
    </border>
    <border>
      <left style="double">
        <color theme="3" tint="0.59996337778862885"/>
      </left>
      <right/>
      <top style="thin">
        <color indexed="64"/>
      </top>
      <bottom/>
      <diagonal/>
    </border>
    <border>
      <left/>
      <right style="double">
        <color theme="3" tint="0.59996337778862885"/>
      </right>
      <top style="thin">
        <color indexed="64"/>
      </top>
      <bottom/>
      <diagonal/>
    </border>
    <border>
      <left style="double">
        <color theme="3" tint="0.39994506668294322"/>
      </left>
      <right/>
      <top style="double">
        <color theme="3" tint="0.39994506668294322"/>
      </top>
      <bottom style="thin">
        <color indexed="64"/>
      </bottom>
      <diagonal/>
    </border>
    <border>
      <left/>
      <right/>
      <top style="double">
        <color theme="3" tint="0.39994506668294322"/>
      </top>
      <bottom style="thin">
        <color indexed="64"/>
      </bottom>
      <diagonal/>
    </border>
    <border>
      <left style="double">
        <color theme="3" tint="0.39994506668294322"/>
      </left>
      <right/>
      <top style="double">
        <color indexed="44"/>
      </top>
      <bottom style="thin">
        <color indexed="64"/>
      </bottom>
      <diagonal/>
    </border>
    <border>
      <left style="double">
        <color indexed="44"/>
      </left>
      <right/>
      <top/>
      <bottom style="double">
        <color theme="3" tint="0.59996337778862885"/>
      </bottom>
      <diagonal/>
    </border>
    <border>
      <left style="double">
        <color theme="3" tint="0.59996337778862885"/>
      </left>
      <right/>
      <top style="double">
        <color theme="3" tint="0.59996337778862885"/>
      </top>
      <bottom style="thin">
        <color indexed="64"/>
      </bottom>
      <diagonal/>
    </border>
    <border>
      <left/>
      <right style="thin">
        <color indexed="64"/>
      </right>
      <top style="double">
        <color theme="3" tint="0.59996337778862885"/>
      </top>
      <bottom style="thin">
        <color indexed="64"/>
      </bottom>
      <diagonal/>
    </border>
    <border>
      <left style="thin">
        <color indexed="64"/>
      </left>
      <right style="double">
        <color theme="3" tint="0.59996337778862885"/>
      </right>
      <top style="double">
        <color theme="3" tint="0.59996337778862885"/>
      </top>
      <bottom style="thin">
        <color indexed="64"/>
      </bottom>
      <diagonal/>
    </border>
    <border>
      <left style="thin">
        <color indexed="64"/>
      </left>
      <right style="double">
        <color theme="3" tint="0.59996337778862885"/>
      </right>
      <top style="thin">
        <color indexed="64"/>
      </top>
      <bottom style="thin">
        <color indexed="64"/>
      </bottom>
      <diagonal/>
    </border>
    <border>
      <left/>
      <right style="double">
        <color theme="3" tint="0.59996337778862885"/>
      </right>
      <top style="thin">
        <color indexed="64"/>
      </top>
      <bottom style="thin">
        <color indexed="64"/>
      </bottom>
      <diagonal/>
    </border>
    <border>
      <left style="double">
        <color theme="3"/>
      </left>
      <right style="thin">
        <color auto="1"/>
      </right>
      <top style="double">
        <color theme="3"/>
      </top>
      <bottom style="thin">
        <color auto="1"/>
      </bottom>
      <diagonal/>
    </border>
    <border>
      <left style="thin">
        <color auto="1"/>
      </left>
      <right style="thin">
        <color auto="1"/>
      </right>
      <top style="double">
        <color theme="3"/>
      </top>
      <bottom style="thin">
        <color auto="1"/>
      </bottom>
      <diagonal/>
    </border>
    <border>
      <left style="thin">
        <color auto="1"/>
      </left>
      <right style="double">
        <color theme="3"/>
      </right>
      <top style="double">
        <color theme="3"/>
      </top>
      <bottom style="thin">
        <color auto="1"/>
      </bottom>
      <diagonal/>
    </border>
    <border>
      <left style="double">
        <color theme="3"/>
      </left>
      <right style="thin">
        <color auto="1"/>
      </right>
      <top style="thin">
        <color auto="1"/>
      </top>
      <bottom style="double">
        <color theme="3"/>
      </bottom>
      <diagonal/>
    </border>
    <border>
      <left style="thin">
        <color auto="1"/>
      </left>
      <right style="thin">
        <color auto="1"/>
      </right>
      <top style="thin">
        <color auto="1"/>
      </top>
      <bottom style="double">
        <color theme="3"/>
      </bottom>
      <diagonal/>
    </border>
    <border>
      <left style="thin">
        <color auto="1"/>
      </left>
      <right style="double">
        <color theme="3"/>
      </right>
      <top style="thin">
        <color auto="1"/>
      </top>
      <bottom style="double">
        <color theme="3"/>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18"/>
      </bottom>
      <diagonal/>
    </border>
    <border>
      <left style="double">
        <color indexed="18"/>
      </left>
      <right/>
      <top style="double">
        <color indexed="18"/>
      </top>
      <bottom style="thin">
        <color indexed="64"/>
      </bottom>
      <diagonal/>
    </border>
    <border>
      <left/>
      <right/>
      <top style="double">
        <color indexed="18"/>
      </top>
      <bottom style="thin">
        <color indexed="64"/>
      </bottom>
      <diagonal/>
    </border>
    <border>
      <left/>
      <right style="double">
        <color indexed="18"/>
      </right>
      <top style="double">
        <color indexed="18"/>
      </top>
      <bottom style="thin">
        <color indexed="64"/>
      </bottom>
      <diagonal/>
    </border>
    <border>
      <left style="double">
        <color theme="2" tint="-0.499984740745262"/>
      </left>
      <right/>
      <top style="double">
        <color theme="2" tint="-0.499984740745262"/>
      </top>
      <bottom/>
      <diagonal/>
    </border>
    <border>
      <left/>
      <right/>
      <top style="double">
        <color theme="2" tint="-0.499984740745262"/>
      </top>
      <bottom/>
      <diagonal/>
    </border>
    <border>
      <left/>
      <right style="double">
        <color theme="2" tint="-0.499984740745262"/>
      </right>
      <top style="double">
        <color theme="2" tint="-0.499984740745262"/>
      </top>
      <bottom/>
      <diagonal/>
    </border>
    <border>
      <left style="double">
        <color theme="2" tint="-0.499984740745262"/>
      </left>
      <right/>
      <top/>
      <bottom/>
      <diagonal/>
    </border>
    <border>
      <left/>
      <right style="double">
        <color theme="2" tint="-0.499984740745262"/>
      </right>
      <top/>
      <bottom/>
      <diagonal/>
    </border>
    <border>
      <left style="double">
        <color theme="2" tint="-0.499984740745262"/>
      </left>
      <right/>
      <top/>
      <bottom style="double">
        <color theme="2" tint="-0.499984740745262"/>
      </bottom>
      <diagonal/>
    </border>
    <border>
      <left/>
      <right/>
      <top/>
      <bottom style="double">
        <color theme="2" tint="-0.499984740745262"/>
      </bottom>
      <diagonal/>
    </border>
    <border>
      <left/>
      <right style="double">
        <color theme="2" tint="-0.499984740745262"/>
      </right>
      <top/>
      <bottom style="double">
        <color theme="2" tint="-0.499984740745262"/>
      </bottom>
      <diagonal/>
    </border>
    <border>
      <left style="double">
        <color theme="2" tint="-0.499984740745262"/>
      </left>
      <right style="thin">
        <color indexed="64"/>
      </right>
      <top style="medium">
        <color indexed="64"/>
      </top>
      <bottom style="thin">
        <color indexed="64"/>
      </bottom>
      <diagonal/>
    </border>
    <border>
      <left style="double">
        <color theme="2" tint="-0.499984740745262"/>
      </left>
      <right style="thin">
        <color indexed="64"/>
      </right>
      <top style="thin">
        <color indexed="64"/>
      </top>
      <bottom style="thin">
        <color indexed="64"/>
      </bottom>
      <diagonal/>
    </border>
    <border>
      <left style="double">
        <color theme="2" tint="-0.499984740745262"/>
      </left>
      <right style="thin">
        <color indexed="64"/>
      </right>
      <top style="thin">
        <color indexed="64"/>
      </top>
      <bottom style="medium">
        <color indexed="64"/>
      </bottom>
      <diagonal/>
    </border>
    <border>
      <left style="thin">
        <color indexed="64"/>
      </left>
      <right style="double">
        <color theme="2" tint="-0.499984740745262"/>
      </right>
      <top style="medium">
        <color indexed="64"/>
      </top>
      <bottom style="thin">
        <color indexed="64"/>
      </bottom>
      <diagonal/>
    </border>
    <border>
      <left style="thin">
        <color indexed="64"/>
      </left>
      <right style="double">
        <color theme="2" tint="-0.499984740745262"/>
      </right>
      <top style="thin">
        <color indexed="64"/>
      </top>
      <bottom style="thin">
        <color indexed="64"/>
      </bottom>
      <diagonal/>
    </border>
    <border>
      <left style="double">
        <color theme="2" tint="-0.499984740745262"/>
      </left>
      <right style="thin">
        <color indexed="64"/>
      </right>
      <top style="medium">
        <color indexed="64"/>
      </top>
      <bottom/>
      <diagonal/>
    </border>
    <border>
      <left style="thin">
        <color indexed="64"/>
      </left>
      <right style="double">
        <color theme="2" tint="-0.499984740745262"/>
      </right>
      <top style="medium">
        <color indexed="64"/>
      </top>
      <bottom/>
      <diagonal/>
    </border>
    <border>
      <left style="thin">
        <color indexed="64"/>
      </left>
      <right style="double">
        <color theme="2" tint="-0.499984740745262"/>
      </right>
      <top style="thin">
        <color indexed="64"/>
      </top>
      <bottom style="medium">
        <color indexed="64"/>
      </bottom>
      <diagonal/>
    </border>
    <border>
      <left style="thin">
        <color indexed="64"/>
      </left>
      <right style="double">
        <color theme="2" tint="-0.499984740745262"/>
      </right>
      <top/>
      <bottom/>
      <diagonal/>
    </border>
    <border>
      <left style="thin">
        <color indexed="64"/>
      </left>
      <right style="double">
        <color theme="2" tint="-0.499984740745262"/>
      </right>
      <top/>
      <bottom style="medium">
        <color indexed="64"/>
      </bottom>
      <diagonal/>
    </border>
    <border>
      <left style="double">
        <color theme="2" tint="-0.499984740745262"/>
      </left>
      <right style="thin">
        <color indexed="64"/>
      </right>
      <top/>
      <bottom style="double">
        <color theme="2" tint="-0.499984740745262"/>
      </bottom>
      <diagonal/>
    </border>
    <border>
      <left style="double">
        <color theme="8" tint="-0.24994659260841701"/>
      </left>
      <right/>
      <top style="double">
        <color theme="8" tint="-0.24994659260841701"/>
      </top>
      <bottom/>
      <diagonal/>
    </border>
    <border>
      <left/>
      <right/>
      <top style="double">
        <color theme="8" tint="-0.24994659260841701"/>
      </top>
      <bottom/>
      <diagonal/>
    </border>
    <border>
      <left/>
      <right style="double">
        <color theme="8" tint="-0.24994659260841701"/>
      </right>
      <top style="double">
        <color theme="8" tint="-0.24994659260841701"/>
      </top>
      <bottom/>
      <diagonal/>
    </border>
    <border>
      <left style="double">
        <color theme="8" tint="-0.24994659260841701"/>
      </left>
      <right/>
      <top/>
      <bottom style="medium">
        <color indexed="64"/>
      </bottom>
      <diagonal/>
    </border>
    <border>
      <left/>
      <right style="double">
        <color theme="8" tint="-0.24994659260841701"/>
      </right>
      <top/>
      <bottom style="medium">
        <color indexed="64"/>
      </bottom>
      <diagonal/>
    </border>
    <border>
      <left style="double">
        <color theme="8" tint="-0.24994659260841701"/>
      </left>
      <right style="medium">
        <color indexed="64"/>
      </right>
      <top style="medium">
        <color indexed="64"/>
      </top>
      <bottom/>
      <diagonal/>
    </border>
    <border>
      <left style="medium">
        <color indexed="64"/>
      </left>
      <right style="double">
        <color theme="8" tint="-0.24994659260841701"/>
      </right>
      <top style="medium">
        <color indexed="64"/>
      </top>
      <bottom/>
      <diagonal/>
    </border>
    <border>
      <left style="double">
        <color theme="8" tint="-0.24994659260841701"/>
      </left>
      <right style="thin">
        <color indexed="64"/>
      </right>
      <top style="medium">
        <color indexed="64"/>
      </top>
      <bottom style="thin">
        <color indexed="64"/>
      </bottom>
      <diagonal/>
    </border>
    <border>
      <left style="thin">
        <color indexed="64"/>
      </left>
      <right style="double">
        <color theme="8" tint="-0.24994659260841701"/>
      </right>
      <top style="medium">
        <color indexed="64"/>
      </top>
      <bottom style="thin">
        <color indexed="64"/>
      </bottom>
      <diagonal/>
    </border>
    <border>
      <left style="double">
        <color theme="8" tint="-0.24994659260841701"/>
      </left>
      <right style="thin">
        <color indexed="64"/>
      </right>
      <top style="thin">
        <color indexed="64"/>
      </top>
      <bottom style="thin">
        <color indexed="64"/>
      </bottom>
      <diagonal/>
    </border>
    <border>
      <left style="thin">
        <color indexed="64"/>
      </left>
      <right style="double">
        <color theme="8" tint="-0.24994659260841701"/>
      </right>
      <top style="thin">
        <color indexed="64"/>
      </top>
      <bottom style="thin">
        <color indexed="64"/>
      </bottom>
      <diagonal/>
    </border>
    <border>
      <left style="double">
        <color theme="8" tint="-0.24994659260841701"/>
      </left>
      <right style="thin">
        <color indexed="64"/>
      </right>
      <top style="thin">
        <color indexed="64"/>
      </top>
      <bottom style="medium">
        <color indexed="64"/>
      </bottom>
      <diagonal/>
    </border>
    <border>
      <left style="thin">
        <color indexed="64"/>
      </left>
      <right style="double">
        <color theme="8" tint="-0.24994659260841701"/>
      </right>
      <top style="thin">
        <color indexed="64"/>
      </top>
      <bottom style="medium">
        <color indexed="64"/>
      </bottom>
      <diagonal/>
    </border>
    <border>
      <left style="double">
        <color theme="8" tint="-0.24994659260841701"/>
      </left>
      <right/>
      <top/>
      <bottom/>
      <diagonal/>
    </border>
    <border>
      <left/>
      <right style="double">
        <color theme="8" tint="-0.24994659260841701"/>
      </right>
      <top/>
      <bottom/>
      <diagonal/>
    </border>
    <border>
      <left style="double">
        <color theme="8" tint="-0.24994659260841701"/>
      </left>
      <right/>
      <top/>
      <bottom style="double">
        <color theme="8" tint="-0.24994659260841701"/>
      </bottom>
      <diagonal/>
    </border>
    <border>
      <left/>
      <right/>
      <top/>
      <bottom style="double">
        <color theme="8" tint="-0.24994659260841701"/>
      </bottom>
      <diagonal/>
    </border>
    <border>
      <left/>
      <right style="double">
        <color theme="8" tint="-0.24994659260841701"/>
      </right>
      <top/>
      <bottom style="double">
        <color theme="8" tint="-0.24994659260841701"/>
      </bottom>
      <diagonal/>
    </border>
    <border>
      <left style="double">
        <color theme="8" tint="-0.24994659260841701"/>
      </left>
      <right style="thin">
        <color indexed="64"/>
      </right>
      <top style="medium">
        <color indexed="64"/>
      </top>
      <bottom style="medium">
        <color indexed="64"/>
      </bottom>
      <diagonal/>
    </border>
    <border>
      <left style="thin">
        <color indexed="64"/>
      </left>
      <right style="double">
        <color theme="8" tint="-0.24994659260841701"/>
      </right>
      <top style="medium">
        <color indexed="64"/>
      </top>
      <bottom style="medium">
        <color indexed="64"/>
      </bottom>
      <diagonal/>
    </border>
    <border>
      <left style="double">
        <color theme="8" tint="-0.24994659260841701"/>
      </left>
      <right style="thin">
        <color indexed="64"/>
      </right>
      <top/>
      <bottom style="medium">
        <color indexed="64"/>
      </bottom>
      <diagonal/>
    </border>
    <border>
      <left style="thin">
        <color indexed="64"/>
      </left>
      <right style="double">
        <color theme="8" tint="-0.24994659260841701"/>
      </right>
      <top/>
      <bottom style="medium">
        <color indexed="64"/>
      </bottom>
      <diagonal/>
    </border>
    <border>
      <left style="double">
        <color theme="8" tint="-0.24994659260841701"/>
      </left>
      <right/>
      <top style="medium">
        <color indexed="64"/>
      </top>
      <bottom style="medium">
        <color indexed="64"/>
      </bottom>
      <diagonal/>
    </border>
    <border>
      <left/>
      <right style="double">
        <color theme="8" tint="-0.24994659260841701"/>
      </right>
      <top style="medium">
        <color indexed="64"/>
      </top>
      <bottom style="medium">
        <color indexed="64"/>
      </bottom>
      <diagonal/>
    </border>
    <border>
      <left style="double">
        <color theme="8" tint="-0.24994659260841701"/>
      </left>
      <right/>
      <top style="thin">
        <color indexed="64"/>
      </top>
      <bottom style="medium">
        <color indexed="64"/>
      </bottom>
      <diagonal/>
    </border>
    <border>
      <left/>
      <right style="double">
        <color theme="8" tint="-0.24994659260841701"/>
      </right>
      <top style="thin">
        <color indexed="64"/>
      </top>
      <bottom style="medium">
        <color indexed="64"/>
      </bottom>
      <diagonal/>
    </border>
    <border>
      <left style="double">
        <color theme="8" tint="-0.24994659260841701"/>
      </left>
      <right/>
      <top style="medium">
        <color indexed="64"/>
      </top>
      <bottom/>
      <diagonal/>
    </border>
    <border>
      <left/>
      <right style="double">
        <color theme="8" tint="-0.24994659260841701"/>
      </right>
      <top style="medium">
        <color indexed="64"/>
      </top>
      <bottom/>
      <diagonal/>
    </border>
    <border>
      <left style="double">
        <color theme="8" tint="-0.24994659260841701"/>
      </left>
      <right style="thin">
        <color indexed="64"/>
      </right>
      <top style="thin">
        <color indexed="64"/>
      </top>
      <bottom/>
      <diagonal/>
    </border>
    <border>
      <left style="double">
        <color theme="8" tint="-0.24994659260841701"/>
      </left>
      <right style="medium">
        <color indexed="64"/>
      </right>
      <top style="medium">
        <color indexed="64"/>
      </top>
      <bottom style="medium">
        <color indexed="64"/>
      </bottom>
      <diagonal/>
    </border>
    <border>
      <left style="double">
        <color theme="8" tint="-0.24994659260841701"/>
      </left>
      <right/>
      <top style="thin">
        <color indexed="64"/>
      </top>
      <bottom/>
      <diagonal/>
    </border>
    <border>
      <left/>
      <right style="double">
        <color theme="8" tint="-0.24994659260841701"/>
      </right>
      <top style="thin">
        <color indexed="64"/>
      </top>
      <bottom/>
      <diagonal/>
    </border>
    <border>
      <left style="double">
        <color theme="8" tint="-0.24994659260841701"/>
      </left>
      <right/>
      <top/>
      <bottom style="double">
        <color indexed="10"/>
      </bottom>
      <diagonal/>
    </border>
    <border>
      <left/>
      <right style="double">
        <color theme="8" tint="-0.24994659260841701"/>
      </right>
      <top/>
      <bottom style="double">
        <color indexed="10"/>
      </bottom>
      <diagonal/>
    </border>
    <border>
      <left style="double">
        <color theme="8" tint="-0.24994659260841701"/>
      </left>
      <right/>
      <top style="double">
        <color indexed="10"/>
      </top>
      <bottom/>
      <diagonal/>
    </border>
    <border>
      <left/>
      <right style="double">
        <color theme="8" tint="-0.24994659260841701"/>
      </right>
      <top style="double">
        <color indexed="10"/>
      </top>
      <bottom/>
      <diagonal/>
    </border>
    <border>
      <left style="thin">
        <color indexed="64"/>
      </left>
      <right style="double">
        <color theme="8" tint="-0.24994659260841701"/>
      </right>
      <top style="thin">
        <color indexed="64"/>
      </top>
      <bottom/>
      <diagonal/>
    </border>
    <border>
      <left style="double">
        <color theme="8" tint="-0.24994659260841701"/>
      </left>
      <right/>
      <top style="thin">
        <color indexed="64"/>
      </top>
      <bottom style="thin">
        <color indexed="64"/>
      </bottom>
      <diagonal/>
    </border>
    <border>
      <left/>
      <right style="double">
        <color theme="8" tint="-0.24994659260841701"/>
      </right>
      <top style="thin">
        <color indexed="64"/>
      </top>
      <bottom style="thin">
        <color indexed="64"/>
      </bottom>
      <diagonal/>
    </border>
    <border>
      <left style="medium">
        <color indexed="64"/>
      </left>
      <right style="double">
        <color theme="8" tint="-0.24994659260841701"/>
      </right>
      <top style="medium">
        <color indexed="64"/>
      </top>
      <bottom style="medium">
        <color indexed="64"/>
      </bottom>
      <diagonal/>
    </border>
    <border>
      <left style="double">
        <color theme="8" tint="-0.24994659260841701"/>
      </left>
      <right/>
      <top/>
      <bottom style="thin">
        <color indexed="64"/>
      </bottom>
      <diagonal/>
    </border>
    <border>
      <left/>
      <right style="double">
        <color theme="8" tint="-0.24994659260841701"/>
      </right>
      <top/>
      <bottom style="thin">
        <color indexed="64"/>
      </bottom>
      <diagonal/>
    </border>
    <border>
      <left style="double">
        <color theme="8" tint="-0.24994659260841701"/>
      </left>
      <right/>
      <top style="medium">
        <color indexed="64"/>
      </top>
      <bottom style="thin">
        <color indexed="64"/>
      </bottom>
      <diagonal/>
    </border>
    <border>
      <left style="double">
        <color theme="8" tint="-0.24994659260841701"/>
      </left>
      <right style="thin">
        <color indexed="64"/>
      </right>
      <top style="thin">
        <color indexed="64"/>
      </top>
      <bottom style="double">
        <color theme="8" tint="-0.24994659260841701"/>
      </bottom>
      <diagonal/>
    </border>
    <border>
      <left style="thin">
        <color indexed="64"/>
      </left>
      <right/>
      <top style="thin">
        <color indexed="64"/>
      </top>
      <bottom style="double">
        <color theme="8" tint="-0.24994659260841701"/>
      </bottom>
      <diagonal/>
    </border>
    <border>
      <left/>
      <right style="double">
        <color theme="8" tint="-0.24994659260841701"/>
      </right>
      <top style="thin">
        <color indexed="64"/>
      </top>
      <bottom style="double">
        <color theme="8" tint="-0.24994659260841701"/>
      </bottom>
      <diagonal/>
    </border>
    <border>
      <left style="double">
        <color theme="8" tint="-0.24994659260841701"/>
      </left>
      <right style="thin">
        <color indexed="64"/>
      </right>
      <top/>
      <bottom/>
      <diagonal/>
    </border>
    <border>
      <left style="thin">
        <color indexed="64"/>
      </left>
      <right style="double">
        <color theme="8" tint="-0.24994659260841701"/>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ouble">
        <color indexed="18"/>
      </right>
      <top style="thin">
        <color indexed="64"/>
      </top>
      <bottom style="double">
        <color indexed="18"/>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double">
        <color theme="8" tint="-0.24994659260841701"/>
      </left>
      <right/>
      <top/>
      <bottom style="double">
        <color indexed="64"/>
      </bottom>
      <diagonal/>
    </border>
    <border>
      <left/>
      <right/>
      <top/>
      <bottom style="double">
        <color indexed="64"/>
      </bottom>
      <diagonal/>
    </border>
    <border>
      <left/>
      <right style="double">
        <color theme="8" tint="-0.24994659260841701"/>
      </right>
      <top/>
      <bottom style="double">
        <color indexed="64"/>
      </bottom>
      <diagonal/>
    </border>
  </borders>
  <cellStyleXfs count="51">
    <xf numFmtId="0" fontId="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83" fontId="4" fillId="0" borderId="0" applyFont="0" applyFill="0" applyBorder="0" applyAlignment="0" applyProtection="0"/>
    <xf numFmtId="0" fontId="7" fillId="0" borderId="0" applyNumberFormat="0" applyFill="0" applyBorder="0" applyAlignment="0" applyProtection="0">
      <alignment vertical="top"/>
      <protection locked="0"/>
    </xf>
    <xf numFmtId="165" fontId="4" fillId="0" borderId="0" applyFont="0" applyFill="0" applyBorder="0" applyAlignment="0" applyProtection="0"/>
    <xf numFmtId="164" fontId="4" fillId="0" borderId="0" applyFont="0" applyFill="0" applyBorder="0" applyAlignment="0" applyProtection="0"/>
    <xf numFmtId="0" fontId="6" fillId="0" borderId="0"/>
    <xf numFmtId="9" fontId="6" fillId="0" borderId="0" applyFont="0" applyFill="0" applyBorder="0" applyAlignment="0" applyProtection="0"/>
    <xf numFmtId="0" fontId="4" fillId="0" borderId="0" applyNumberFormat="0" applyFill="0" applyBorder="0" applyAlignment="0" applyProtection="0"/>
    <xf numFmtId="165" fontId="40" fillId="0" borderId="0" applyFont="0" applyFill="0" applyBorder="0" applyAlignment="0" applyProtection="0"/>
    <xf numFmtId="164" fontId="4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65"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2546">
    <xf numFmtId="0" fontId="0" fillId="0" borderId="0" xfId="0"/>
    <xf numFmtId="0" fontId="9" fillId="0" borderId="0" xfId="1" applyFont="1"/>
    <xf numFmtId="0" fontId="5" fillId="2" borderId="0" xfId="1" applyFont="1" applyFill="1" applyAlignment="1">
      <alignment horizontal="center"/>
    </xf>
    <xf numFmtId="0" fontId="13" fillId="0" borderId="0" xfId="1" applyFont="1"/>
    <xf numFmtId="0" fontId="0" fillId="2" borderId="0" xfId="1" applyFont="1" applyFill="1"/>
    <xf numFmtId="0" fontId="11" fillId="0" borderId="1" xfId="1" applyFont="1" applyBorder="1"/>
    <xf numFmtId="0" fontId="9" fillId="0" borderId="0" xfId="1" applyFont="1" applyBorder="1"/>
    <xf numFmtId="0" fontId="9" fillId="0" borderId="2" xfId="1" applyFont="1" applyBorder="1"/>
    <xf numFmtId="0" fontId="9" fillId="0" borderId="3" xfId="1" applyFont="1" applyBorder="1"/>
    <xf numFmtId="164" fontId="9" fillId="0" borderId="4" xfId="6" applyFont="1" applyBorder="1"/>
    <xf numFmtId="164" fontId="9" fillId="0" borderId="5" xfId="6" applyFont="1" applyBorder="1"/>
    <xf numFmtId="0" fontId="9" fillId="0" borderId="3" xfId="1" applyFont="1" applyBorder="1" applyAlignment="1">
      <alignment wrapText="1"/>
    </xf>
    <xf numFmtId="0" fontId="9" fillId="0" borderId="1" xfId="1" applyFont="1" applyBorder="1"/>
    <xf numFmtId="164" fontId="9" fillId="0" borderId="0" xfId="6" applyFont="1" applyBorder="1" applyAlignment="1">
      <alignment horizontal="center"/>
    </xf>
    <xf numFmtId="164" fontId="9" fillId="0" borderId="0" xfId="6" applyFont="1" applyFill="1" applyBorder="1"/>
    <xf numFmtId="164" fontId="9" fillId="0" borderId="0" xfId="6" applyFont="1" applyFill="1" applyBorder="1" applyAlignment="1">
      <alignment horizontal="center"/>
    </xf>
    <xf numFmtId="164" fontId="9" fillId="0" borderId="2" xfId="6" applyFont="1" applyBorder="1" applyAlignment="1">
      <alignment horizontal="center"/>
    </xf>
    <xf numFmtId="178" fontId="9" fillId="0" borderId="4" xfId="6" applyNumberFormat="1" applyFont="1" applyBorder="1"/>
    <xf numFmtId="0" fontId="9" fillId="3" borderId="1" xfId="1" applyFont="1" applyFill="1" applyBorder="1" applyAlignment="1">
      <alignment horizontal="left"/>
    </xf>
    <xf numFmtId="0" fontId="9" fillId="3" borderId="0" xfId="1" applyFont="1" applyFill="1" applyBorder="1" applyAlignment="1">
      <alignment horizontal="left"/>
    </xf>
    <xf numFmtId="0" fontId="9" fillId="3" borderId="2" xfId="1" applyFont="1" applyFill="1" applyBorder="1" applyAlignment="1">
      <alignment horizontal="left"/>
    </xf>
    <xf numFmtId="0" fontId="9" fillId="0" borderId="1" xfId="1" applyFont="1" applyFill="1" applyBorder="1" applyAlignment="1">
      <alignment horizontal="left"/>
    </xf>
    <xf numFmtId="0" fontId="9" fillId="0" borderId="0" xfId="1" applyFont="1" applyFill="1" applyBorder="1" applyAlignment="1">
      <alignment horizontal="left"/>
    </xf>
    <xf numFmtId="0" fontId="9" fillId="0" borderId="2" xfId="1" applyFont="1" applyFill="1" applyBorder="1" applyAlignment="1">
      <alignment horizontal="left"/>
    </xf>
    <xf numFmtId="0" fontId="9" fillId="3" borderId="1" xfId="1" applyFont="1" applyFill="1" applyBorder="1"/>
    <xf numFmtId="0" fontId="9" fillId="3" borderId="0" xfId="1" applyFont="1" applyFill="1" applyBorder="1"/>
    <xf numFmtId="0" fontId="9" fillId="3" borderId="2" xfId="1" applyFont="1" applyFill="1" applyBorder="1"/>
    <xf numFmtId="0" fontId="9" fillId="0" borderId="1" xfId="1" applyFont="1" applyFill="1" applyBorder="1"/>
    <xf numFmtId="0" fontId="9" fillId="0" borderId="0" xfId="1" applyFont="1" applyFill="1" applyBorder="1"/>
    <xf numFmtId="0" fontId="9" fillId="0" borderId="2" xfId="1" applyFont="1" applyFill="1" applyBorder="1"/>
    <xf numFmtId="0" fontId="9" fillId="0" borderId="6" xfId="1" applyFont="1" applyBorder="1"/>
    <xf numFmtId="0" fontId="9" fillId="0" borderId="7" xfId="1" applyFont="1" applyBorder="1"/>
    <xf numFmtId="0" fontId="9" fillId="0" borderId="8" xfId="1" applyFont="1" applyBorder="1"/>
    <xf numFmtId="0" fontId="9" fillId="0" borderId="3" xfId="1" applyFont="1" applyBorder="1" applyAlignment="1">
      <alignment horizontal="center"/>
    </xf>
    <xf numFmtId="179" fontId="9" fillId="0" borderId="4" xfId="1" applyNumberFormat="1" applyFont="1" applyBorder="1"/>
    <xf numFmtId="0" fontId="9" fillId="0" borderId="4" xfId="1" applyFont="1" applyBorder="1"/>
    <xf numFmtId="0" fontId="9" fillId="0" borderId="4" xfId="1" applyFont="1" applyBorder="1" applyAlignment="1">
      <alignment horizontal="center"/>
    </xf>
    <xf numFmtId="0" fontId="9" fillId="0" borderId="0" xfId="1" applyFont="1" applyFill="1"/>
    <xf numFmtId="2" fontId="9" fillId="0" borderId="9" xfId="1" applyNumberFormat="1" applyFont="1" applyFill="1" applyBorder="1"/>
    <xf numFmtId="2" fontId="9" fillId="0" borderId="3" xfId="1" applyNumberFormat="1" applyFont="1" applyFill="1" applyBorder="1"/>
    <xf numFmtId="175" fontId="9" fillId="0" borderId="4" xfId="1" applyNumberFormat="1" applyFont="1" applyFill="1" applyBorder="1"/>
    <xf numFmtId="2" fontId="9" fillId="0" borderId="5" xfId="1" applyNumberFormat="1" applyFont="1" applyFill="1" applyBorder="1"/>
    <xf numFmtId="0" fontId="9" fillId="0" borderId="5" xfId="1" applyFont="1" applyFill="1" applyBorder="1"/>
    <xf numFmtId="0" fontId="9" fillId="0" borderId="10" xfId="1" applyFont="1" applyFill="1" applyBorder="1"/>
    <xf numFmtId="175" fontId="9" fillId="0" borderId="11" xfId="1" applyNumberFormat="1" applyFont="1" applyFill="1" applyBorder="1"/>
    <xf numFmtId="0" fontId="9" fillId="0" borderId="12" xfId="1" applyFont="1" applyFill="1" applyBorder="1"/>
    <xf numFmtId="2" fontId="9" fillId="0" borderId="13" xfId="1" applyNumberFormat="1" applyFont="1" applyFill="1" applyBorder="1"/>
    <xf numFmtId="175" fontId="9" fillId="0" borderId="14" xfId="1" applyNumberFormat="1" applyFont="1" applyFill="1" applyBorder="1"/>
    <xf numFmtId="2" fontId="9" fillId="0" borderId="3" xfId="1" applyNumberFormat="1" applyFont="1" applyFill="1" applyBorder="1" applyAlignment="1">
      <alignment wrapText="1"/>
    </xf>
    <xf numFmtId="169" fontId="0" fillId="2" borderId="0" xfId="1" applyNumberFormat="1" applyFont="1" applyFill="1"/>
    <xf numFmtId="0" fontId="5" fillId="2" borderId="4" xfId="1" applyFont="1" applyFill="1" applyBorder="1" applyAlignment="1">
      <alignment horizontal="center"/>
    </xf>
    <xf numFmtId="0" fontId="0" fillId="2" borderId="4" xfId="1" applyFont="1" applyFill="1" applyBorder="1"/>
    <xf numFmtId="182" fontId="0" fillId="2" borderId="4" xfId="6" applyNumberFormat="1" applyFont="1" applyFill="1" applyBorder="1"/>
    <xf numFmtId="0" fontId="15" fillId="2" borderId="0" xfId="1" quotePrefix="1" applyFont="1" applyFill="1"/>
    <xf numFmtId="169" fontId="5" fillId="2" borderId="4" xfId="1" applyNumberFormat="1" applyFont="1" applyFill="1" applyBorder="1" applyAlignment="1">
      <alignment horizontal="left"/>
    </xf>
    <xf numFmtId="169" fontId="5" fillId="2" borderId="15" xfId="1" applyNumberFormat="1" applyFont="1" applyFill="1" applyBorder="1" applyAlignment="1">
      <alignment horizontal="left"/>
    </xf>
    <xf numFmtId="0" fontId="5" fillId="2" borderId="16" xfId="1" applyFont="1" applyFill="1" applyBorder="1" applyAlignment="1">
      <alignment horizontal="center"/>
    </xf>
    <xf numFmtId="0" fontId="5" fillId="2" borderId="0" xfId="1" applyFont="1" applyFill="1"/>
    <xf numFmtId="164" fontId="0" fillId="2" borderId="4" xfId="6" applyNumberFormat="1" applyFont="1" applyFill="1" applyBorder="1"/>
    <xf numFmtId="0" fontId="0" fillId="2" borderId="16" xfId="1" applyFont="1" applyFill="1" applyBorder="1"/>
    <xf numFmtId="181" fontId="9" fillId="0" borderId="4" xfId="6" applyNumberFormat="1" applyFont="1" applyBorder="1"/>
    <xf numFmtId="181" fontId="9" fillId="0" borderId="5" xfId="6" applyNumberFormat="1" applyFont="1" applyBorder="1"/>
    <xf numFmtId="0" fontId="16" fillId="4" borderId="0" xfId="1" applyFont="1" applyFill="1" applyBorder="1" applyAlignment="1">
      <alignment wrapText="1"/>
    </xf>
    <xf numFmtId="0" fontId="16" fillId="2" borderId="0" xfId="1" applyFont="1" applyFill="1" applyBorder="1" applyAlignment="1">
      <alignment wrapText="1"/>
    </xf>
    <xf numFmtId="0" fontId="16" fillId="4" borderId="0" xfId="1" applyFont="1" applyFill="1" applyAlignment="1">
      <alignment wrapText="1"/>
    </xf>
    <xf numFmtId="0" fontId="16" fillId="2" borderId="0" xfId="1" applyFont="1" applyFill="1" applyAlignment="1">
      <alignment wrapText="1"/>
    </xf>
    <xf numFmtId="0" fontId="16" fillId="2" borderId="0" xfId="1" applyFont="1" applyFill="1" applyBorder="1" applyAlignment="1">
      <alignment horizontal="justify" wrapText="1"/>
    </xf>
    <xf numFmtId="0" fontId="17" fillId="2" borderId="0" xfId="4" applyFont="1" applyFill="1" applyBorder="1" applyAlignment="1" applyProtection="1">
      <alignment wrapText="1"/>
    </xf>
    <xf numFmtId="0" fontId="16" fillId="0" borderId="0" xfId="1" applyFont="1" applyBorder="1"/>
    <xf numFmtId="0" fontId="16" fillId="2" borderId="0" xfId="1" applyFont="1" applyFill="1" applyBorder="1" applyAlignment="1">
      <alignment horizontal="left" vertical="center" wrapText="1"/>
    </xf>
    <xf numFmtId="0" fontId="7" fillId="4" borderId="0" xfId="4" applyFill="1" applyBorder="1" applyAlignment="1" applyProtection="1">
      <alignment wrapText="1"/>
    </xf>
    <xf numFmtId="171" fontId="19" fillId="2" borderId="0" xfId="1" applyNumberFormat="1" applyFont="1" applyFill="1"/>
    <xf numFmtId="171" fontId="6" fillId="2" borderId="0" xfId="1" applyNumberFormat="1" applyFont="1" applyFill="1"/>
    <xf numFmtId="0" fontId="19" fillId="2" borderId="0" xfId="1" applyFont="1" applyFill="1" applyBorder="1"/>
    <xf numFmtId="0" fontId="18" fillId="2" borderId="0" xfId="1" applyFont="1" applyFill="1" applyBorder="1"/>
    <xf numFmtId="171" fontId="13" fillId="2" borderId="4" xfId="1" applyNumberFormat="1" applyFont="1" applyFill="1" applyBorder="1" applyAlignment="1">
      <alignment horizontal="center"/>
    </xf>
    <xf numFmtId="0" fontId="9" fillId="2" borderId="0" xfId="1" applyFont="1" applyFill="1"/>
    <xf numFmtId="0" fontId="9" fillId="2" borderId="0" xfId="1" applyFont="1" applyFill="1" applyBorder="1"/>
    <xf numFmtId="0" fontId="20" fillId="2" borderId="32" xfId="1" applyFont="1" applyFill="1" applyBorder="1" applyAlignment="1">
      <alignment horizontal="center" vertical="center" wrapText="1"/>
    </xf>
    <xf numFmtId="0" fontId="22" fillId="2" borderId="32" xfId="1" applyFont="1" applyFill="1" applyBorder="1" applyAlignment="1">
      <alignment horizontal="left" wrapText="1"/>
    </xf>
    <xf numFmtId="0" fontId="21" fillId="2" borderId="32" xfId="1" applyFont="1" applyFill="1" applyBorder="1" applyAlignment="1">
      <alignment horizontal="left" wrapText="1"/>
    </xf>
    <xf numFmtId="180" fontId="9" fillId="2" borderId="0" xfId="1" applyNumberFormat="1" applyFont="1" applyFill="1" applyBorder="1"/>
    <xf numFmtId="0" fontId="20" fillId="2" borderId="33" xfId="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23" fillId="2" borderId="35" xfId="1" applyFont="1" applyFill="1" applyBorder="1" applyAlignment="1">
      <alignment horizontal="center" wrapText="1"/>
    </xf>
    <xf numFmtId="0" fontId="23" fillId="2" borderId="36" xfId="1" applyFont="1" applyFill="1" applyBorder="1" applyAlignment="1">
      <alignment horizontal="center" wrapText="1"/>
    </xf>
    <xf numFmtId="0" fontId="21" fillId="2" borderId="37" xfId="1" applyFont="1" applyFill="1" applyBorder="1" applyAlignment="1">
      <alignment horizontal="left" wrapText="1"/>
    </xf>
    <xf numFmtId="0" fontId="9" fillId="2" borderId="0" xfId="1" applyFont="1" applyFill="1" applyBorder="1" applyAlignment="1">
      <alignment wrapText="1"/>
    </xf>
    <xf numFmtId="0" fontId="10" fillId="2" borderId="0" xfId="1" applyFont="1" applyFill="1"/>
    <xf numFmtId="0" fontId="0" fillId="2" borderId="0" xfId="1" applyFont="1" applyFill="1" applyBorder="1"/>
    <xf numFmtId="0" fontId="5" fillId="2" borderId="4" xfId="1" applyFont="1" applyFill="1" applyBorder="1" applyAlignment="1">
      <alignment horizontal="center" wrapText="1"/>
    </xf>
    <xf numFmtId="175" fontId="0" fillId="2" borderId="4" xfId="1" applyNumberFormat="1" applyFont="1" applyFill="1" applyBorder="1"/>
    <xf numFmtId="0" fontId="11" fillId="0" borderId="4" xfId="1" applyFont="1" applyBorder="1" applyAlignment="1">
      <alignment horizontal="center" vertical="center" wrapText="1"/>
    </xf>
    <xf numFmtId="0" fontId="11" fillId="0" borderId="4" xfId="1" applyFont="1" applyBorder="1" applyAlignment="1">
      <alignment horizontal="center" vertical="center"/>
    </xf>
    <xf numFmtId="0" fontId="9" fillId="0" borderId="4" xfId="1" applyFont="1" applyBorder="1" applyAlignment="1">
      <alignment horizontal="center" vertical="center"/>
    </xf>
    <xf numFmtId="164" fontId="9" fillId="0" borderId="4" xfId="6" applyFont="1" applyBorder="1" applyAlignment="1">
      <alignment horizontal="center"/>
    </xf>
    <xf numFmtId="164" fontId="9" fillId="3" borderId="4" xfId="6" applyFont="1" applyFill="1" applyBorder="1"/>
    <xf numFmtId="178" fontId="9" fillId="0" borderId="5" xfId="6" applyNumberFormat="1" applyFont="1" applyBorder="1"/>
    <xf numFmtId="164" fontId="9" fillId="0" borderId="4" xfId="6" applyFont="1" applyFill="1" applyBorder="1"/>
    <xf numFmtId="164" fontId="9" fillId="3" borderId="4" xfId="6" applyFont="1" applyFill="1" applyBorder="1" applyAlignment="1">
      <alignment horizontal="center"/>
    </xf>
    <xf numFmtId="0" fontId="9" fillId="0" borderId="3" xfId="1" applyFont="1" applyFill="1" applyBorder="1" applyAlignment="1">
      <alignment horizontal="center"/>
    </xf>
    <xf numFmtId="0" fontId="11" fillId="0" borderId="40" xfId="1" applyFont="1" applyBorder="1" applyAlignment="1">
      <alignment horizontal="center" wrapText="1"/>
    </xf>
    <xf numFmtId="0" fontId="9" fillId="0" borderId="9" xfId="1" applyFont="1" applyBorder="1"/>
    <xf numFmtId="0" fontId="11" fillId="0" borderId="1" xfId="1" applyFont="1" applyFill="1" applyBorder="1" applyAlignment="1">
      <alignment horizontal="center"/>
    </xf>
    <xf numFmtId="0" fontId="11" fillId="0" borderId="40" xfId="1" applyFont="1" applyFill="1" applyBorder="1" applyAlignment="1">
      <alignment horizontal="center"/>
    </xf>
    <xf numFmtId="0" fontId="11" fillId="0" borderId="4" xfId="1" applyFont="1" applyFill="1" applyBorder="1" applyAlignment="1">
      <alignment horizontal="center"/>
    </xf>
    <xf numFmtId="2" fontId="9" fillId="0" borderId="40" xfId="1" applyNumberFormat="1" applyFont="1" applyFill="1" applyBorder="1" applyAlignment="1">
      <alignment vertical="center"/>
    </xf>
    <xf numFmtId="0" fontId="11" fillId="0" borderId="14" xfId="1" applyFont="1" applyFill="1" applyBorder="1" applyAlignment="1">
      <alignment horizontal="center" vertical="center"/>
    </xf>
    <xf numFmtId="0" fontId="11" fillId="0" borderId="14" xfId="1" applyFont="1" applyFill="1" applyBorder="1" applyAlignment="1">
      <alignment horizontal="center" vertical="center" wrapText="1"/>
    </xf>
    <xf numFmtId="171" fontId="9" fillId="2" borderId="0" xfId="1" applyNumberFormat="1" applyFont="1" applyFill="1" applyBorder="1"/>
    <xf numFmtId="0" fontId="6" fillId="2" borderId="0" xfId="1" applyFont="1" applyFill="1" applyAlignment="1">
      <alignment horizontal="center"/>
    </xf>
    <xf numFmtId="0" fontId="6" fillId="2" borderId="0" xfId="1" applyFont="1" applyFill="1" applyAlignment="1">
      <alignment horizontal="justify" vertical="top" wrapText="1"/>
    </xf>
    <xf numFmtId="182" fontId="0" fillId="2" borderId="4" xfId="1" applyNumberFormat="1" applyFont="1" applyFill="1" applyBorder="1"/>
    <xf numFmtId="0" fontId="6" fillId="2" borderId="0" xfId="1" applyFont="1" applyFill="1" applyBorder="1" applyAlignment="1">
      <alignment horizontal="justify" vertical="top" wrapText="1"/>
    </xf>
    <xf numFmtId="0" fontId="26" fillId="2" borderId="0" xfId="1" applyFont="1" applyFill="1" applyBorder="1"/>
    <xf numFmtId="0" fontId="6" fillId="2" borderId="0" xfId="1" applyFont="1" applyFill="1" applyBorder="1"/>
    <xf numFmtId="182" fontId="0" fillId="0" borderId="4" xfId="6" applyNumberFormat="1" applyFont="1" applyFill="1" applyBorder="1"/>
    <xf numFmtId="185" fontId="0" fillId="0" borderId="4" xfId="6" applyNumberFormat="1" applyFont="1" applyFill="1" applyBorder="1" applyAlignment="1">
      <alignment horizontal="right"/>
    </xf>
    <xf numFmtId="170" fontId="13" fillId="2" borderId="4" xfId="1" applyNumberFormat="1" applyFont="1" applyFill="1" applyBorder="1" applyAlignment="1">
      <alignment horizontal="center"/>
    </xf>
    <xf numFmtId="168" fontId="0" fillId="2" borderId="0" xfId="1" applyNumberFormat="1" applyFont="1" applyFill="1"/>
    <xf numFmtId="186" fontId="0" fillId="2" borderId="0" xfId="1" applyNumberFormat="1" applyFont="1" applyFill="1"/>
    <xf numFmtId="17" fontId="4" fillId="2" borderId="0" xfId="1" applyNumberFormat="1" applyFont="1" applyFill="1" applyBorder="1"/>
    <xf numFmtId="17" fontId="0" fillId="2" borderId="0" xfId="1" applyNumberFormat="1" applyFont="1" applyFill="1" applyBorder="1"/>
    <xf numFmtId="164" fontId="0" fillId="2" borderId="0" xfId="6" applyNumberFormat="1" applyFont="1" applyFill="1" applyBorder="1"/>
    <xf numFmtId="0" fontId="6" fillId="0" borderId="0" xfId="1" applyFont="1"/>
    <xf numFmtId="169" fontId="5" fillId="2" borderId="0" xfId="1" applyNumberFormat="1" applyFont="1" applyFill="1" applyBorder="1" applyAlignment="1">
      <alignment horizontal="center" wrapText="1"/>
    </xf>
    <xf numFmtId="0" fontId="5" fillId="2" borderId="0" xfId="1" applyFont="1" applyFill="1" applyBorder="1" applyAlignment="1">
      <alignment horizontal="center" vertical="center"/>
    </xf>
    <xf numFmtId="182" fontId="0" fillId="2" borderId="0" xfId="6" applyNumberFormat="1" applyFont="1" applyFill="1" applyBorder="1"/>
    <xf numFmtId="182" fontId="0" fillId="0" borderId="0" xfId="6" applyNumberFormat="1" applyFont="1" applyFill="1" applyBorder="1"/>
    <xf numFmtId="169" fontId="5" fillId="2" borderId="89" xfId="1" applyNumberFormat="1" applyFont="1" applyFill="1" applyBorder="1" applyAlignment="1"/>
    <xf numFmtId="169" fontId="5" fillId="2" borderId="0" xfId="1" applyNumberFormat="1" applyFont="1" applyFill="1" applyBorder="1" applyAlignment="1"/>
    <xf numFmtId="2" fontId="0" fillId="2" borderId="4" xfId="1" applyNumberFormat="1" applyFont="1" applyFill="1" applyBorder="1"/>
    <xf numFmtId="0" fontId="0" fillId="0" borderId="83" xfId="0" applyBorder="1"/>
    <xf numFmtId="165" fontId="4" fillId="0" borderId="4" xfId="5" applyNumberFormat="1" applyBorder="1"/>
    <xf numFmtId="165" fontId="4" fillId="2" borderId="73" xfId="5" applyNumberFormat="1" applyFont="1" applyFill="1" applyBorder="1"/>
    <xf numFmtId="165" fontId="4" fillId="0" borderId="73" xfId="5" applyNumberFormat="1" applyBorder="1"/>
    <xf numFmtId="0" fontId="0" fillId="0" borderId="0" xfId="0" applyBorder="1"/>
    <xf numFmtId="0" fontId="0" fillId="5" borderId="0" xfId="0" applyFill="1" applyBorder="1" applyAlignment="1">
      <alignment horizontal="left" wrapText="1"/>
    </xf>
    <xf numFmtId="0" fontId="28" fillId="2" borderId="0" xfId="4" applyFont="1" applyFill="1" applyBorder="1" applyAlignment="1" applyProtection="1">
      <alignment wrapText="1"/>
    </xf>
    <xf numFmtId="0" fontId="29" fillId="2" borderId="0" xfId="1" applyFont="1" applyFill="1" applyAlignment="1">
      <alignment wrapText="1"/>
    </xf>
    <xf numFmtId="0" fontId="6" fillId="2" borderId="0" xfId="1" applyFont="1" applyFill="1" applyBorder="1" applyAlignment="1">
      <alignment wrapText="1"/>
    </xf>
    <xf numFmtId="0" fontId="0" fillId="0" borderId="4" xfId="0" applyBorder="1" applyAlignment="1">
      <alignment horizontal="center"/>
    </xf>
    <xf numFmtId="0" fontId="5" fillId="5" borderId="217" xfId="1" applyFont="1" applyFill="1" applyBorder="1" applyAlignment="1">
      <alignment horizontal="center"/>
    </xf>
    <xf numFmtId="0" fontId="5" fillId="5" borderId="0" xfId="1" applyFont="1" applyFill="1" applyBorder="1" applyAlignment="1">
      <alignment horizontal="center"/>
    </xf>
    <xf numFmtId="0" fontId="5" fillId="5" borderId="101" xfId="1" applyFont="1" applyFill="1" applyBorder="1" applyAlignment="1">
      <alignment horizontal="center"/>
    </xf>
    <xf numFmtId="0" fontId="5" fillId="5" borderId="70" xfId="1" applyFont="1" applyFill="1" applyBorder="1" applyAlignment="1">
      <alignment horizontal="center" wrapText="1"/>
    </xf>
    <xf numFmtId="0" fontId="0" fillId="0" borderId="0" xfId="0" applyBorder="1" applyAlignment="1">
      <alignment wrapText="1"/>
    </xf>
    <xf numFmtId="0" fontId="39" fillId="0" borderId="69" xfId="0" applyFont="1" applyBorder="1" applyAlignment="1">
      <alignment vertical="center" wrapText="1"/>
    </xf>
    <xf numFmtId="0" fontId="39" fillId="0" borderId="69" xfId="0" applyFont="1" applyBorder="1" applyAlignment="1">
      <alignment vertical="center"/>
    </xf>
    <xf numFmtId="192" fontId="0" fillId="0" borderId="53" xfId="5" applyNumberFormat="1" applyFont="1" applyBorder="1" applyAlignment="1">
      <alignment horizontal="center"/>
    </xf>
    <xf numFmtId="0" fontId="0" fillId="0" borderId="53" xfId="0" applyBorder="1" applyAlignment="1">
      <alignment horizontal="center"/>
    </xf>
    <xf numFmtId="192" fontId="0" fillId="0" borderId="4" xfId="5" applyNumberFormat="1" applyFont="1" applyBorder="1" applyAlignment="1">
      <alignment horizontal="center" wrapText="1"/>
    </xf>
    <xf numFmtId="0" fontId="0" fillId="0" borderId="4" xfId="0" applyFont="1" applyBorder="1" applyAlignment="1">
      <alignment horizontal="center"/>
    </xf>
    <xf numFmtId="192" fontId="0" fillId="0" borderId="54" xfId="5" applyNumberFormat="1" applyFont="1" applyBorder="1" applyAlignment="1">
      <alignment horizontal="center" wrapText="1"/>
    </xf>
    <xf numFmtId="0" fontId="0" fillId="0" borderId="54" xfId="0" applyFont="1" applyBorder="1" applyAlignment="1">
      <alignment horizontal="center"/>
    </xf>
    <xf numFmtId="192" fontId="0" fillId="0" borderId="4" xfId="5" applyNumberFormat="1" applyFont="1" applyBorder="1" applyAlignment="1"/>
    <xf numFmtId="192" fontId="0" fillId="0" borderId="4" xfId="5" applyNumberFormat="1" applyFont="1" applyBorder="1" applyAlignment="1">
      <alignment horizontal="center"/>
    </xf>
    <xf numFmtId="0" fontId="0" fillId="0" borderId="4" xfId="0" applyFill="1" applyBorder="1" applyAlignment="1">
      <alignment horizontal="center"/>
    </xf>
    <xf numFmtId="192" fontId="0" fillId="0" borderId="54" xfId="5" applyNumberFormat="1" applyFont="1" applyBorder="1" applyAlignment="1">
      <alignment horizontal="center"/>
    </xf>
    <xf numFmtId="0" fontId="0" fillId="0" borderId="54" xfId="0" applyFill="1" applyBorder="1" applyAlignment="1">
      <alignment horizontal="center"/>
    </xf>
    <xf numFmtId="192" fontId="0" fillId="0" borderId="0" xfId="5" applyNumberFormat="1" applyFont="1" applyBorder="1" applyAlignment="1">
      <alignment horizontal="center"/>
    </xf>
    <xf numFmtId="0" fontId="0" fillId="0" borderId="0" xfId="0" applyFill="1" applyBorder="1" applyAlignment="1">
      <alignment horizontal="center"/>
    </xf>
    <xf numFmtId="0" fontId="0" fillId="0" borderId="53" xfId="0" applyFill="1" applyBorder="1" applyAlignment="1">
      <alignment horizontal="center"/>
    </xf>
    <xf numFmtId="166" fontId="0" fillId="0" borderId="53" xfId="5" applyNumberFormat="1" applyFont="1" applyBorder="1" applyAlignment="1">
      <alignment horizontal="center"/>
    </xf>
    <xf numFmtId="1" fontId="0" fillId="0" borderId="4" xfId="5" applyNumberFormat="1" applyFont="1" applyBorder="1" applyAlignment="1">
      <alignment horizontal="centerContinuous" vertical="center"/>
    </xf>
    <xf numFmtId="0" fontId="6" fillId="0" borderId="0" xfId="0" applyFont="1" applyBorder="1"/>
    <xf numFmtId="0" fontId="5" fillId="0" borderId="81" xfId="0" applyFont="1" applyBorder="1" applyAlignment="1">
      <alignment horizontal="center" wrapText="1"/>
    </xf>
    <xf numFmtId="164" fontId="0" fillId="0" borderId="4" xfId="6" applyFont="1" applyFill="1" applyBorder="1" applyAlignment="1">
      <alignment horizontal="center"/>
    </xf>
    <xf numFmtId="188" fontId="0" fillId="0" borderId="4" xfId="5" applyNumberFormat="1" applyFont="1" applyBorder="1" applyAlignment="1">
      <alignment horizontal="center"/>
    </xf>
    <xf numFmtId="188" fontId="0" fillId="0" borderId="4" xfId="5" applyNumberFormat="1" applyFont="1" applyFill="1" applyBorder="1" applyAlignment="1">
      <alignment horizontal="left"/>
    </xf>
    <xf numFmtId="166" fontId="0" fillId="0" borderId="4" xfId="5" applyNumberFormat="1" applyFont="1" applyFill="1" applyBorder="1" applyAlignment="1">
      <alignment horizontal="center"/>
    </xf>
    <xf numFmtId="166" fontId="0" fillId="0" borderId="104" xfId="0" applyNumberFormat="1" applyBorder="1" applyAlignment="1">
      <alignment horizontal="center"/>
    </xf>
    <xf numFmtId="172" fontId="0" fillId="0" borderId="104" xfId="0" applyNumberFormat="1" applyBorder="1" applyAlignment="1">
      <alignment horizontal="center"/>
    </xf>
    <xf numFmtId="164" fontId="0" fillId="0" borderId="53" xfId="6" applyFont="1" applyBorder="1" applyAlignment="1">
      <alignment horizontal="center"/>
    </xf>
    <xf numFmtId="0" fontId="5" fillId="0" borderId="105" xfId="0" applyFont="1" applyBorder="1" applyAlignment="1">
      <alignment horizontal="center" wrapText="1"/>
    </xf>
    <xf numFmtId="166" fontId="0" fillId="0" borderId="106" xfId="0" applyNumberFormat="1" applyBorder="1" applyAlignment="1">
      <alignment horizontal="center" wrapText="1"/>
    </xf>
    <xf numFmtId="164" fontId="6" fillId="0" borderId="4" xfId="6" applyFont="1" applyBorder="1" applyAlignment="1">
      <alignment horizontal="center"/>
    </xf>
    <xf numFmtId="166" fontId="0" fillId="0" borderId="54" xfId="5" applyNumberFormat="1" applyFont="1" applyBorder="1" applyAlignment="1">
      <alignment horizontal="center"/>
    </xf>
    <xf numFmtId="166" fontId="0" fillId="0" borderId="0" xfId="5" applyNumberFormat="1" applyFont="1" applyBorder="1" applyAlignment="1">
      <alignment horizontal="center"/>
    </xf>
    <xf numFmtId="173" fontId="0" fillId="0" borderId="74" xfId="5" applyNumberFormat="1" applyFont="1" applyBorder="1"/>
    <xf numFmtId="173" fontId="0" fillId="0" borderId="73" xfId="5" applyNumberFormat="1" applyFont="1" applyBorder="1"/>
    <xf numFmtId="173" fontId="0" fillId="0" borderId="75" xfId="5" applyNumberFormat="1" applyFont="1" applyBorder="1"/>
    <xf numFmtId="173" fontId="0" fillId="0" borderId="0" xfId="5" applyNumberFormat="1" applyFont="1" applyBorder="1"/>
    <xf numFmtId="164" fontId="5" fillId="0" borderId="45" xfId="6" applyFont="1" applyBorder="1" applyAlignment="1">
      <alignment horizontal="center"/>
    </xf>
    <xf numFmtId="166" fontId="0" fillId="0" borderId="74" xfId="6" applyNumberFormat="1" applyFont="1" applyBorder="1" applyAlignment="1">
      <alignment horizontal="center"/>
    </xf>
    <xf numFmtId="166" fontId="0" fillId="0" borderId="73" xfId="6" applyNumberFormat="1" applyFont="1" applyBorder="1" applyAlignment="1">
      <alignment horizontal="center"/>
    </xf>
    <xf numFmtId="166" fontId="0" fillId="0" borderId="75" xfId="6" applyNumberFormat="1" applyFont="1" applyBorder="1" applyAlignment="1">
      <alignment horizontal="center"/>
    </xf>
    <xf numFmtId="166" fontId="0" fillId="0" borderId="0" xfId="6" applyNumberFormat="1" applyFont="1" applyBorder="1" applyAlignment="1">
      <alignment horizontal="center"/>
    </xf>
    <xf numFmtId="166" fontId="0" fillId="0" borderId="73" xfId="6" applyNumberFormat="1" applyFont="1" applyFill="1" applyBorder="1" applyAlignment="1">
      <alignment horizontal="center"/>
    </xf>
    <xf numFmtId="193" fontId="6" fillId="5" borderId="53" xfId="6" applyNumberFormat="1" applyFont="1" applyFill="1" applyBorder="1" applyAlignment="1">
      <alignment horizontal="center"/>
    </xf>
    <xf numFmtId="171" fontId="0" fillId="0" borderId="53" xfId="5" applyNumberFormat="1" applyFont="1" applyBorder="1" applyAlignment="1">
      <alignment horizontal="center"/>
    </xf>
    <xf numFmtId="166" fontId="0" fillId="0" borderId="14" xfId="5" applyNumberFormat="1" applyFont="1" applyBorder="1" applyAlignment="1">
      <alignment horizontal="center"/>
    </xf>
    <xf numFmtId="173" fontId="6" fillId="0" borderId="74" xfId="5" applyNumberFormat="1" applyFont="1" applyBorder="1"/>
    <xf numFmtId="173" fontId="6" fillId="0" borderId="73" xfId="5" applyNumberFormat="1" applyFont="1" applyBorder="1"/>
    <xf numFmtId="173" fontId="6" fillId="0" borderId="75" xfId="5" applyNumberFormat="1" applyFont="1" applyBorder="1"/>
    <xf numFmtId="193" fontId="0" fillId="0" borderId="53" xfId="5" applyNumberFormat="1" applyFont="1" applyBorder="1" applyAlignment="1">
      <alignment horizontal="center"/>
    </xf>
    <xf numFmtId="173" fontId="6" fillId="0" borderId="73" xfId="5" applyNumberFormat="1" applyFont="1" applyBorder="1" applyAlignment="1">
      <alignment horizontal="right"/>
    </xf>
    <xf numFmtId="0" fontId="0" fillId="0" borderId="0" xfId="0" applyFill="1" applyBorder="1"/>
    <xf numFmtId="0" fontId="5" fillId="0" borderId="81" xfId="0" applyFont="1" applyFill="1" applyBorder="1" applyAlignment="1">
      <alignment horizontal="center"/>
    </xf>
    <xf numFmtId="173" fontId="0" fillId="0" borderId="74" xfId="5" applyNumberFormat="1" applyFont="1" applyFill="1" applyBorder="1"/>
    <xf numFmtId="173" fontId="0" fillId="0" borderId="73" xfId="5" applyNumberFormat="1" applyFont="1" applyFill="1" applyBorder="1"/>
    <xf numFmtId="173" fontId="0" fillId="0" borderId="75" xfId="5" applyNumberFormat="1" applyFont="1" applyFill="1" applyBorder="1"/>
    <xf numFmtId="173" fontId="0" fillId="0" borderId="0" xfId="5" applyNumberFormat="1" applyFont="1" applyFill="1" applyBorder="1"/>
    <xf numFmtId="0" fontId="5" fillId="0" borderId="107" xfId="0" applyFont="1" applyBorder="1" applyAlignment="1"/>
    <xf numFmtId="190" fontId="4" fillId="5" borderId="73" xfId="5" applyNumberFormat="1" applyFont="1" applyFill="1" applyBorder="1"/>
    <xf numFmtId="190" fontId="4" fillId="5" borderId="73" xfId="5" applyNumberFormat="1" applyFill="1" applyBorder="1"/>
    <xf numFmtId="0" fontId="0" fillId="0" borderId="116" xfId="0" applyBorder="1"/>
    <xf numFmtId="164" fontId="6" fillId="5" borderId="0" xfId="6" applyNumberFormat="1" applyFont="1" applyFill="1" applyBorder="1" applyAlignment="1">
      <alignment horizontal="left"/>
    </xf>
    <xf numFmtId="0" fontId="6" fillId="5" borderId="0" xfId="0" applyFont="1" applyFill="1" applyBorder="1" applyAlignment="1"/>
    <xf numFmtId="0" fontId="0" fillId="5" borderId="0" xfId="0" applyFill="1" applyBorder="1" applyAlignment="1"/>
    <xf numFmtId="0" fontId="5" fillId="2" borderId="4" xfId="1" applyFont="1" applyFill="1" applyBorder="1" applyAlignment="1">
      <alignment horizontal="center" vertical="center" wrapText="1"/>
    </xf>
    <xf numFmtId="0" fontId="5" fillId="2" borderId="122" xfId="1" applyFont="1" applyFill="1" applyBorder="1" applyAlignment="1">
      <alignment horizontal="center" vertical="center" wrapText="1"/>
    </xf>
    <xf numFmtId="0" fontId="5" fillId="2" borderId="125" xfId="1" applyFont="1" applyFill="1" applyBorder="1" applyAlignment="1">
      <alignment horizontal="center" vertical="center" wrapText="1"/>
    </xf>
    <xf numFmtId="0" fontId="0" fillId="2" borderId="125" xfId="1" applyFont="1" applyFill="1" applyBorder="1"/>
    <xf numFmtId="177" fontId="0" fillId="2" borderId="4" xfId="1" applyNumberFormat="1" applyFont="1" applyFill="1" applyBorder="1"/>
    <xf numFmtId="177" fontId="0" fillId="2" borderId="122" xfId="1" applyNumberFormat="1" applyFont="1" applyFill="1" applyBorder="1"/>
    <xf numFmtId="177" fontId="4" fillId="2" borderId="4" xfId="5" applyNumberFormat="1" applyFill="1" applyBorder="1"/>
    <xf numFmtId="0" fontId="0" fillId="2" borderId="117" xfId="1" applyFont="1" applyFill="1" applyBorder="1"/>
    <xf numFmtId="177" fontId="0" fillId="2" borderId="0" xfId="1" applyNumberFormat="1" applyFont="1" applyFill="1" applyBorder="1"/>
    <xf numFmtId="177" fontId="0" fillId="2" borderId="118" xfId="1" applyNumberFormat="1" applyFont="1" applyFill="1" applyBorder="1"/>
    <xf numFmtId="0" fontId="0" fillId="2" borderId="122" xfId="1" applyFont="1" applyFill="1" applyBorder="1" applyAlignment="1">
      <alignment vertical="center"/>
    </xf>
    <xf numFmtId="0" fontId="0" fillId="2" borderId="126" xfId="1" applyFont="1" applyFill="1" applyBorder="1"/>
    <xf numFmtId="0" fontId="0" fillId="2" borderId="120" xfId="1" applyFont="1" applyFill="1" applyBorder="1"/>
    <xf numFmtId="0" fontId="0" fillId="2" borderId="121" xfId="1" applyFont="1" applyFill="1" applyBorder="1"/>
    <xf numFmtId="0" fontId="0" fillId="2" borderId="122" xfId="1" applyFont="1" applyFill="1" applyBorder="1"/>
    <xf numFmtId="0" fontId="5" fillId="2" borderId="122" xfId="1" applyFont="1" applyFill="1" applyBorder="1" applyAlignment="1">
      <alignment horizontal="center" wrapText="1"/>
    </xf>
    <xf numFmtId="182" fontId="6" fillId="5" borderId="127" xfId="6" applyNumberFormat="1" applyFont="1" applyFill="1" applyBorder="1"/>
    <xf numFmtId="164" fontId="6" fillId="5" borderId="118" xfId="6" applyNumberFormat="1" applyFont="1" applyFill="1" applyBorder="1" applyAlignment="1">
      <alignment horizontal="left"/>
    </xf>
    <xf numFmtId="0" fontId="6" fillId="5" borderId="117" xfId="0" applyFont="1" applyFill="1" applyBorder="1" applyAlignment="1"/>
    <xf numFmtId="182" fontId="6" fillId="5" borderId="129" xfId="6" applyNumberFormat="1" applyFont="1" applyFill="1" applyBorder="1"/>
    <xf numFmtId="0" fontId="6" fillId="5" borderId="0" xfId="0" applyFont="1" applyFill="1" applyBorder="1" applyAlignment="1">
      <alignment horizontal="left" wrapText="1"/>
    </xf>
    <xf numFmtId="0" fontId="5" fillId="5" borderId="222" xfId="0" applyFont="1" applyFill="1" applyBorder="1" applyAlignment="1">
      <alignment horizontal="center" wrapText="1"/>
    </xf>
    <xf numFmtId="0" fontId="6" fillId="5" borderId="223" xfId="0" applyFont="1" applyFill="1" applyBorder="1" applyAlignment="1">
      <alignment horizontal="left"/>
    </xf>
    <xf numFmtId="0" fontId="6" fillId="5" borderId="4" xfId="0" applyFont="1" applyFill="1" applyBorder="1" applyAlignment="1">
      <alignment horizontal="center"/>
    </xf>
    <xf numFmtId="0" fontId="6" fillId="5" borderId="224" xfId="0" applyFont="1" applyFill="1" applyBorder="1" applyAlignment="1"/>
    <xf numFmtId="0" fontId="6" fillId="5" borderId="0" xfId="0" applyFont="1" applyFill="1" applyBorder="1" applyAlignment="1">
      <alignment horizontal="center"/>
    </xf>
    <xf numFmtId="0" fontId="6" fillId="2" borderId="225" xfId="1" applyFont="1" applyFill="1" applyBorder="1"/>
    <xf numFmtId="0" fontId="6" fillId="0" borderId="224" xfId="0" applyFont="1" applyBorder="1" applyAlignment="1">
      <alignment horizontal="left"/>
    </xf>
    <xf numFmtId="0" fontId="6" fillId="0" borderId="224" xfId="0" applyFont="1" applyBorder="1"/>
    <xf numFmtId="0" fontId="6" fillId="5" borderId="226" xfId="0" applyFont="1" applyFill="1" applyBorder="1" applyAlignment="1">
      <alignment horizontal="center"/>
    </xf>
    <xf numFmtId="0" fontId="6" fillId="5" borderId="227" xfId="0" applyFont="1" applyFill="1" applyBorder="1" applyAlignment="1">
      <alignment horizontal="center"/>
    </xf>
    <xf numFmtId="0" fontId="6" fillId="2" borderId="227" xfId="1" applyFont="1" applyFill="1" applyBorder="1"/>
    <xf numFmtId="0" fontId="6" fillId="2" borderId="228" xfId="1" applyFont="1" applyFill="1" applyBorder="1"/>
    <xf numFmtId="0" fontId="5" fillId="5" borderId="0" xfId="0" applyFont="1" applyFill="1" applyBorder="1" applyAlignment="1">
      <alignment horizontal="center"/>
    </xf>
    <xf numFmtId="0" fontId="37" fillId="2" borderId="229" xfId="1" applyFont="1" applyFill="1" applyBorder="1"/>
    <xf numFmtId="0" fontId="37" fillId="2" borderId="230" xfId="1" applyFont="1" applyFill="1" applyBorder="1"/>
    <xf numFmtId="0" fontId="5" fillId="2" borderId="231" xfId="1" applyFont="1" applyFill="1" applyBorder="1" applyAlignment="1">
      <alignment horizontal="center" vertical="center" wrapText="1"/>
    </xf>
    <xf numFmtId="0" fontId="37" fillId="2" borderId="232" xfId="1" applyFont="1" applyFill="1" applyBorder="1"/>
    <xf numFmtId="0" fontId="37" fillId="2" borderId="231" xfId="1" applyFont="1" applyFill="1" applyBorder="1"/>
    <xf numFmtId="176" fontId="0" fillId="2" borderId="4" xfId="1" applyNumberFormat="1" applyFont="1" applyFill="1" applyBorder="1"/>
    <xf numFmtId="189" fontId="4" fillId="2" borderId="4" xfId="5" applyNumberFormat="1" applyFill="1" applyBorder="1"/>
    <xf numFmtId="189" fontId="0" fillId="2" borderId="4" xfId="5" applyNumberFormat="1" applyFont="1" applyFill="1" applyBorder="1"/>
    <xf numFmtId="0" fontId="37" fillId="2" borderId="233" xfId="1" applyFont="1" applyFill="1" applyBorder="1"/>
    <xf numFmtId="176" fontId="0" fillId="2" borderId="0" xfId="1" applyNumberFormat="1" applyFont="1" applyFill="1" applyBorder="1"/>
    <xf numFmtId="0" fontId="5" fillId="2" borderId="234" xfId="1" applyFont="1" applyFill="1" applyBorder="1" applyAlignment="1">
      <alignment vertical="center" wrapText="1"/>
    </xf>
    <xf numFmtId="0" fontId="37" fillId="2" borderId="234" xfId="1" applyFont="1" applyFill="1" applyBorder="1" applyAlignment="1"/>
    <xf numFmtId="0" fontId="5" fillId="5" borderId="233" xfId="0" applyFont="1" applyFill="1" applyBorder="1" applyAlignment="1">
      <alignment horizontal="center"/>
    </xf>
    <xf numFmtId="0" fontId="6" fillId="5" borderId="233" xfId="0" applyFont="1" applyFill="1" applyBorder="1" applyAlignment="1">
      <alignment horizontal="left" wrapText="1"/>
    </xf>
    <xf numFmtId="0" fontId="6" fillId="5" borderId="232" xfId="0" applyFont="1" applyFill="1" applyBorder="1" applyAlignment="1">
      <alignment horizontal="left" wrapText="1"/>
    </xf>
    <xf numFmtId="0" fontId="6" fillId="5" borderId="233" xfId="0" applyFont="1" applyFill="1" applyBorder="1" applyAlignment="1"/>
    <xf numFmtId="0" fontId="6" fillId="0" borderId="233" xfId="0" applyFont="1" applyBorder="1" applyAlignment="1">
      <alignment horizontal="left"/>
    </xf>
    <xf numFmtId="0" fontId="6" fillId="0" borderId="233" xfId="0" applyFont="1" applyBorder="1"/>
    <xf numFmtId="0" fontId="5" fillId="5" borderId="235" xfId="0" applyFont="1" applyFill="1" applyBorder="1" applyAlignment="1">
      <alignment horizontal="center"/>
    </xf>
    <xf numFmtId="0" fontId="5" fillId="5" borderId="236" xfId="0" applyFont="1" applyFill="1" applyBorder="1" applyAlignment="1">
      <alignment horizontal="center"/>
    </xf>
    <xf numFmtId="0" fontId="37" fillId="2" borderId="236" xfId="1" applyFont="1" applyFill="1" applyBorder="1"/>
    <xf numFmtId="0" fontId="37" fillId="2" borderId="237" xfId="1" applyFont="1" applyFill="1" applyBorder="1"/>
    <xf numFmtId="0" fontId="5" fillId="5" borderId="132" xfId="0" applyFont="1" applyFill="1" applyBorder="1" applyAlignment="1">
      <alignment horizontal="center"/>
    </xf>
    <xf numFmtId="0" fontId="5" fillId="5" borderId="133" xfId="0" applyFont="1" applyFill="1" applyBorder="1" applyAlignment="1">
      <alignment horizontal="center"/>
    </xf>
    <xf numFmtId="0" fontId="5" fillId="5" borderId="134" xfId="0" applyFont="1" applyFill="1" applyBorder="1" applyAlignment="1">
      <alignment horizontal="center"/>
    </xf>
    <xf numFmtId="0" fontId="0" fillId="5" borderId="0" xfId="0" applyFill="1" applyBorder="1"/>
    <xf numFmtId="0" fontId="6" fillId="5" borderId="0" xfId="0" applyFont="1" applyFill="1" applyBorder="1"/>
    <xf numFmtId="166" fontId="0" fillId="0" borderId="4" xfId="5" quotePrefix="1" applyNumberFormat="1" applyFont="1" applyBorder="1" applyAlignment="1">
      <alignment horizontal="center"/>
    </xf>
    <xf numFmtId="166" fontId="0" fillId="0" borderId="4" xfId="6" applyNumberFormat="1" applyFont="1" applyFill="1" applyBorder="1" applyAlignment="1">
      <alignment horizontal="center"/>
    </xf>
    <xf numFmtId="2" fontId="5" fillId="0" borderId="4" xfId="0" applyNumberFormat="1" applyFont="1" applyFill="1" applyBorder="1" applyAlignment="1">
      <alignment horizontal="left" wrapText="1"/>
    </xf>
    <xf numFmtId="0" fontId="5" fillId="0" borderId="135" xfId="0" applyFont="1" applyFill="1" applyBorder="1" applyAlignment="1">
      <alignment horizontal="center" wrapText="1"/>
    </xf>
    <xf numFmtId="8" fontId="6" fillId="5" borderId="4" xfId="0" applyNumberFormat="1" applyFont="1" applyFill="1" applyBorder="1" applyAlignment="1">
      <alignment horizontal="center"/>
    </xf>
    <xf numFmtId="165" fontId="4" fillId="0" borderId="14" xfId="5" applyNumberFormat="1" applyBorder="1"/>
    <xf numFmtId="165" fontId="4" fillId="2" borderId="137" xfId="5" applyNumberFormat="1" applyFont="1" applyFill="1" applyBorder="1"/>
    <xf numFmtId="190" fontId="4" fillId="5" borderId="137" xfId="5" applyNumberFormat="1" applyFont="1" applyFill="1" applyBorder="1"/>
    <xf numFmtId="17" fontId="37" fillId="5" borderId="4" xfId="1" applyNumberFormat="1" applyFont="1" applyFill="1" applyBorder="1"/>
    <xf numFmtId="0" fontId="24" fillId="2" borderId="0" xfId="1" applyFont="1" applyFill="1" applyAlignment="1">
      <alignment horizontal="center"/>
    </xf>
    <xf numFmtId="0" fontId="11" fillId="0" borderId="138" xfId="0" applyFont="1" applyBorder="1" applyAlignment="1">
      <alignment horizontal="center"/>
    </xf>
    <xf numFmtId="0" fontId="11" fillId="0" borderId="135" xfId="0" applyFont="1" applyBorder="1" applyAlignment="1">
      <alignment horizontal="center" vertical="center" wrapText="1"/>
    </xf>
    <xf numFmtId="194" fontId="9" fillId="0" borderId="53" xfId="6" applyNumberFormat="1" applyFont="1" applyBorder="1"/>
    <xf numFmtId="192" fontId="9" fillId="0" borderId="53" xfId="5" applyNumberFormat="1" applyFont="1" applyBorder="1"/>
    <xf numFmtId="194" fontId="9" fillId="0" borderId="4" xfId="6" applyNumberFormat="1" applyFont="1" applyBorder="1"/>
    <xf numFmtId="192" fontId="9" fillId="0" borderId="4" xfId="5" applyNumberFormat="1" applyFont="1" applyBorder="1"/>
    <xf numFmtId="194" fontId="9" fillId="6" borderId="14" xfId="6" applyNumberFormat="1" applyFont="1" applyFill="1" applyBorder="1" applyAlignment="1">
      <alignment wrapText="1"/>
    </xf>
    <xf numFmtId="0" fontId="11" fillId="0" borderId="139" xfId="0" applyFont="1" applyBorder="1" applyAlignment="1">
      <alignment vertical="center"/>
    </xf>
    <xf numFmtId="0" fontId="11" fillId="0" borderId="140" xfId="0" applyFont="1" applyBorder="1" applyAlignment="1">
      <alignment horizontal="center" wrapText="1"/>
    </xf>
    <xf numFmtId="0" fontId="9" fillId="0" borderId="9" xfId="0" applyFont="1" applyBorder="1"/>
    <xf numFmtId="192" fontId="9" fillId="0" borderId="141" xfId="5" applyNumberFormat="1" applyFont="1" applyBorder="1"/>
    <xf numFmtId="0" fontId="9" fillId="0" borderId="3" xfId="0" applyFont="1" applyBorder="1" applyAlignment="1">
      <alignment wrapText="1"/>
    </xf>
    <xf numFmtId="192" fontId="9" fillId="0" borderId="5" xfId="5" applyNumberFormat="1" applyFont="1" applyBorder="1"/>
    <xf numFmtId="194" fontId="9" fillId="6" borderId="12" xfId="6" applyNumberFormat="1" applyFont="1" applyFill="1" applyBorder="1" applyAlignment="1">
      <alignment wrapText="1"/>
    </xf>
    <xf numFmtId="0" fontId="9" fillId="0" borderId="6" xfId="0" applyFont="1" applyBorder="1"/>
    <xf numFmtId="164" fontId="9" fillId="0" borderId="7" xfId="6" applyFont="1" applyBorder="1" applyAlignment="1">
      <alignment horizontal="center"/>
    </xf>
    <xf numFmtId="164" fontId="9" fillId="0" borderId="7" xfId="6" applyFont="1" applyFill="1" applyBorder="1"/>
    <xf numFmtId="164" fontId="9" fillId="0" borderId="8" xfId="6" applyFont="1" applyFill="1" applyBorder="1" applyAlignment="1">
      <alignment horizontal="center"/>
    </xf>
    <xf numFmtId="8" fontId="9" fillId="6" borderId="13" xfId="0" applyNumberFormat="1" applyFont="1" applyFill="1" applyBorder="1" applyAlignment="1">
      <alignment wrapText="1"/>
    </xf>
    <xf numFmtId="0" fontId="9" fillId="6" borderId="13" xfId="0" applyFont="1" applyFill="1" applyBorder="1" applyAlignment="1">
      <alignment horizontal="center" wrapText="1"/>
    </xf>
    <xf numFmtId="194" fontId="9" fillId="6" borderId="14" xfId="6" applyNumberFormat="1" applyFont="1" applyFill="1" applyBorder="1" applyAlignment="1">
      <alignment horizontal="center" wrapText="1"/>
    </xf>
    <xf numFmtId="194" fontId="9" fillId="6" borderId="12" xfId="6" applyNumberFormat="1" applyFont="1" applyFill="1" applyBorder="1" applyAlignment="1">
      <alignment horizontal="center" wrapText="1"/>
    </xf>
    <xf numFmtId="164" fontId="6" fillId="5" borderId="4" xfId="6" applyNumberFormat="1" applyFont="1" applyFill="1" applyBorder="1"/>
    <xf numFmtId="182" fontId="6" fillId="5" borderId="4" xfId="6" applyNumberFormat="1" applyFont="1" applyFill="1" applyBorder="1"/>
    <xf numFmtId="0" fontId="9" fillId="0" borderId="145" xfId="0" applyFont="1" applyBorder="1" applyAlignment="1">
      <alignment wrapText="1"/>
    </xf>
    <xf numFmtId="193" fontId="9" fillId="0" borderId="74" xfId="6" applyNumberFormat="1" applyFont="1" applyBorder="1"/>
    <xf numFmtId="0" fontId="9" fillId="0" borderId="146" xfId="0" applyFont="1" applyBorder="1"/>
    <xf numFmtId="164" fontId="9" fillId="0" borderId="77" xfId="6" applyFont="1" applyBorder="1" applyAlignment="1">
      <alignment horizontal="center"/>
    </xf>
    <xf numFmtId="164" fontId="9" fillId="0" borderId="78" xfId="6" applyFont="1" applyFill="1" applyBorder="1" applyAlignment="1">
      <alignment horizontal="center"/>
    </xf>
    <xf numFmtId="0" fontId="11" fillId="0" borderId="147" xfId="0" applyFont="1" applyBorder="1" applyAlignment="1">
      <alignment vertical="center"/>
    </xf>
    <xf numFmtId="0" fontId="11" fillId="0" borderId="138" xfId="0" applyFont="1" applyBorder="1" applyAlignment="1">
      <alignment horizontal="center" wrapText="1"/>
    </xf>
    <xf numFmtId="0" fontId="9" fillId="0" borderId="9" xfId="0" applyFont="1" applyBorder="1" applyAlignment="1">
      <alignment wrapText="1"/>
    </xf>
    <xf numFmtId="0" fontId="11" fillId="0" borderId="138" xfId="0" applyFont="1" applyBorder="1" applyAlignment="1">
      <alignment horizontal="center" vertical="center" wrapText="1"/>
    </xf>
    <xf numFmtId="197" fontId="9" fillId="0" borderId="53" xfId="6" applyNumberFormat="1" applyFont="1" applyBorder="1"/>
    <xf numFmtId="192" fontId="9" fillId="0" borderId="87" xfId="5" applyNumberFormat="1" applyFont="1" applyBorder="1"/>
    <xf numFmtId="198" fontId="9" fillId="0" borderId="87" xfId="5" applyNumberFormat="1" applyFont="1" applyBorder="1"/>
    <xf numFmtId="195" fontId="9" fillId="0" borderId="87" xfId="5" applyNumberFormat="1" applyFont="1" applyBorder="1"/>
    <xf numFmtId="192" fontId="9" fillId="0" borderId="141" xfId="5" applyNumberFormat="1" applyFont="1" applyBorder="1" applyAlignment="1">
      <alignment wrapText="1"/>
    </xf>
    <xf numFmtId="0" fontId="9" fillId="5" borderId="3" xfId="0" applyFont="1" applyFill="1" applyBorder="1" applyAlignment="1"/>
    <xf numFmtId="0" fontId="9" fillId="5" borderId="27" xfId="0" applyFont="1" applyFill="1" applyBorder="1" applyAlignment="1"/>
    <xf numFmtId="0" fontId="9" fillId="5" borderId="148" xfId="0" applyFont="1" applyFill="1" applyBorder="1" applyAlignment="1"/>
    <xf numFmtId="0" fontId="9" fillId="5" borderId="1" xfId="0" applyFont="1" applyFill="1" applyBorder="1" applyAlignment="1"/>
    <xf numFmtId="0" fontId="9" fillId="5" borderId="0" xfId="0" applyFont="1" applyFill="1" applyBorder="1" applyAlignment="1">
      <alignment horizontal="left"/>
    </xf>
    <xf numFmtId="0" fontId="9" fillId="5" borderId="2" xfId="0" applyFont="1" applyFill="1" applyBorder="1" applyAlignment="1">
      <alignment horizontal="left"/>
    </xf>
    <xf numFmtId="0" fontId="6" fillId="5" borderId="0" xfId="0" applyFont="1" applyFill="1" applyBorder="1" applyAlignment="1">
      <alignment wrapText="1"/>
    </xf>
    <xf numFmtId="166" fontId="38" fillId="5" borderId="4" xfId="6" applyNumberFormat="1" applyFont="1" applyFill="1" applyBorder="1" applyAlignment="1">
      <alignment horizontal="center"/>
    </xf>
    <xf numFmtId="166" fontId="38" fillId="5" borderId="53" xfId="5" applyNumberFormat="1" applyFont="1" applyFill="1" applyBorder="1" applyAlignment="1">
      <alignment horizontal="center"/>
    </xf>
    <xf numFmtId="173" fontId="0" fillId="0" borderId="137" xfId="5" applyNumberFormat="1" applyFont="1" applyBorder="1"/>
    <xf numFmtId="173" fontId="6" fillId="0" borderId="137" xfId="5" applyNumberFormat="1" applyFont="1" applyBorder="1"/>
    <xf numFmtId="166" fontId="38" fillId="5" borderId="73" xfId="6" applyNumberFormat="1" applyFont="1" applyFill="1" applyBorder="1" applyAlignment="1">
      <alignment horizontal="center"/>
    </xf>
    <xf numFmtId="174" fontId="0" fillId="0" borderId="0" xfId="8" applyNumberFormat="1" applyFont="1" applyBorder="1" applyAlignment="1">
      <alignment horizontal="center"/>
    </xf>
    <xf numFmtId="171" fontId="4" fillId="2" borderId="0" xfId="1" applyNumberFormat="1" applyFont="1" applyFill="1" applyBorder="1"/>
    <xf numFmtId="198" fontId="9" fillId="0" borderId="141" xfId="5" applyNumberFormat="1" applyFont="1" applyBorder="1" applyAlignment="1">
      <alignment wrapText="1"/>
    </xf>
    <xf numFmtId="0" fontId="9" fillId="5" borderId="4" xfId="0" applyFont="1" applyFill="1" applyBorder="1" applyAlignment="1"/>
    <xf numFmtId="198" fontId="9" fillId="5" borderId="148" xfId="0" applyNumberFormat="1" applyFont="1" applyFill="1" applyBorder="1" applyAlignment="1"/>
    <xf numFmtId="0" fontId="4" fillId="2" borderId="0" xfId="1" applyFont="1" applyFill="1" applyBorder="1"/>
    <xf numFmtId="0" fontId="5" fillId="0" borderId="45" xfId="9" applyFont="1" applyBorder="1" applyAlignment="1">
      <alignment horizontal="center"/>
    </xf>
    <xf numFmtId="166" fontId="40" fillId="0" borderId="11" xfId="10" applyNumberFormat="1" applyFont="1" applyBorder="1" applyAlignment="1">
      <alignment horizontal="center"/>
    </xf>
    <xf numFmtId="166" fontId="40" fillId="0" borderId="4" xfId="10" applyNumberFormat="1" applyFont="1" applyBorder="1" applyAlignment="1">
      <alignment horizontal="center"/>
    </xf>
    <xf numFmtId="172" fontId="40" fillId="0" borderId="4" xfId="10" applyNumberFormat="1" applyFont="1" applyBorder="1" applyAlignment="1">
      <alignment horizontal="center"/>
    </xf>
    <xf numFmtId="164" fontId="40" fillId="0" borderId="4" xfId="11" applyFont="1" applyBorder="1"/>
    <xf numFmtId="164" fontId="4" fillId="0" borderId="4" xfId="11" applyFont="1" applyBorder="1" applyAlignment="1">
      <alignment horizontal="center"/>
    </xf>
    <xf numFmtId="164" fontId="5" fillId="0" borderId="4" xfId="11" applyFont="1" applyBorder="1" applyAlignment="1">
      <alignment horizontal="center"/>
    </xf>
    <xf numFmtId="0" fontId="4" fillId="0" borderId="0" xfId="9" applyBorder="1"/>
    <xf numFmtId="0" fontId="5" fillId="0" borderId="81" xfId="9" applyFont="1" applyBorder="1" applyAlignment="1">
      <alignment horizontal="center" wrapText="1"/>
    </xf>
    <xf numFmtId="172" fontId="40" fillId="0" borderId="75" xfId="10" applyNumberFormat="1" applyFont="1" applyBorder="1" applyAlignment="1">
      <alignment horizontal="center"/>
    </xf>
    <xf numFmtId="0" fontId="5" fillId="0" borderId="0" xfId="1" applyFont="1"/>
    <xf numFmtId="0" fontId="0" fillId="0" borderId="0" xfId="0"/>
    <xf numFmtId="0" fontId="5" fillId="0" borderId="81" xfId="0" applyFont="1" applyBorder="1" applyAlignment="1">
      <alignment horizontal="center"/>
    </xf>
    <xf numFmtId="166" fontId="0" fillId="0" borderId="4" xfId="5" applyNumberFormat="1" applyFont="1" applyBorder="1" applyAlignment="1">
      <alignment horizontal="center"/>
    </xf>
    <xf numFmtId="172" fontId="0" fillId="0" borderId="4" xfId="5" applyNumberFormat="1" applyFont="1" applyBorder="1" applyAlignment="1">
      <alignment horizontal="center"/>
    </xf>
    <xf numFmtId="164" fontId="0" fillId="0" borderId="4" xfId="6" applyFont="1" applyBorder="1"/>
    <xf numFmtId="164" fontId="0" fillId="0" borderId="4" xfId="6" applyFont="1" applyBorder="1" applyAlignment="1">
      <alignment horizontal="center"/>
    </xf>
    <xf numFmtId="166" fontId="0" fillId="0" borderId="4" xfId="6" applyNumberFormat="1" applyFont="1" applyBorder="1" applyAlignment="1">
      <alignment horizontal="center"/>
    </xf>
    <xf numFmtId="166" fontId="0" fillId="0" borderId="54" xfId="6" applyNumberFormat="1" applyFont="1" applyBorder="1" applyAlignment="1">
      <alignment horizontal="center"/>
    </xf>
    <xf numFmtId="0" fontId="0" fillId="0" borderId="0" xfId="0" applyBorder="1"/>
    <xf numFmtId="166" fontId="0" fillId="0" borderId="53" xfId="6" applyNumberFormat="1" applyFont="1" applyBorder="1" applyAlignment="1">
      <alignment horizontal="center"/>
    </xf>
    <xf numFmtId="188" fontId="0" fillId="0" borderId="4" xfId="5" applyNumberFormat="1" applyFont="1" applyBorder="1" applyAlignment="1">
      <alignment vertical="center"/>
    </xf>
    <xf numFmtId="166" fontId="0" fillId="5" borderId="4" xfId="6" applyNumberFormat="1" applyFont="1" applyFill="1" applyBorder="1" applyAlignment="1">
      <alignment horizontal="center"/>
    </xf>
    <xf numFmtId="0" fontId="6" fillId="0" borderId="0" xfId="1" applyFont="1" applyAlignment="1">
      <alignment horizontal="left"/>
    </xf>
    <xf numFmtId="0" fontId="24" fillId="2" borderId="0" xfId="1" applyFont="1" applyFill="1" applyAlignment="1">
      <alignment horizontal="center"/>
    </xf>
    <xf numFmtId="0" fontId="0" fillId="0" borderId="0" xfId="0" applyBorder="1" applyAlignment="1">
      <alignment wrapText="1"/>
    </xf>
    <xf numFmtId="0" fontId="5" fillId="5" borderId="0" xfId="1" applyFont="1" applyFill="1" applyBorder="1" applyAlignment="1">
      <alignment horizontal="center" wrapText="1"/>
    </xf>
    <xf numFmtId="0" fontId="5" fillId="5" borderId="69" xfId="1" applyFont="1" applyFill="1" applyBorder="1" applyAlignment="1">
      <alignment horizontal="center" wrapText="1"/>
    </xf>
    <xf numFmtId="0" fontId="20" fillId="2" borderId="0" xfId="1" applyFont="1" applyFill="1" applyBorder="1" applyAlignment="1">
      <alignment wrapText="1"/>
    </xf>
    <xf numFmtId="0" fontId="21" fillId="2" borderId="0" xfId="1" applyFont="1" applyFill="1" applyBorder="1" applyAlignment="1">
      <alignment wrapText="1"/>
    </xf>
    <xf numFmtId="0" fontId="21" fillId="2" borderId="0" xfId="1" applyFont="1" applyFill="1" applyBorder="1" applyAlignment="1">
      <alignment horizontal="left" wrapText="1"/>
    </xf>
    <xf numFmtId="0" fontId="32" fillId="2" borderId="0" xfId="1" applyFont="1" applyFill="1" applyBorder="1" applyAlignment="1">
      <alignment wrapText="1"/>
    </xf>
    <xf numFmtId="0" fontId="0" fillId="2" borderId="4" xfId="1" applyFont="1" applyFill="1" applyBorder="1" applyAlignment="1">
      <alignment vertical="center" wrapText="1"/>
    </xf>
    <xf numFmtId="0" fontId="0" fillId="2" borderId="4" xfId="1" applyFont="1" applyFill="1" applyBorder="1" applyAlignment="1">
      <alignment vertical="center"/>
    </xf>
    <xf numFmtId="0" fontId="0" fillId="0" borderId="77" xfId="0" applyBorder="1" applyAlignment="1">
      <alignment wrapText="1"/>
    </xf>
    <xf numFmtId="0" fontId="6" fillId="5" borderId="0" xfId="0" applyFont="1" applyFill="1" applyBorder="1" applyAlignment="1">
      <alignment horizontal="left"/>
    </xf>
    <xf numFmtId="0" fontId="16" fillId="2" borderId="0" xfId="1" applyFont="1" applyFill="1" applyAlignment="1" applyProtection="1">
      <alignment wrapText="1"/>
      <protection locked="0"/>
    </xf>
    <xf numFmtId="0" fontId="13" fillId="5" borderId="0" xfId="1" applyFont="1" applyFill="1"/>
    <xf numFmtId="178" fontId="6" fillId="5" borderId="0" xfId="6" applyNumberFormat="1" applyFont="1" applyFill="1" applyBorder="1" applyAlignment="1">
      <alignment vertical="center" wrapText="1"/>
    </xf>
    <xf numFmtId="0" fontId="6" fillId="5" borderId="0" xfId="1" applyFont="1" applyFill="1"/>
    <xf numFmtId="0" fontId="6" fillId="5" borderId="0" xfId="1" applyFont="1" applyFill="1" applyBorder="1"/>
    <xf numFmtId="0" fontId="13" fillId="5" borderId="0" xfId="1" applyFont="1" applyFill="1" applyBorder="1"/>
    <xf numFmtId="0" fontId="42" fillId="7" borderId="0" xfId="1" applyFont="1" applyFill="1" applyAlignment="1">
      <alignment wrapText="1"/>
    </xf>
    <xf numFmtId="0" fontId="42" fillId="7" borderId="0" xfId="1" applyFont="1" applyFill="1" applyBorder="1" applyAlignment="1">
      <alignment wrapText="1"/>
    </xf>
    <xf numFmtId="0" fontId="16" fillId="8" borderId="0" xfId="1" applyFont="1" applyFill="1" applyBorder="1" applyAlignment="1">
      <alignment wrapText="1"/>
    </xf>
    <xf numFmtId="0" fontId="42" fillId="7" borderId="0" xfId="1" applyFont="1" applyFill="1" applyAlignment="1"/>
    <xf numFmtId="0" fontId="46" fillId="7" borderId="0" xfId="1" applyFont="1" applyFill="1" applyAlignment="1"/>
    <xf numFmtId="0" fontId="42" fillId="7" borderId="0" xfId="1" applyFont="1" applyFill="1" applyAlignment="1" applyProtection="1">
      <alignment wrapText="1"/>
      <protection locked="0"/>
    </xf>
    <xf numFmtId="0" fontId="47" fillId="7" borderId="0" xfId="1" applyFont="1" applyFill="1"/>
    <xf numFmtId="0" fontId="0" fillId="8" borderId="0" xfId="1" applyFont="1" applyFill="1"/>
    <xf numFmtId="0" fontId="0" fillId="8" borderId="0" xfId="1" applyFont="1" applyFill="1" applyProtection="1">
      <protection locked="0"/>
    </xf>
    <xf numFmtId="0" fontId="43" fillId="5" borderId="0" xfId="1" applyFont="1" applyFill="1" applyBorder="1" applyAlignment="1"/>
    <xf numFmtId="0" fontId="49" fillId="2" borderId="0" xfId="1" applyFont="1" applyFill="1" applyBorder="1"/>
    <xf numFmtId="0" fontId="47" fillId="7" borderId="0" xfId="1" applyFont="1" applyFill="1" applyProtection="1">
      <protection locked="0"/>
    </xf>
    <xf numFmtId="171" fontId="9" fillId="5" borderId="17" xfId="1" applyNumberFormat="1" applyFont="1" applyFill="1" applyBorder="1"/>
    <xf numFmtId="0" fontId="18" fillId="5" borderId="0" xfId="1" applyFont="1" applyFill="1" applyBorder="1"/>
    <xf numFmtId="171" fontId="4" fillId="5" borderId="0" xfId="1" applyNumberFormat="1" applyFont="1" applyFill="1"/>
    <xf numFmtId="0" fontId="4" fillId="5" borderId="0" xfId="1" applyFont="1" applyFill="1" applyBorder="1"/>
    <xf numFmtId="0" fontId="5" fillId="5" borderId="42" xfId="1" applyFont="1" applyFill="1" applyBorder="1" applyAlignment="1">
      <alignment horizontal="center"/>
    </xf>
    <xf numFmtId="0" fontId="5" fillId="5" borderId="43" xfId="1" applyFont="1" applyFill="1" applyBorder="1" applyAlignment="1">
      <alignment horizontal="center" wrapText="1"/>
    </xf>
    <xf numFmtId="171" fontId="27" fillId="5" borderId="29" xfId="1" applyNumberFormat="1" applyFont="1" applyFill="1" applyBorder="1"/>
    <xf numFmtId="171" fontId="27" fillId="5" borderId="48" xfId="1" applyNumberFormat="1" applyFont="1" applyFill="1" applyBorder="1"/>
    <xf numFmtId="0" fontId="27" fillId="5" borderId="21" xfId="1" applyFont="1" applyFill="1" applyBorder="1"/>
    <xf numFmtId="171" fontId="5" fillId="5" borderId="4" xfId="1" applyNumberFormat="1" applyFont="1" applyFill="1" applyBorder="1" applyAlignment="1">
      <alignment horizontal="center"/>
    </xf>
    <xf numFmtId="171" fontId="5" fillId="5" borderId="29" xfId="1" applyNumberFormat="1" applyFont="1" applyFill="1" applyBorder="1" applyAlignment="1">
      <alignment horizontal="center"/>
    </xf>
    <xf numFmtId="171" fontId="5" fillId="5" borderId="20" xfId="1" applyNumberFormat="1" applyFont="1" applyFill="1" applyBorder="1" applyAlignment="1">
      <alignment horizontal="center"/>
    </xf>
    <xf numFmtId="0" fontId="25" fillId="5" borderId="30" xfId="1" applyFont="1" applyFill="1" applyBorder="1"/>
    <xf numFmtId="0" fontId="25" fillId="5" borderId="0" xfId="1" applyFont="1" applyFill="1" applyBorder="1"/>
    <xf numFmtId="0" fontId="25" fillId="5" borderId="18" xfId="1" applyFont="1" applyFill="1" applyBorder="1"/>
    <xf numFmtId="0" fontId="5" fillId="5" borderId="44" xfId="1" applyFont="1" applyFill="1" applyBorder="1" applyAlignment="1">
      <alignment horizontal="center"/>
    </xf>
    <xf numFmtId="0" fontId="5" fillId="5" borderId="45" xfId="1" applyFont="1" applyFill="1" applyBorder="1" applyAlignment="1">
      <alignment horizontal="center" wrapText="1"/>
    </xf>
    <xf numFmtId="0" fontId="5" fillId="5" borderId="46" xfId="1" applyFont="1" applyFill="1" applyBorder="1" applyAlignment="1">
      <alignment horizontal="center" wrapText="1"/>
    </xf>
    <xf numFmtId="0" fontId="25" fillId="5" borderId="47" xfId="1" applyFont="1" applyFill="1" applyBorder="1"/>
    <xf numFmtId="0" fontId="25" fillId="5" borderId="17" xfId="1" applyFont="1" applyFill="1" applyBorder="1"/>
    <xf numFmtId="0" fontId="25" fillId="5" borderId="4" xfId="1" applyFont="1" applyFill="1" applyBorder="1"/>
    <xf numFmtId="0" fontId="25" fillId="5" borderId="20" xfId="1" applyFont="1" applyFill="1" applyBorder="1"/>
    <xf numFmtId="0" fontId="25" fillId="5" borderId="21" xfId="1" applyFont="1" applyFill="1" applyBorder="1"/>
    <xf numFmtId="0" fontId="25" fillId="5" borderId="49" xfId="1" applyFont="1" applyFill="1" applyBorder="1"/>
    <xf numFmtId="0" fontId="25" fillId="5" borderId="51" xfId="1" applyFont="1" applyFill="1" applyBorder="1"/>
    <xf numFmtId="0" fontId="5" fillId="5" borderId="14" xfId="1" applyFont="1" applyFill="1" applyBorder="1" applyAlignment="1">
      <alignment horizontal="center" wrapText="1"/>
    </xf>
    <xf numFmtId="0" fontId="5" fillId="5" borderId="49" xfId="1" applyFont="1" applyFill="1" applyBorder="1"/>
    <xf numFmtId="0" fontId="25" fillId="5" borderId="50" xfId="1" applyFont="1" applyFill="1" applyBorder="1"/>
    <xf numFmtId="0" fontId="25" fillId="5" borderId="52" xfId="1" applyFont="1" applyFill="1" applyBorder="1"/>
    <xf numFmtId="0" fontId="5" fillId="5" borderId="64" xfId="1" applyFont="1" applyFill="1" applyBorder="1" applyAlignment="1">
      <alignment horizontal="center"/>
    </xf>
    <xf numFmtId="0" fontId="6" fillId="5" borderId="4" xfId="1" applyFont="1" applyFill="1" applyBorder="1"/>
    <xf numFmtId="0" fontId="5" fillId="5" borderId="63" xfId="1" applyFont="1" applyFill="1" applyBorder="1" applyAlignment="1">
      <alignment horizontal="center" wrapText="1"/>
    </xf>
    <xf numFmtId="0" fontId="5" fillId="5" borderId="62" xfId="1" applyFont="1" applyFill="1" applyBorder="1" applyAlignment="1">
      <alignment horizontal="center" wrapText="1"/>
    </xf>
    <xf numFmtId="0" fontId="5" fillId="5" borderId="30" xfId="1" applyFont="1" applyFill="1" applyBorder="1"/>
    <xf numFmtId="0" fontId="5" fillId="5" borderId="79" xfId="1" applyFont="1" applyFill="1" applyBorder="1" applyAlignment="1">
      <alignment horizontal="center" wrapText="1"/>
    </xf>
    <xf numFmtId="0" fontId="6" fillId="5" borderId="4" xfId="1" applyFont="1" applyFill="1" applyBorder="1" applyAlignment="1">
      <alignment wrapText="1"/>
    </xf>
    <xf numFmtId="0" fontId="5" fillId="5" borderId="18" xfId="1" applyFont="1" applyFill="1" applyBorder="1" applyAlignment="1">
      <alignment horizontal="center"/>
    </xf>
    <xf numFmtId="0" fontId="5" fillId="5" borderId="18" xfId="1" applyFont="1" applyFill="1" applyBorder="1" applyAlignment="1">
      <alignment horizontal="center" wrapText="1"/>
    </xf>
    <xf numFmtId="0" fontId="5" fillId="5" borderId="71" xfId="1" applyFont="1" applyFill="1" applyBorder="1" applyAlignment="1">
      <alignment horizontal="center"/>
    </xf>
    <xf numFmtId="0" fontId="5" fillId="5" borderId="69" xfId="1" applyFont="1" applyFill="1" applyBorder="1" applyAlignment="1">
      <alignment horizontal="center"/>
    </xf>
    <xf numFmtId="0" fontId="5" fillId="5" borderId="70" xfId="1" applyFont="1" applyFill="1" applyBorder="1" applyAlignment="1">
      <alignment horizontal="center"/>
    </xf>
    <xf numFmtId="0" fontId="5" fillId="5" borderId="47" xfId="1" applyFont="1" applyFill="1" applyBorder="1" applyAlignment="1">
      <alignment horizontal="center"/>
    </xf>
    <xf numFmtId="0" fontId="5" fillId="5" borderId="11" xfId="1" applyFont="1" applyFill="1" applyBorder="1" applyAlignment="1">
      <alignment horizontal="center"/>
    </xf>
    <xf numFmtId="0" fontId="5" fillId="5" borderId="72" xfId="1" applyFont="1" applyFill="1" applyBorder="1" applyAlignment="1">
      <alignment horizontal="center"/>
    </xf>
    <xf numFmtId="0" fontId="5" fillId="5" borderId="81" xfId="1" applyFont="1" applyFill="1" applyBorder="1" applyAlignment="1">
      <alignment horizontal="center" wrapText="1"/>
    </xf>
    <xf numFmtId="0" fontId="5" fillId="5" borderId="4" xfId="0" applyFont="1" applyFill="1" applyBorder="1" applyAlignment="1">
      <alignment horizontal="center" wrapText="1"/>
    </xf>
    <xf numFmtId="0" fontId="5" fillId="5" borderId="57" xfId="0" applyFont="1" applyFill="1" applyBorder="1" applyAlignment="1">
      <alignment horizontal="center" wrapText="1"/>
    </xf>
    <xf numFmtId="0" fontId="5" fillId="5" borderId="56" xfId="0" applyFont="1" applyFill="1" applyBorder="1" applyAlignment="1">
      <alignment horizontal="center" wrapText="1"/>
    </xf>
    <xf numFmtId="0" fontId="5" fillId="5" borderId="91" xfId="0" applyFont="1" applyFill="1" applyBorder="1" applyAlignment="1"/>
    <xf numFmtId="0" fontId="5" fillId="5" borderId="92" xfId="0" applyFont="1" applyFill="1" applyBorder="1" applyAlignment="1"/>
    <xf numFmtId="0" fontId="5" fillId="5" borderId="93" xfId="0" applyFont="1" applyFill="1" applyBorder="1" applyAlignment="1"/>
    <xf numFmtId="0" fontId="5" fillId="5" borderId="82" xfId="0" applyFont="1" applyFill="1" applyBorder="1" applyAlignment="1">
      <alignment horizontal="center" wrapText="1"/>
    </xf>
    <xf numFmtId="0" fontId="5" fillId="5" borderId="14" xfId="0" applyFont="1" applyFill="1" applyBorder="1" applyAlignment="1">
      <alignment horizontal="center" wrapText="1"/>
    </xf>
    <xf numFmtId="0" fontId="5" fillId="5" borderId="95" xfId="0" applyFont="1" applyFill="1" applyBorder="1" applyAlignment="1">
      <alignment horizontal="center" wrapText="1"/>
    </xf>
    <xf numFmtId="0" fontId="5" fillId="5" borderId="55" xfId="0" applyFont="1" applyFill="1" applyBorder="1" applyAlignment="1">
      <alignment wrapText="1"/>
    </xf>
    <xf numFmtId="0" fontId="5" fillId="5" borderId="56" xfId="0" applyFont="1" applyFill="1" applyBorder="1" applyAlignment="1">
      <alignment wrapText="1"/>
    </xf>
    <xf numFmtId="0" fontId="5" fillId="5" borderId="58" xfId="0" applyFont="1" applyFill="1" applyBorder="1" applyAlignment="1">
      <alignment wrapText="1"/>
    </xf>
    <xf numFmtId="0" fontId="5" fillId="5" borderId="205" xfId="0" applyFont="1" applyFill="1" applyBorder="1" applyAlignment="1">
      <alignment horizontal="left" wrapText="1"/>
    </xf>
    <xf numFmtId="0" fontId="5" fillId="5" borderId="206" xfId="0" applyFont="1" applyFill="1" applyBorder="1" applyAlignment="1">
      <alignment horizontal="left" wrapText="1"/>
    </xf>
    <xf numFmtId="0" fontId="5" fillId="5" borderId="53" xfId="0" applyFont="1" applyFill="1" applyBorder="1" applyAlignment="1">
      <alignment horizontal="left" wrapText="1"/>
    </xf>
    <xf numFmtId="0" fontId="5" fillId="5" borderId="53" xfId="0" applyFont="1" applyFill="1" applyBorder="1" applyAlignment="1">
      <alignment horizontal="center" wrapText="1"/>
    </xf>
    <xf numFmtId="0" fontId="5" fillId="5" borderId="74" xfId="0" applyFont="1" applyFill="1" applyBorder="1" applyAlignment="1">
      <alignment horizontal="center" wrapText="1"/>
    </xf>
    <xf numFmtId="0" fontId="5" fillId="5" borderId="209" xfId="0" applyFont="1" applyFill="1" applyBorder="1" applyAlignment="1">
      <alignment horizontal="center" wrapText="1"/>
    </xf>
    <xf numFmtId="171" fontId="9" fillId="5" borderId="215" xfId="1" applyNumberFormat="1" applyFont="1" applyFill="1" applyBorder="1"/>
    <xf numFmtId="171" fontId="9" fillId="5" borderId="216" xfId="1" applyNumberFormat="1" applyFont="1" applyFill="1" applyBorder="1"/>
    <xf numFmtId="171" fontId="9" fillId="5" borderId="0" xfId="1" applyNumberFormat="1" applyFont="1" applyFill="1" applyBorder="1"/>
    <xf numFmtId="171" fontId="9" fillId="5" borderId="218" xfId="1" applyNumberFormat="1" applyFont="1" applyFill="1" applyBorder="1"/>
    <xf numFmtId="171" fontId="9" fillId="5" borderId="217" xfId="1" applyNumberFormat="1" applyFont="1" applyFill="1" applyBorder="1"/>
    <xf numFmtId="0" fontId="5" fillId="5" borderId="111" xfId="0" applyFont="1" applyFill="1" applyBorder="1" applyAlignment="1">
      <alignment horizontal="center"/>
    </xf>
    <xf numFmtId="0" fontId="5" fillId="5" borderId="79" xfId="0" applyFont="1" applyFill="1" applyBorder="1" applyAlignment="1">
      <alignment horizontal="center"/>
    </xf>
    <xf numFmtId="0" fontId="5" fillId="5" borderId="108" xfId="0" applyFont="1" applyFill="1" applyBorder="1" applyAlignment="1">
      <alignment horizontal="justify" vertical="top" wrapText="1"/>
    </xf>
    <xf numFmtId="0" fontId="5" fillId="5" borderId="114" xfId="0" applyFont="1" applyFill="1" applyBorder="1" applyAlignment="1">
      <alignment horizontal="left" wrapText="1"/>
    </xf>
    <xf numFmtId="0" fontId="5" fillId="5" borderId="72" xfId="0" applyFont="1" applyFill="1" applyBorder="1" applyAlignment="1">
      <alignment horizontal="center" wrapText="1"/>
    </xf>
    <xf numFmtId="0" fontId="5" fillId="5" borderId="109" xfId="0" applyFont="1" applyFill="1" applyBorder="1" applyAlignment="1">
      <alignment wrapText="1"/>
    </xf>
    <xf numFmtId="0" fontId="5" fillId="5" borderId="115" xfId="0" applyFont="1" applyFill="1" applyBorder="1" applyAlignment="1">
      <alignment vertical="center" wrapText="1"/>
    </xf>
    <xf numFmtId="0" fontId="5" fillId="5" borderId="114" xfId="0" applyFont="1" applyFill="1" applyBorder="1" applyAlignment="1">
      <alignment wrapText="1"/>
    </xf>
    <xf numFmtId="0" fontId="5" fillId="5" borderId="108" xfId="0" applyFont="1" applyFill="1" applyBorder="1" applyAlignment="1">
      <alignment wrapText="1"/>
    </xf>
    <xf numFmtId="0" fontId="5" fillId="5" borderId="94" xfId="0" applyFont="1" applyFill="1" applyBorder="1" applyAlignment="1">
      <alignment horizontal="center" wrapText="1"/>
    </xf>
    <xf numFmtId="0" fontId="5" fillId="5" borderId="4" xfId="0" applyFont="1" applyFill="1" applyBorder="1" applyAlignment="1">
      <alignment wrapText="1"/>
    </xf>
    <xf numFmtId="0" fontId="5" fillId="5" borderId="109" xfId="0" applyFont="1" applyFill="1" applyBorder="1" applyAlignment="1">
      <alignment horizontal="left" wrapText="1"/>
    </xf>
    <xf numFmtId="0" fontId="5" fillId="5" borderId="71" xfId="0" applyFont="1" applyFill="1" applyBorder="1" applyAlignment="1">
      <alignment horizontal="left" wrapText="1"/>
    </xf>
    <xf numFmtId="0" fontId="5" fillId="5" borderId="69" xfId="0" applyFont="1" applyFill="1" applyBorder="1" applyAlignment="1">
      <alignment wrapText="1"/>
    </xf>
    <xf numFmtId="0" fontId="5" fillId="5" borderId="100" xfId="0" applyFont="1" applyFill="1" applyBorder="1" applyAlignment="1">
      <alignment wrapText="1"/>
    </xf>
    <xf numFmtId="0" fontId="5" fillId="5" borderId="143" xfId="0" applyFont="1" applyFill="1" applyBorder="1" applyAlignment="1">
      <alignment horizontal="center" wrapText="1"/>
    </xf>
    <xf numFmtId="0" fontId="5" fillId="5" borderId="142" xfId="0" applyFont="1" applyFill="1" applyBorder="1" applyAlignment="1">
      <alignment horizontal="center" wrapText="1"/>
    </xf>
    <xf numFmtId="0" fontId="5" fillId="5" borderId="144" xfId="0" applyFont="1" applyFill="1" applyBorder="1" applyAlignment="1">
      <alignment horizontal="center" wrapText="1"/>
    </xf>
    <xf numFmtId="171" fontId="9" fillId="5" borderId="0" xfId="1" applyNumberFormat="1" applyFont="1" applyFill="1"/>
    <xf numFmtId="171" fontId="11" fillId="5" borderId="26" xfId="1" applyNumberFormat="1" applyFont="1" applyFill="1" applyBorder="1"/>
    <xf numFmtId="171" fontId="9" fillId="5" borderId="27" xfId="1" applyNumberFormat="1" applyFont="1" applyFill="1" applyBorder="1"/>
    <xf numFmtId="171" fontId="11" fillId="5" borderId="27" xfId="1" applyNumberFormat="1" applyFont="1" applyFill="1" applyBorder="1" applyAlignment="1">
      <alignment horizontal="center" vertical="center"/>
    </xf>
    <xf numFmtId="171" fontId="9" fillId="5" borderId="4" xfId="1" applyNumberFormat="1" applyFont="1" applyFill="1" applyBorder="1"/>
    <xf numFmtId="171" fontId="9" fillId="5" borderId="127" xfId="1" applyNumberFormat="1" applyFont="1" applyFill="1" applyBorder="1"/>
    <xf numFmtId="171" fontId="11" fillId="5" borderId="26" xfId="1" applyNumberFormat="1" applyFont="1" applyFill="1" applyBorder="1" applyAlignment="1">
      <alignment horizontal="left"/>
    </xf>
    <xf numFmtId="171" fontId="11" fillId="5" borderId="27" xfId="1" applyNumberFormat="1" applyFont="1" applyFill="1" applyBorder="1"/>
    <xf numFmtId="171" fontId="11" fillId="5" borderId="4" xfId="1" applyNumberFormat="1" applyFont="1" applyFill="1" applyBorder="1" applyAlignment="1">
      <alignment horizontal="center" vertical="center"/>
    </xf>
    <xf numFmtId="187" fontId="9" fillId="5" borderId="4" xfId="1" applyNumberFormat="1" applyFont="1" applyFill="1" applyBorder="1"/>
    <xf numFmtId="187" fontId="9" fillId="5" borderId="15" xfId="1" applyNumberFormat="1" applyFont="1" applyFill="1" applyBorder="1"/>
    <xf numFmtId="187" fontId="9" fillId="5" borderId="127" xfId="1" applyNumberFormat="1" applyFont="1" applyFill="1" applyBorder="1"/>
    <xf numFmtId="171" fontId="11" fillId="5" borderId="17" xfId="1" applyNumberFormat="1" applyFont="1" applyFill="1" applyBorder="1"/>
    <xf numFmtId="171" fontId="11" fillId="5" borderId="4" xfId="1" applyNumberFormat="1" applyFont="1" applyFill="1" applyBorder="1"/>
    <xf numFmtId="187" fontId="11" fillId="5" borderId="15" xfId="1" applyNumberFormat="1" applyFont="1" applyFill="1" applyBorder="1" applyAlignment="1">
      <alignment horizontal="center" vertical="center"/>
    </xf>
    <xf numFmtId="187" fontId="11" fillId="5" borderId="27" xfId="1" applyNumberFormat="1" applyFont="1" applyFill="1" applyBorder="1" applyAlignment="1">
      <alignment horizontal="center" vertical="center"/>
    </xf>
    <xf numFmtId="187" fontId="9" fillId="5" borderId="4" xfId="5" applyNumberFormat="1" applyFont="1" applyFill="1" applyBorder="1"/>
    <xf numFmtId="187" fontId="9" fillId="5" borderId="127" xfId="5" applyNumberFormat="1" applyFont="1" applyFill="1" applyBorder="1"/>
    <xf numFmtId="187" fontId="11" fillId="5" borderId="4" xfId="1" applyNumberFormat="1" applyFont="1" applyFill="1" applyBorder="1" applyAlignment="1">
      <alignment horizontal="center" vertical="center"/>
    </xf>
    <xf numFmtId="171" fontId="9" fillId="5" borderId="4" xfId="1" applyNumberFormat="1" applyFont="1" applyFill="1" applyBorder="1" applyAlignment="1">
      <alignment horizontal="center" vertical="center"/>
    </xf>
    <xf numFmtId="187" fontId="9" fillId="5" borderId="27" xfId="1" applyNumberFormat="1" applyFont="1" applyFill="1" applyBorder="1"/>
    <xf numFmtId="187" fontId="9" fillId="5" borderId="15" xfId="1" applyNumberFormat="1" applyFont="1" applyFill="1" applyBorder="1" applyAlignment="1">
      <alignment vertical="center"/>
    </xf>
    <xf numFmtId="187" fontId="9" fillId="5" borderId="27" xfId="1" applyNumberFormat="1" applyFont="1" applyFill="1" applyBorder="1" applyAlignment="1">
      <alignment vertical="center"/>
    </xf>
    <xf numFmtId="187" fontId="9" fillId="5" borderId="4" xfId="1" applyNumberFormat="1" applyFont="1" applyFill="1" applyBorder="1" applyAlignment="1">
      <alignment vertical="center"/>
    </xf>
    <xf numFmtId="187" fontId="9" fillId="5" borderId="127" xfId="1" applyNumberFormat="1" applyFont="1" applyFill="1" applyBorder="1" applyAlignment="1">
      <alignment vertical="center"/>
    </xf>
    <xf numFmtId="171" fontId="9" fillId="5" borderId="17" xfId="1" applyNumberFormat="1" applyFont="1" applyFill="1" applyBorder="1" applyAlignment="1">
      <alignment wrapText="1"/>
    </xf>
    <xf numFmtId="187" fontId="9" fillId="5" borderId="4" xfId="1" applyNumberFormat="1" applyFont="1" applyFill="1" applyBorder="1" applyAlignment="1">
      <alignment vertical="center" wrapText="1"/>
    </xf>
    <xf numFmtId="187" fontId="9" fillId="5" borderId="15" xfId="1" applyNumberFormat="1" applyFont="1" applyFill="1" applyBorder="1" applyAlignment="1">
      <alignment vertical="center" wrapText="1"/>
    </xf>
    <xf numFmtId="187" fontId="9" fillId="5" borderId="127" xfId="1" applyNumberFormat="1" applyFont="1" applyFill="1" applyBorder="1" applyAlignment="1">
      <alignment vertical="center" wrapText="1"/>
    </xf>
    <xf numFmtId="171" fontId="9" fillId="5" borderId="15" xfId="1" applyNumberFormat="1" applyFont="1" applyFill="1" applyBorder="1"/>
    <xf numFmtId="171" fontId="11" fillId="5" borderId="17" xfId="1" applyNumberFormat="1" applyFont="1" applyFill="1" applyBorder="1" applyAlignment="1">
      <alignment horizontal="left"/>
    </xf>
    <xf numFmtId="171" fontId="11" fillId="5" borderId="4" xfId="1" applyNumberFormat="1" applyFont="1" applyFill="1" applyBorder="1" applyAlignment="1">
      <alignment horizontal="right"/>
    </xf>
    <xf numFmtId="171" fontId="9" fillId="5" borderId="24" xfId="1" applyNumberFormat="1" applyFont="1" applyFill="1" applyBorder="1"/>
    <xf numFmtId="171" fontId="9" fillId="5" borderId="25" xfId="1" applyNumberFormat="1" applyFont="1" applyFill="1" applyBorder="1"/>
    <xf numFmtId="187" fontId="9" fillId="5" borderId="25" xfId="1" applyNumberFormat="1" applyFont="1" applyFill="1" applyBorder="1" applyAlignment="1">
      <alignment vertical="center"/>
    </xf>
    <xf numFmtId="187" fontId="9" fillId="5" borderId="90" xfId="1" applyNumberFormat="1" applyFont="1" applyFill="1" applyBorder="1" applyAlignment="1">
      <alignment vertical="center"/>
    </xf>
    <xf numFmtId="187" fontId="9" fillId="5" borderId="271" xfId="1" applyNumberFormat="1" applyFont="1" applyFill="1" applyBorder="1" applyAlignment="1">
      <alignment vertical="center"/>
    </xf>
    <xf numFmtId="171" fontId="9" fillId="5" borderId="0" xfId="1" applyNumberFormat="1" applyFont="1" applyFill="1" applyBorder="1" applyAlignment="1">
      <alignment vertical="center"/>
    </xf>
    <xf numFmtId="171" fontId="4" fillId="5" borderId="0" xfId="1" applyNumberFormat="1" applyFont="1" applyFill="1" applyBorder="1"/>
    <xf numFmtId="171" fontId="4" fillId="5" borderId="0" xfId="1" applyNumberFormat="1" applyFont="1" applyFill="1" applyBorder="1" applyAlignment="1">
      <alignment vertical="center"/>
    </xf>
    <xf numFmtId="171" fontId="11" fillId="5" borderId="11" xfId="1" applyNumberFormat="1" applyFont="1" applyFill="1" applyBorder="1" applyAlignment="1">
      <alignment horizontal="center" vertical="center" wrapText="1"/>
    </xf>
    <xf numFmtId="1" fontId="11" fillId="5" borderId="11" xfId="1" applyNumberFormat="1" applyFont="1" applyFill="1" applyBorder="1" applyAlignment="1">
      <alignment horizontal="center" vertical="center" wrapText="1"/>
    </xf>
    <xf numFmtId="171" fontId="11" fillId="5" borderId="0" xfId="1" applyNumberFormat="1" applyFont="1" applyFill="1" applyBorder="1" applyAlignment="1">
      <alignment horizontal="center" vertical="center" wrapText="1"/>
    </xf>
    <xf numFmtId="171" fontId="11" fillId="5" borderId="4" xfId="1" applyNumberFormat="1" applyFont="1" applyFill="1" applyBorder="1" applyAlignment="1">
      <alignment horizontal="left"/>
    </xf>
    <xf numFmtId="171" fontId="9" fillId="5" borderId="119" xfId="1" applyNumberFormat="1" applyFont="1" applyFill="1" applyBorder="1"/>
    <xf numFmtId="171" fontId="9" fillId="5" borderId="18" xfId="1" applyNumberFormat="1" applyFont="1" applyFill="1" applyBorder="1"/>
    <xf numFmtId="171" fontId="11" fillId="5" borderId="17" xfId="1" applyNumberFormat="1" applyFont="1" applyFill="1" applyBorder="1" applyAlignment="1"/>
    <xf numFmtId="171" fontId="5" fillId="5" borderId="4" xfId="1" applyNumberFormat="1" applyFont="1" applyFill="1" applyBorder="1" applyAlignment="1"/>
    <xf numFmtId="171" fontId="9" fillId="5" borderId="4" xfId="1" applyNumberFormat="1" applyFont="1" applyFill="1" applyBorder="1" applyAlignment="1">
      <alignment horizontal="center"/>
    </xf>
    <xf numFmtId="171" fontId="9" fillId="5" borderId="4" xfId="1" applyNumberFormat="1" applyFont="1" applyFill="1" applyBorder="1" applyAlignment="1">
      <alignment horizontal="right"/>
    </xf>
    <xf numFmtId="171" fontId="11" fillId="5" borderId="25" xfId="1" applyNumberFormat="1" applyFont="1" applyFill="1" applyBorder="1" applyAlignment="1">
      <alignment horizontal="center" vertical="center"/>
    </xf>
    <xf numFmtId="171" fontId="9" fillId="5" borderId="25" xfId="1" applyNumberFormat="1" applyFont="1" applyFill="1" applyBorder="1" applyAlignment="1">
      <alignment horizontal="center"/>
    </xf>
    <xf numFmtId="171" fontId="9" fillId="5" borderId="25" xfId="1" applyNumberFormat="1" applyFont="1" applyFill="1" applyBorder="1" applyAlignment="1">
      <alignment horizontal="right"/>
    </xf>
    <xf numFmtId="171" fontId="11" fillId="5" borderId="0" xfId="1" applyNumberFormat="1" applyFont="1" applyFill="1" applyBorder="1" applyAlignment="1">
      <alignment horizontal="center" vertical="center"/>
    </xf>
    <xf numFmtId="171" fontId="9" fillId="5" borderId="0" xfId="1" applyNumberFormat="1" applyFont="1" applyFill="1" applyBorder="1" applyAlignment="1">
      <alignment horizontal="center"/>
    </xf>
    <xf numFmtId="171" fontId="9" fillId="5" borderId="0" xfId="1" applyNumberFormat="1" applyFont="1" applyFill="1" applyBorder="1" applyAlignment="1">
      <alignment horizontal="right"/>
    </xf>
    <xf numFmtId="0" fontId="4" fillId="5" borderId="17" xfId="1" applyFont="1" applyFill="1" applyBorder="1" applyAlignment="1">
      <alignment horizontal="left"/>
    </xf>
    <xf numFmtId="171" fontId="4" fillId="5" borderId="29" xfId="1" applyNumberFormat="1" applyFont="1" applyFill="1" applyBorder="1" applyAlignment="1">
      <alignment horizontal="right" wrapText="1"/>
    </xf>
    <xf numFmtId="0" fontId="4" fillId="5" borderId="17" xfId="1" applyFont="1" applyFill="1" applyBorder="1"/>
    <xf numFmtId="0" fontId="4" fillId="5" borderId="47" xfId="1" applyFont="1" applyFill="1" applyBorder="1"/>
    <xf numFmtId="0" fontId="4" fillId="5" borderId="19" xfId="1" applyFont="1" applyFill="1" applyBorder="1"/>
    <xf numFmtId="171" fontId="4" fillId="5" borderId="17" xfId="1" applyNumberFormat="1" applyFont="1" applyFill="1" applyBorder="1"/>
    <xf numFmtId="170" fontId="4" fillId="5" borderId="4" xfId="1" applyNumberFormat="1" applyFont="1" applyFill="1" applyBorder="1"/>
    <xf numFmtId="4" fontId="4" fillId="5" borderId="4" xfId="1" applyNumberFormat="1" applyFont="1" applyFill="1" applyBorder="1"/>
    <xf numFmtId="4" fontId="4" fillId="5" borderId="29" xfId="1" applyNumberFormat="1" applyFont="1" applyFill="1" applyBorder="1"/>
    <xf numFmtId="171" fontId="4" fillId="5" borderId="30" xfId="1" applyNumberFormat="1" applyFont="1" applyFill="1" applyBorder="1"/>
    <xf numFmtId="171" fontId="4" fillId="5" borderId="30" xfId="1" applyNumberFormat="1" applyFont="1" applyFill="1" applyBorder="1" applyAlignment="1">
      <alignment horizontal="left"/>
    </xf>
    <xf numFmtId="171" fontId="4" fillId="5" borderId="19" xfId="1" applyNumberFormat="1" applyFont="1" applyFill="1" applyBorder="1"/>
    <xf numFmtId="171" fontId="4" fillId="5" borderId="20" xfId="1" applyNumberFormat="1" applyFont="1" applyFill="1" applyBorder="1"/>
    <xf numFmtId="171" fontId="9" fillId="5" borderId="20" xfId="1" applyNumberFormat="1" applyFont="1" applyFill="1" applyBorder="1"/>
    <xf numFmtId="171" fontId="9" fillId="5" borderId="21" xfId="1" applyNumberFormat="1" applyFont="1" applyFill="1" applyBorder="1"/>
    <xf numFmtId="168" fontId="4" fillId="5" borderId="11" xfId="5" applyNumberFormat="1" applyFont="1" applyFill="1" applyBorder="1"/>
    <xf numFmtId="168" fontId="4" fillId="5" borderId="48" xfId="5" applyNumberFormat="1" applyFont="1" applyFill="1" applyBorder="1" applyAlignment="1">
      <alignment wrapText="1"/>
    </xf>
    <xf numFmtId="168" fontId="4" fillId="5" borderId="4" xfId="5" applyNumberFormat="1" applyFont="1" applyFill="1" applyBorder="1"/>
    <xf numFmtId="168" fontId="4" fillId="5" borderId="29" xfId="5" applyNumberFormat="1" applyFont="1" applyFill="1" applyBorder="1"/>
    <xf numFmtId="0" fontId="4" fillId="5" borderId="55" xfId="1" applyFont="1" applyFill="1" applyBorder="1"/>
    <xf numFmtId="165" fontId="4" fillId="5" borderId="53" xfId="5" applyFont="1" applyFill="1" applyBorder="1"/>
    <xf numFmtId="164" fontId="4" fillId="5" borderId="53" xfId="6" applyFont="1" applyFill="1" applyBorder="1"/>
    <xf numFmtId="0" fontId="4" fillId="5" borderId="41" xfId="1" applyFont="1" applyFill="1" applyBorder="1"/>
    <xf numFmtId="0" fontId="4" fillId="5" borderId="56" xfId="1" applyFont="1" applyFill="1" applyBorder="1"/>
    <xf numFmtId="165" fontId="4" fillId="5" borderId="4" xfId="5" applyFont="1" applyFill="1" applyBorder="1"/>
    <xf numFmtId="164" fontId="4" fillId="5" borderId="4" xfId="6" applyFont="1" applyFill="1" applyBorder="1"/>
    <xf numFmtId="0" fontId="4" fillId="5" borderId="57" xfId="1" applyFont="1" applyFill="1" applyBorder="1"/>
    <xf numFmtId="0" fontId="4" fillId="5" borderId="58" xfId="1" applyFont="1" applyFill="1" applyBorder="1"/>
    <xf numFmtId="165" fontId="4" fillId="5" borderId="54" xfId="5" applyFont="1" applyFill="1" applyBorder="1"/>
    <xf numFmtId="164" fontId="4" fillId="5" borderId="54" xfId="6" applyFont="1" applyFill="1" applyBorder="1"/>
    <xf numFmtId="0" fontId="4" fillId="5" borderId="59" xfId="1" applyFont="1" applyFill="1" applyBorder="1"/>
    <xf numFmtId="0" fontId="4" fillId="5" borderId="60" xfId="1" applyFont="1" applyFill="1" applyBorder="1"/>
    <xf numFmtId="0" fontId="4" fillId="5" borderId="51" xfId="1" applyFont="1" applyFill="1" applyBorder="1"/>
    <xf numFmtId="0" fontId="4" fillId="5" borderId="49" xfId="1" applyFont="1" applyFill="1" applyBorder="1"/>
    <xf numFmtId="0" fontId="4" fillId="5" borderId="4" xfId="1" applyFont="1" applyFill="1" applyBorder="1"/>
    <xf numFmtId="0" fontId="4" fillId="5" borderId="18" xfId="1" applyFont="1" applyFill="1" applyBorder="1"/>
    <xf numFmtId="0" fontId="4" fillId="5" borderId="30" xfId="1" applyFont="1" applyFill="1" applyBorder="1"/>
    <xf numFmtId="0" fontId="4" fillId="5" borderId="65" xfId="1" applyFont="1" applyFill="1" applyBorder="1"/>
    <xf numFmtId="2" fontId="4" fillId="5" borderId="53" xfId="1" applyNumberFormat="1" applyFont="1" applyFill="1" applyBorder="1"/>
    <xf numFmtId="0" fontId="4" fillId="5" borderId="66" xfId="1" applyFont="1" applyFill="1" applyBorder="1"/>
    <xf numFmtId="2" fontId="4" fillId="5" borderId="4" xfId="1" applyNumberFormat="1" applyFont="1" applyFill="1" applyBorder="1"/>
    <xf numFmtId="0" fontId="4" fillId="5" borderId="29" xfId="1" applyFont="1" applyFill="1" applyBorder="1"/>
    <xf numFmtId="0" fontId="4" fillId="5" borderId="67" xfId="1" applyFont="1" applyFill="1" applyBorder="1"/>
    <xf numFmtId="2" fontId="4" fillId="5" borderId="54" xfId="1" applyNumberFormat="1" applyFont="1" applyFill="1" applyBorder="1"/>
    <xf numFmtId="0" fontId="4" fillId="5" borderId="68" xfId="1" applyFont="1" applyFill="1" applyBorder="1"/>
    <xf numFmtId="0" fontId="4" fillId="5" borderId="30" xfId="1" applyFont="1" applyFill="1" applyBorder="1" applyAlignment="1">
      <alignment wrapText="1"/>
    </xf>
    <xf numFmtId="0" fontId="4" fillId="5" borderId="0" xfId="1" applyFont="1" applyFill="1" applyBorder="1" applyAlignment="1">
      <alignment wrapText="1"/>
    </xf>
    <xf numFmtId="0" fontId="4" fillId="5" borderId="18" xfId="1" applyFont="1" applyFill="1" applyBorder="1" applyAlignment="1">
      <alignment wrapText="1"/>
    </xf>
    <xf numFmtId="0" fontId="4" fillId="5" borderId="20" xfId="1" applyFont="1" applyFill="1" applyBorder="1"/>
    <xf numFmtId="0" fontId="4" fillId="5" borderId="21" xfId="1" applyFont="1" applyFill="1" applyBorder="1"/>
    <xf numFmtId="0" fontId="4" fillId="5" borderId="4" xfId="1" applyFont="1" applyFill="1" applyBorder="1" applyAlignment="1">
      <alignment wrapText="1"/>
    </xf>
    <xf numFmtId="2" fontId="4" fillId="5" borderId="74" xfId="1" applyNumberFormat="1" applyFont="1" applyFill="1" applyBorder="1"/>
    <xf numFmtId="2" fontId="4" fillId="5" borderId="0" xfId="1" applyNumberFormat="1" applyFont="1" applyFill="1" applyBorder="1"/>
    <xf numFmtId="2" fontId="4" fillId="5" borderId="18" xfId="1" applyNumberFormat="1" applyFont="1" applyFill="1" applyBorder="1"/>
    <xf numFmtId="2" fontId="4" fillId="5" borderId="75" xfId="1" applyNumberFormat="1" applyFont="1" applyFill="1" applyBorder="1"/>
    <xf numFmtId="164" fontId="4" fillId="5" borderId="73" xfId="6" applyFont="1" applyFill="1" applyBorder="1"/>
    <xf numFmtId="0" fontId="4" fillId="5" borderId="76" xfId="1" applyFont="1" applyFill="1" applyBorder="1"/>
    <xf numFmtId="0" fontId="4" fillId="5" borderId="77" xfId="1" applyFont="1" applyFill="1" applyBorder="1"/>
    <xf numFmtId="0" fontId="4" fillId="5" borderId="78" xfId="1" applyFont="1" applyFill="1" applyBorder="1"/>
    <xf numFmtId="188" fontId="4" fillId="5" borderId="4" xfId="5" applyNumberFormat="1" applyFont="1" applyFill="1" applyBorder="1"/>
    <xf numFmtId="188" fontId="4" fillId="5" borderId="73" xfId="5" applyNumberFormat="1" applyFont="1" applyFill="1" applyBorder="1"/>
    <xf numFmtId="178" fontId="4" fillId="5" borderId="4" xfId="6" applyNumberFormat="1" applyFont="1" applyFill="1" applyBorder="1"/>
    <xf numFmtId="178" fontId="4" fillId="5" borderId="73" xfId="6" applyNumberFormat="1" applyFont="1" applyFill="1" applyBorder="1"/>
    <xf numFmtId="0" fontId="4" fillId="5" borderId="41" xfId="1" applyFont="1" applyFill="1" applyBorder="1" applyAlignment="1">
      <alignment horizontal="center"/>
    </xf>
    <xf numFmtId="0" fontId="4" fillId="5" borderId="57" xfId="1" applyFont="1" applyFill="1" applyBorder="1" applyAlignment="1">
      <alignment horizontal="center"/>
    </xf>
    <xf numFmtId="0" fontId="4" fillId="5" borderId="59" xfId="1" applyFont="1" applyFill="1" applyBorder="1" applyAlignment="1">
      <alignment horizontal="center"/>
    </xf>
    <xf numFmtId="0" fontId="4" fillId="5" borderId="82" xfId="1" applyFont="1" applyFill="1" applyBorder="1"/>
    <xf numFmtId="164" fontId="4" fillId="5" borderId="14" xfId="6" applyFont="1" applyFill="1" applyBorder="1"/>
    <xf numFmtId="165" fontId="4" fillId="5" borderId="0" xfId="5" applyFont="1" applyFill="1" applyBorder="1"/>
    <xf numFmtId="164" fontId="4" fillId="5" borderId="0" xfId="6" applyFont="1" applyFill="1" applyBorder="1"/>
    <xf numFmtId="0" fontId="4" fillId="5" borderId="51" xfId="1" applyFont="1" applyFill="1" applyBorder="1" applyAlignment="1">
      <alignment horizontal="center"/>
    </xf>
    <xf numFmtId="0" fontId="4" fillId="5" borderId="49" xfId="1" applyFont="1" applyFill="1" applyBorder="1" applyAlignment="1">
      <alignment wrapText="1"/>
    </xf>
    <xf numFmtId="0" fontId="4" fillId="5" borderId="51" xfId="1" applyFont="1" applyFill="1" applyBorder="1" applyAlignment="1">
      <alignment wrapText="1"/>
    </xf>
    <xf numFmtId="0" fontId="4" fillId="5" borderId="83" xfId="1" applyFont="1" applyFill="1" applyBorder="1" applyAlignment="1">
      <alignment horizontal="center"/>
    </xf>
    <xf numFmtId="0" fontId="4" fillId="5" borderId="74" xfId="1" applyFont="1" applyFill="1" applyBorder="1" applyAlignment="1">
      <alignment horizontal="center"/>
    </xf>
    <xf numFmtId="0" fontId="4" fillId="5" borderId="80" xfId="1" applyFont="1" applyFill="1" applyBorder="1" applyAlignment="1">
      <alignment horizontal="center"/>
    </xf>
    <xf numFmtId="0" fontId="4" fillId="5" borderId="73" xfId="1" applyFont="1" applyFill="1" applyBorder="1" applyAlignment="1">
      <alignment horizontal="center"/>
    </xf>
    <xf numFmtId="0" fontId="4" fillId="5" borderId="84" xfId="1" applyFont="1" applyFill="1" applyBorder="1" applyAlignment="1">
      <alignment horizontal="center"/>
    </xf>
    <xf numFmtId="0" fontId="4" fillId="5" borderId="75" xfId="1" applyFont="1" applyFill="1" applyBorder="1" applyAlignment="1">
      <alignment horizontal="center"/>
    </xf>
    <xf numFmtId="0" fontId="4" fillId="5" borderId="85" xfId="1" applyFont="1" applyFill="1" applyBorder="1" applyAlignment="1">
      <alignment horizontal="center" wrapText="1"/>
    </xf>
    <xf numFmtId="0" fontId="4" fillId="5" borderId="49" xfId="0" applyFont="1" applyFill="1" applyBorder="1" applyAlignment="1">
      <alignment horizontal="left" wrapText="1"/>
    </xf>
    <xf numFmtId="0" fontId="4" fillId="5" borderId="49" xfId="0" applyFont="1" applyFill="1" applyBorder="1" applyAlignment="1">
      <alignment wrapText="1"/>
    </xf>
    <xf numFmtId="0" fontId="4" fillId="5" borderId="4" xfId="0" applyFont="1" applyFill="1" applyBorder="1" applyAlignment="1">
      <alignment horizontal="center" wrapText="1"/>
    </xf>
    <xf numFmtId="0" fontId="4" fillId="5" borderId="57" xfId="0" applyFont="1" applyFill="1" applyBorder="1" applyAlignment="1">
      <alignment wrapText="1"/>
    </xf>
    <xf numFmtId="0" fontId="4" fillId="5" borderId="56" xfId="0" applyFont="1" applyFill="1" applyBorder="1" applyAlignment="1">
      <alignment horizontal="center" wrapText="1"/>
    </xf>
    <xf numFmtId="0" fontId="4" fillId="5" borderId="57" xfId="0" applyFont="1" applyFill="1" applyBorder="1" applyAlignment="1">
      <alignment horizontal="center" wrapText="1"/>
    </xf>
    <xf numFmtId="0" fontId="4" fillId="5" borderId="61" xfId="0" applyFont="1" applyFill="1" applyBorder="1"/>
    <xf numFmtId="0" fontId="4" fillId="5" borderId="50" xfId="0" applyFont="1" applyFill="1" applyBorder="1"/>
    <xf numFmtId="0" fontId="4" fillId="5" borderId="52" xfId="0" applyFont="1" applyFill="1" applyBorder="1"/>
    <xf numFmtId="0" fontId="4" fillId="5" borderId="27" xfId="0" applyFont="1" applyFill="1" applyBorder="1" applyAlignment="1">
      <alignment horizontal="left" wrapText="1"/>
    </xf>
    <xf numFmtId="0" fontId="4" fillId="5" borderId="94" xfId="0" applyFont="1" applyFill="1" applyBorder="1" applyAlignment="1">
      <alignment horizontal="left" wrapText="1"/>
    </xf>
    <xf numFmtId="0" fontId="4" fillId="5" borderId="53" xfId="0" applyFont="1" applyFill="1" applyBorder="1" applyAlignment="1">
      <alignment horizontal="left" wrapText="1"/>
    </xf>
    <xf numFmtId="0" fontId="4" fillId="5" borderId="53" xfId="0" applyFont="1" applyFill="1" applyBorder="1" applyAlignment="1">
      <alignment horizontal="center" wrapText="1"/>
    </xf>
    <xf numFmtId="0" fontId="4" fillId="5" borderId="41" xfId="0" applyFont="1" applyFill="1" applyBorder="1" applyAlignment="1">
      <alignment horizontal="center" wrapText="1"/>
    </xf>
    <xf numFmtId="0" fontId="4" fillId="5" borderId="4" xfId="0" applyFont="1" applyFill="1" applyBorder="1" applyAlignment="1">
      <alignment horizontal="left" wrapText="1"/>
    </xf>
    <xf numFmtId="0" fontId="4" fillId="5" borderId="54" xfId="0" applyFont="1" applyFill="1" applyBorder="1" applyAlignment="1">
      <alignment wrapText="1"/>
    </xf>
    <xf numFmtId="0" fontId="4" fillId="5" borderId="54" xfId="0" applyFont="1" applyFill="1" applyBorder="1" applyAlignment="1">
      <alignment horizontal="center" wrapText="1"/>
    </xf>
    <xf numFmtId="0" fontId="4" fillId="5" borderId="59" xfId="0" applyFont="1" applyFill="1" applyBorder="1" applyAlignment="1">
      <alignment horizontal="center" wrapText="1"/>
    </xf>
    <xf numFmtId="0" fontId="4" fillId="5" borderId="96" xfId="0" applyFont="1" applyFill="1" applyBorder="1" applyAlignment="1">
      <alignment wrapText="1"/>
    </xf>
    <xf numFmtId="0" fontId="4" fillId="5" borderId="97" xfId="0" applyFont="1" applyFill="1" applyBorder="1" applyAlignment="1">
      <alignment wrapText="1"/>
    </xf>
    <xf numFmtId="0" fontId="4" fillId="5" borderId="98" xfId="0" applyFont="1" applyFill="1" applyBorder="1" applyAlignment="1">
      <alignment horizontal="left" wrapText="1"/>
    </xf>
    <xf numFmtId="0" fontId="4" fillId="5" borderId="96" xfId="0" applyFont="1" applyFill="1" applyBorder="1" applyAlignment="1">
      <alignment horizontal="left" wrapText="1"/>
    </xf>
    <xf numFmtId="0" fontId="4" fillId="5" borderId="0" xfId="0" applyFont="1" applyFill="1" applyBorder="1"/>
    <xf numFmtId="0" fontId="4" fillId="5" borderId="204" xfId="0" applyFont="1" applyFill="1" applyBorder="1"/>
    <xf numFmtId="0" fontId="4" fillId="5" borderId="0" xfId="0" applyFont="1" applyFill="1" applyBorder="1" applyAlignment="1">
      <alignment horizontal="left" wrapText="1"/>
    </xf>
    <xf numFmtId="0" fontId="4" fillId="5" borderId="207" xfId="0" applyFont="1" applyFill="1" applyBorder="1" applyAlignment="1">
      <alignment horizontal="left" wrapText="1"/>
    </xf>
    <xf numFmtId="0" fontId="4" fillId="5" borderId="208" xfId="0" applyFont="1" applyFill="1" applyBorder="1" applyAlignment="1">
      <alignment horizontal="left" wrapText="1"/>
    </xf>
    <xf numFmtId="0" fontId="4" fillId="5" borderId="54" xfId="0" applyFont="1" applyFill="1" applyBorder="1" applyAlignment="1">
      <alignment horizontal="left" wrapText="1"/>
    </xf>
    <xf numFmtId="165" fontId="4" fillId="5" borderId="4" xfId="5" applyFont="1" applyFill="1" applyBorder="1" applyAlignment="1">
      <alignment horizontal="left" wrapText="1"/>
    </xf>
    <xf numFmtId="0" fontId="4" fillId="5" borderId="73" xfId="0" applyFont="1" applyFill="1" applyBorder="1" applyAlignment="1">
      <alignment horizontal="right" wrapText="1"/>
    </xf>
    <xf numFmtId="165" fontId="4" fillId="5" borderId="54" xfId="5" applyFont="1" applyFill="1" applyBorder="1" applyAlignment="1">
      <alignment horizontal="left" wrapText="1"/>
    </xf>
    <xf numFmtId="0" fontId="4" fillId="5" borderId="75" xfId="0" applyFont="1" applyFill="1" applyBorder="1" applyAlignment="1">
      <alignment horizontal="right" wrapText="1"/>
    </xf>
    <xf numFmtId="165" fontId="4" fillId="5" borderId="0" xfId="5" applyFont="1" applyFill="1" applyBorder="1" applyAlignment="1">
      <alignment horizontal="left" wrapText="1"/>
    </xf>
    <xf numFmtId="0" fontId="4" fillId="5" borderId="69" xfId="0" applyFont="1" applyFill="1" applyBorder="1" applyAlignment="1">
      <alignment horizontal="left" wrapText="1"/>
    </xf>
    <xf numFmtId="0" fontId="4" fillId="5" borderId="210" xfId="0" applyFont="1" applyFill="1" applyBorder="1" applyAlignment="1">
      <alignment horizontal="left" wrapText="1"/>
    </xf>
    <xf numFmtId="0" fontId="4" fillId="5" borderId="206" xfId="0" applyFont="1" applyFill="1" applyBorder="1" applyAlignment="1">
      <alignment horizontal="left" wrapText="1"/>
    </xf>
    <xf numFmtId="175" fontId="4" fillId="5" borderId="53" xfId="0" applyNumberFormat="1" applyFont="1" applyFill="1" applyBorder="1" applyAlignment="1">
      <alignment horizontal="left" wrapText="1"/>
    </xf>
    <xf numFmtId="191" fontId="4" fillId="5" borderId="53" xfId="5" applyNumberFormat="1" applyFont="1" applyFill="1" applyBorder="1" applyAlignment="1">
      <alignment horizontal="left" wrapText="1"/>
    </xf>
    <xf numFmtId="0" fontId="4" fillId="5" borderId="53" xfId="0" applyFont="1" applyFill="1" applyBorder="1" applyAlignment="1">
      <alignment horizontal="right" wrapText="1"/>
    </xf>
    <xf numFmtId="175" fontId="4" fillId="5" borderId="53" xfId="0" applyNumberFormat="1" applyFont="1" applyFill="1" applyBorder="1"/>
    <xf numFmtId="0" fontId="4" fillId="5" borderId="53" xfId="0" applyFont="1" applyFill="1" applyBorder="1"/>
    <xf numFmtId="0" fontId="4" fillId="5" borderId="211" xfId="0" applyFont="1" applyFill="1" applyBorder="1"/>
    <xf numFmtId="191" fontId="4" fillId="5" borderId="54" xfId="5" applyNumberFormat="1" applyFont="1" applyFill="1" applyBorder="1" applyAlignment="1">
      <alignment horizontal="left" wrapText="1"/>
    </xf>
    <xf numFmtId="0" fontId="4" fillId="5" borderId="54" xfId="0" applyFont="1" applyFill="1" applyBorder="1" applyAlignment="1">
      <alignment horizontal="right" wrapText="1"/>
    </xf>
    <xf numFmtId="0" fontId="4" fillId="5" borderId="54" xfId="0" applyFont="1" applyFill="1" applyBorder="1"/>
    <xf numFmtId="0" fontId="4" fillId="5" borderId="212" xfId="0" applyFont="1" applyFill="1" applyBorder="1"/>
    <xf numFmtId="0" fontId="4" fillId="5" borderId="205" xfId="0" applyFont="1" applyFill="1" applyBorder="1" applyAlignment="1">
      <alignment horizontal="left" wrapText="1"/>
    </xf>
    <xf numFmtId="0" fontId="4" fillId="5" borderId="204" xfId="0" applyFont="1" applyFill="1" applyBorder="1" applyAlignment="1">
      <alignment horizontal="left" wrapText="1"/>
    </xf>
    <xf numFmtId="0" fontId="4" fillId="5" borderId="213" xfId="0" applyFont="1" applyFill="1" applyBorder="1"/>
    <xf numFmtId="0" fontId="4" fillId="5" borderId="214" xfId="0" applyFont="1" applyFill="1" applyBorder="1"/>
    <xf numFmtId="0" fontId="4" fillId="5" borderId="217" xfId="1" applyFont="1" applyFill="1" applyBorder="1" applyAlignment="1">
      <alignment horizontal="left" wrapText="1"/>
    </xf>
    <xf numFmtId="0" fontId="4" fillId="5" borderId="0" xfId="1" applyFont="1" applyFill="1" applyBorder="1" applyAlignment="1">
      <alignment horizontal="left" wrapText="1"/>
    </xf>
    <xf numFmtId="0" fontId="4" fillId="5" borderId="101" xfId="1" applyFont="1" applyFill="1" applyBorder="1" applyAlignment="1">
      <alignment horizontal="left" wrapText="1"/>
    </xf>
    <xf numFmtId="164" fontId="4" fillId="5" borderId="53" xfId="6" applyFont="1" applyFill="1" applyBorder="1" applyAlignment="1">
      <alignment horizontal="center" wrapText="1"/>
    </xf>
    <xf numFmtId="0" fontId="4" fillId="5" borderId="74" xfId="1" applyFont="1" applyFill="1" applyBorder="1" applyAlignment="1">
      <alignment horizontal="center" wrapText="1"/>
    </xf>
    <xf numFmtId="164" fontId="4" fillId="5" borderId="4" xfId="6" applyFont="1" applyFill="1" applyBorder="1" applyAlignment="1">
      <alignment horizontal="center" wrapText="1"/>
    </xf>
    <xf numFmtId="0" fontId="4" fillId="5" borderId="73" xfId="1" applyFont="1" applyFill="1" applyBorder="1" applyAlignment="1">
      <alignment horizontal="center" wrapText="1"/>
    </xf>
    <xf numFmtId="164" fontId="4" fillId="5" borderId="54" xfId="6" applyFont="1" applyFill="1" applyBorder="1" applyAlignment="1">
      <alignment horizontal="center" wrapText="1"/>
    </xf>
    <xf numFmtId="0" fontId="4" fillId="5" borderId="75" xfId="1" applyFont="1" applyFill="1" applyBorder="1" applyAlignment="1">
      <alignment horizontal="center" wrapText="1"/>
    </xf>
    <xf numFmtId="0" fontId="4" fillId="5" borderId="101" xfId="1" applyFont="1" applyFill="1" applyBorder="1" applyAlignment="1">
      <alignment horizontal="center" wrapText="1"/>
    </xf>
    <xf numFmtId="0" fontId="4" fillId="5" borderId="217" xfId="1" applyFont="1" applyFill="1" applyBorder="1" applyAlignment="1">
      <alignment wrapText="1"/>
    </xf>
    <xf numFmtId="0" fontId="4" fillId="5" borderId="219" xfId="1" applyFont="1" applyFill="1" applyBorder="1"/>
    <xf numFmtId="164" fontId="4" fillId="5" borderId="77" xfId="6" applyFont="1" applyFill="1" applyBorder="1"/>
    <xf numFmtId="0" fontId="4" fillId="5" borderId="217" xfId="0" applyFont="1" applyFill="1" applyBorder="1"/>
    <xf numFmtId="0" fontId="4" fillId="5" borderId="218" xfId="0" applyFont="1" applyFill="1" applyBorder="1"/>
    <xf numFmtId="0" fontId="51" fillId="5" borderId="80" xfId="0" applyFont="1" applyFill="1" applyBorder="1" applyAlignment="1">
      <alignment horizontal="center"/>
    </xf>
    <xf numFmtId="0" fontId="51" fillId="5" borderId="4" xfId="0" applyFont="1" applyFill="1" applyBorder="1" applyAlignment="1">
      <alignment horizontal="center"/>
    </xf>
    <xf numFmtId="0" fontId="51" fillId="5" borderId="4" xfId="0" applyFont="1" applyFill="1" applyBorder="1" applyAlignment="1">
      <alignment horizontal="center" wrapText="1"/>
    </xf>
    <xf numFmtId="0" fontId="51" fillId="5" borderId="220" xfId="0" applyFont="1" applyFill="1" applyBorder="1" applyAlignment="1">
      <alignment horizontal="center"/>
    </xf>
    <xf numFmtId="0" fontId="4" fillId="5" borderId="80" xfId="0" applyFont="1" applyFill="1" applyBorder="1" applyAlignment="1">
      <alignment horizontal="center"/>
    </xf>
    <xf numFmtId="0" fontId="4" fillId="5" borderId="4" xfId="0" applyFont="1" applyFill="1" applyBorder="1" applyAlignment="1">
      <alignment horizontal="center"/>
    </xf>
    <xf numFmtId="164" fontId="4" fillId="5" borderId="4" xfId="6" applyFont="1" applyFill="1" applyBorder="1" applyAlignment="1">
      <alignment horizontal="center"/>
    </xf>
    <xf numFmtId="0" fontId="4" fillId="5" borderId="220" xfId="0" applyFont="1" applyFill="1" applyBorder="1" applyAlignment="1">
      <alignment horizontal="center"/>
    </xf>
    <xf numFmtId="0" fontId="4" fillId="5" borderId="84" xfId="0" applyFont="1" applyFill="1" applyBorder="1" applyAlignment="1">
      <alignment horizontal="center"/>
    </xf>
    <xf numFmtId="0" fontId="4" fillId="5" borderId="54" xfId="0" applyFont="1" applyFill="1" applyBorder="1" applyAlignment="1">
      <alignment horizontal="center"/>
    </xf>
    <xf numFmtId="164" fontId="4" fillId="5" borderId="54" xfId="6" applyFont="1" applyFill="1" applyBorder="1" applyAlignment="1">
      <alignment horizontal="center"/>
    </xf>
    <xf numFmtId="0" fontId="4" fillId="5" borderId="221" xfId="0" applyFont="1" applyFill="1" applyBorder="1" applyAlignment="1">
      <alignment horizontal="center"/>
    </xf>
    <xf numFmtId="0" fontId="51" fillId="5" borderId="102" xfId="0" applyFont="1" applyFill="1" applyBorder="1" applyAlignment="1">
      <alignment horizontal="center"/>
    </xf>
    <xf numFmtId="0" fontId="51" fillId="5" borderId="103" xfId="0" applyFont="1" applyFill="1" applyBorder="1" applyAlignment="1">
      <alignment horizontal="center"/>
    </xf>
    <xf numFmtId="0" fontId="4" fillId="5" borderId="27" xfId="0" applyFont="1" applyFill="1" applyBorder="1" applyAlignment="1">
      <alignment horizontal="left"/>
    </xf>
    <xf numFmtId="0" fontId="4" fillId="5" borderId="94" xfId="0" applyFont="1" applyFill="1" applyBorder="1" applyAlignment="1">
      <alignment horizontal="left"/>
    </xf>
    <xf numFmtId="0" fontId="4" fillId="5" borderId="112" xfId="0" applyFont="1" applyFill="1" applyBorder="1" applyAlignment="1">
      <alignment horizontal="left" wrapText="1"/>
    </xf>
    <xf numFmtId="170" fontId="4" fillId="5" borderId="103" xfId="0" applyNumberFormat="1" applyFont="1" applyFill="1" applyBorder="1" applyAlignment="1">
      <alignment horizontal="center"/>
    </xf>
    <xf numFmtId="0" fontId="4" fillId="5" borderId="27" xfId="0" applyFont="1" applyFill="1" applyBorder="1" applyAlignment="1">
      <alignment horizontal="justify" vertical="top" wrapText="1"/>
    </xf>
    <xf numFmtId="0" fontId="4" fillId="5" borderId="94" xfId="0" applyFont="1" applyFill="1" applyBorder="1" applyAlignment="1">
      <alignment horizontal="justify" vertical="top" wrapText="1"/>
    </xf>
    <xf numFmtId="0" fontId="4" fillId="5" borderId="56" xfId="0" applyFont="1" applyFill="1" applyBorder="1" applyAlignment="1">
      <alignment wrapText="1"/>
    </xf>
    <xf numFmtId="170" fontId="4" fillId="5" borderId="4" xfId="0" applyNumberFormat="1" applyFont="1" applyFill="1" applyBorder="1" applyAlignment="1">
      <alignment horizontal="center" wrapText="1"/>
    </xf>
    <xf numFmtId="0" fontId="4" fillId="5" borderId="57" xfId="0" applyFont="1" applyFill="1" applyBorder="1" applyAlignment="1">
      <alignment horizontal="left" wrapText="1"/>
    </xf>
    <xf numFmtId="0" fontId="4" fillId="5" borderId="95" xfId="0" applyFont="1" applyFill="1" applyBorder="1" applyAlignment="1">
      <alignment wrapText="1"/>
    </xf>
    <xf numFmtId="0" fontId="4" fillId="5" borderId="79" xfId="0" applyFont="1" applyFill="1" applyBorder="1" applyAlignment="1">
      <alignment horizontal="left" wrapText="1"/>
    </xf>
    <xf numFmtId="0" fontId="4" fillId="5" borderId="51" xfId="0" applyFont="1" applyFill="1" applyBorder="1" applyAlignment="1">
      <alignment wrapText="1"/>
    </xf>
    <xf numFmtId="0" fontId="4" fillId="5" borderId="56" xfId="0" applyFont="1" applyFill="1" applyBorder="1" applyAlignment="1">
      <alignment horizontal="left" wrapText="1"/>
    </xf>
    <xf numFmtId="171" fontId="4" fillId="5" borderId="73" xfId="0" applyNumberFormat="1" applyFont="1" applyFill="1" applyBorder="1" applyAlignment="1">
      <alignment horizontal="center" wrapText="1"/>
    </xf>
    <xf numFmtId="171" fontId="4" fillId="5" borderId="75" xfId="0" applyNumberFormat="1" applyFont="1" applyFill="1" applyBorder="1" applyAlignment="1">
      <alignment horizontal="center" wrapText="1"/>
    </xf>
    <xf numFmtId="0" fontId="4" fillId="5" borderId="109" xfId="0" applyFont="1" applyFill="1" applyBorder="1" applyAlignment="1">
      <alignment horizontal="left" wrapText="1"/>
    </xf>
    <xf numFmtId="0" fontId="4" fillId="5" borderId="27" xfId="0" applyFont="1" applyFill="1" applyBorder="1" applyAlignment="1">
      <alignment wrapText="1"/>
    </xf>
    <xf numFmtId="0" fontId="4" fillId="5" borderId="94" xfId="0" applyFont="1" applyFill="1" applyBorder="1" applyAlignment="1">
      <alignment wrapText="1"/>
    </xf>
    <xf numFmtId="0" fontId="4" fillId="5" borderId="108" xfId="0" applyFont="1" applyFill="1" applyBorder="1" applyAlignment="1">
      <alignment wrapText="1"/>
    </xf>
    <xf numFmtId="0" fontId="4" fillId="5" borderId="108" xfId="0" applyFont="1" applyFill="1" applyBorder="1" applyAlignment="1">
      <alignment horizontal="left" wrapText="1"/>
    </xf>
    <xf numFmtId="0" fontId="4" fillId="5" borderId="110" xfId="0" applyFont="1" applyFill="1" applyBorder="1" applyAlignment="1">
      <alignment horizontal="left" wrapText="1"/>
    </xf>
    <xf numFmtId="0" fontId="4" fillId="5" borderId="110" xfId="0" applyFont="1" applyFill="1" applyBorder="1" applyAlignment="1">
      <alignment wrapText="1"/>
    </xf>
    <xf numFmtId="0" fontId="4" fillId="5" borderId="80" xfId="0" applyFont="1" applyFill="1" applyBorder="1" applyAlignment="1">
      <alignment horizontal="left" wrapText="1"/>
    </xf>
    <xf numFmtId="0" fontId="4" fillId="5" borderId="4" xfId="0" applyFont="1" applyFill="1" applyBorder="1" applyAlignment="1">
      <alignment wrapText="1"/>
    </xf>
    <xf numFmtId="0" fontId="4" fillId="5" borderId="84" xfId="0" applyFont="1" applyFill="1" applyBorder="1" applyAlignment="1">
      <alignment horizontal="left" wrapText="1"/>
    </xf>
    <xf numFmtId="0" fontId="4" fillId="5" borderId="59" xfId="0" applyFont="1" applyFill="1" applyBorder="1" applyAlignment="1">
      <alignment wrapText="1"/>
    </xf>
    <xf numFmtId="0" fontId="4" fillId="5" borderId="143" xfId="0" applyFont="1" applyFill="1" applyBorder="1" applyAlignment="1">
      <alignment wrapText="1"/>
    </xf>
    <xf numFmtId="196" fontId="4" fillId="5" borderId="142" xfId="6" applyNumberFormat="1" applyFont="1" applyFill="1" applyBorder="1" applyAlignment="1">
      <alignment wrapText="1"/>
    </xf>
    <xf numFmtId="0" fontId="4" fillId="5" borderId="142" xfId="0" applyFont="1" applyFill="1" applyBorder="1" applyAlignment="1">
      <alignment wrapText="1"/>
    </xf>
    <xf numFmtId="196" fontId="4" fillId="5" borderId="144" xfId="6" applyNumberFormat="1" applyFont="1" applyFill="1" applyBorder="1" applyAlignment="1">
      <alignment wrapText="1"/>
    </xf>
    <xf numFmtId="0" fontId="4" fillId="5" borderId="142" xfId="0" applyFont="1" applyFill="1" applyBorder="1"/>
    <xf numFmtId="164" fontId="4" fillId="5" borderId="144" xfId="6" applyFont="1" applyFill="1" applyBorder="1" applyAlignment="1">
      <alignment wrapText="1"/>
    </xf>
    <xf numFmtId="171" fontId="4" fillId="5" borderId="0" xfId="0" applyNumberFormat="1" applyFont="1" applyFill="1" applyBorder="1" applyAlignment="1">
      <alignment horizontal="left"/>
    </xf>
    <xf numFmtId="0" fontId="4" fillId="5" borderId="0" xfId="0" applyFont="1" applyFill="1" applyBorder="1" applyAlignment="1">
      <alignment horizontal="left"/>
    </xf>
    <xf numFmtId="0" fontId="51" fillId="5" borderId="245" xfId="0" applyFont="1" applyFill="1" applyBorder="1" applyAlignment="1">
      <alignment horizontal="center" vertical="center" wrapText="1"/>
    </xf>
    <xf numFmtId="0" fontId="51" fillId="5" borderId="4" xfId="0" applyFont="1" applyFill="1" applyBorder="1" applyAlignment="1">
      <alignment horizontal="center" vertical="center"/>
    </xf>
    <xf numFmtId="0" fontId="51" fillId="5" borderId="220" xfId="0" applyFont="1" applyFill="1" applyBorder="1" applyAlignment="1">
      <alignment horizontal="center" vertical="center"/>
    </xf>
    <xf numFmtId="179" fontId="4" fillId="5" borderId="245" xfId="0" applyNumberFormat="1" applyFont="1" applyFill="1" applyBorder="1" applyAlignment="1">
      <alignment horizontal="center" wrapText="1"/>
    </xf>
    <xf numFmtId="179" fontId="4" fillId="5" borderId="4" xfId="0" applyNumberFormat="1" applyFont="1" applyFill="1" applyBorder="1" applyAlignment="1">
      <alignment horizontal="center" wrapText="1"/>
    </xf>
    <xf numFmtId="179" fontId="4" fillId="5" borderId="4" xfId="0" applyNumberFormat="1" applyFont="1" applyFill="1" applyBorder="1" applyAlignment="1">
      <alignment horizontal="center"/>
    </xf>
    <xf numFmtId="179" fontId="4" fillId="5" borderId="220" xfId="0" applyNumberFormat="1" applyFont="1" applyFill="1" applyBorder="1" applyAlignment="1">
      <alignment horizontal="center"/>
    </xf>
    <xf numFmtId="0" fontId="4" fillId="5" borderId="0" xfId="0" applyFont="1" applyFill="1" applyBorder="1" applyAlignment="1">
      <alignment horizontal="justify" vertical="top" wrapText="1"/>
    </xf>
    <xf numFmtId="171" fontId="53" fillId="7" borderId="0" xfId="1" applyNumberFormat="1" applyFont="1" applyFill="1" applyAlignment="1"/>
    <xf numFmtId="171" fontId="11" fillId="8" borderId="0" xfId="1" applyNumberFormat="1" applyFont="1" applyFill="1" applyAlignment="1">
      <alignment horizontal="center"/>
    </xf>
    <xf numFmtId="171" fontId="9" fillId="8" borderId="0" xfId="1" applyNumberFormat="1" applyFont="1" applyFill="1"/>
    <xf numFmtId="171" fontId="43" fillId="9" borderId="22" xfId="1" applyNumberFormat="1" applyFont="1" applyFill="1" applyBorder="1" applyAlignment="1">
      <alignment horizontal="center" vertical="center"/>
    </xf>
    <xf numFmtId="171" fontId="43" fillId="9" borderId="23" xfId="1" applyNumberFormat="1" applyFont="1" applyFill="1" applyBorder="1" applyAlignment="1">
      <alignment horizontal="center" vertical="center"/>
    </xf>
    <xf numFmtId="171" fontId="43" fillId="9" borderId="17" xfId="1" applyNumberFormat="1" applyFont="1" applyFill="1" applyBorder="1" applyAlignment="1">
      <alignment horizontal="center" vertical="center" wrapText="1"/>
    </xf>
    <xf numFmtId="171" fontId="43" fillId="9" borderId="4" xfId="1" applyNumberFormat="1" applyFont="1" applyFill="1" applyBorder="1" applyAlignment="1">
      <alignment horizontal="center" vertical="center" wrapText="1"/>
    </xf>
    <xf numFmtId="189" fontId="43" fillId="9" borderId="15" xfId="5" applyNumberFormat="1" applyFont="1" applyFill="1" applyBorder="1" applyAlignment="1">
      <alignment horizontal="center" vertical="center" wrapText="1"/>
    </xf>
    <xf numFmtId="189" fontId="43" fillId="9" borderId="4" xfId="5" applyNumberFormat="1" applyFont="1" applyFill="1" applyBorder="1" applyAlignment="1">
      <alignment horizontal="center" vertical="center" wrapText="1"/>
    </xf>
    <xf numFmtId="189" fontId="43" fillId="9" borderId="127" xfId="5" applyNumberFormat="1" applyFont="1" applyFill="1" applyBorder="1" applyAlignment="1">
      <alignment horizontal="center" vertical="center" wrapText="1"/>
    </xf>
    <xf numFmtId="171" fontId="11" fillId="5" borderId="47" xfId="1" applyNumberFormat="1" applyFont="1" applyFill="1" applyBorder="1" applyAlignment="1">
      <alignment horizontal="center" vertical="center" wrapText="1"/>
    </xf>
    <xf numFmtId="0" fontId="54" fillId="9" borderId="0" xfId="1" applyFont="1" applyFill="1" applyBorder="1"/>
    <xf numFmtId="0" fontId="54" fillId="9" borderId="49" xfId="1" applyFont="1" applyFill="1" applyBorder="1"/>
    <xf numFmtId="0" fontId="54" fillId="9" borderId="51" xfId="1" applyFont="1" applyFill="1" applyBorder="1"/>
    <xf numFmtId="0" fontId="54" fillId="9" borderId="30" xfId="1" applyFont="1" applyFill="1" applyBorder="1"/>
    <xf numFmtId="0" fontId="54" fillId="9" borderId="18" xfId="1" applyFont="1" applyFill="1" applyBorder="1"/>
    <xf numFmtId="0" fontId="47" fillId="9" borderId="30" xfId="1" applyFont="1" applyFill="1" applyBorder="1"/>
    <xf numFmtId="0" fontId="47" fillId="9" borderId="0" xfId="1" applyFont="1" applyFill="1" applyBorder="1"/>
    <xf numFmtId="0" fontId="47" fillId="9" borderId="18" xfId="1" applyFont="1" applyFill="1" applyBorder="1"/>
    <xf numFmtId="0" fontId="48" fillId="9" borderId="0" xfId="1" applyFont="1" applyFill="1" applyBorder="1" applyAlignment="1">
      <alignment horizontal="center"/>
    </xf>
    <xf numFmtId="0" fontId="48" fillId="9" borderId="18" xfId="1" applyFont="1" applyFill="1" applyBorder="1" applyAlignment="1">
      <alignment horizontal="center"/>
    </xf>
    <xf numFmtId="0" fontId="48" fillId="9" borderId="56" xfId="0" applyFont="1" applyFill="1" applyBorder="1" applyAlignment="1">
      <alignment horizontal="center" wrapText="1"/>
    </xf>
    <xf numFmtId="0" fontId="48" fillId="9" borderId="73" xfId="0" applyFont="1" applyFill="1" applyBorder="1" applyAlignment="1">
      <alignment horizontal="center" wrapText="1"/>
    </xf>
    <xf numFmtId="0" fontId="53" fillId="7" borderId="0" xfId="1" applyFont="1" applyFill="1"/>
    <xf numFmtId="0" fontId="53" fillId="7" borderId="0" xfId="1" applyFont="1" applyFill="1" applyProtection="1">
      <protection locked="0"/>
    </xf>
    <xf numFmtId="0" fontId="9" fillId="8" borderId="0" xfId="1" applyFont="1" applyFill="1"/>
    <xf numFmtId="0" fontId="9" fillId="2" borderId="278" xfId="1" applyFont="1" applyFill="1" applyBorder="1"/>
    <xf numFmtId="0" fontId="9" fillId="2" borderId="279" xfId="1" applyFont="1" applyFill="1" applyBorder="1"/>
    <xf numFmtId="0" fontId="9" fillId="2" borderId="280" xfId="1" applyFont="1" applyFill="1" applyBorder="1"/>
    <xf numFmtId="0" fontId="9" fillId="2" borderId="281" xfId="1" applyFont="1" applyFill="1" applyBorder="1"/>
    <xf numFmtId="0" fontId="9" fillId="2" borderId="282" xfId="1" applyFont="1" applyFill="1" applyBorder="1"/>
    <xf numFmtId="0" fontId="5" fillId="2" borderId="284" xfId="1" applyFont="1" applyFill="1" applyBorder="1" applyAlignment="1">
      <alignment horizontal="center" vertical="center"/>
    </xf>
    <xf numFmtId="0" fontId="5" fillId="2" borderId="287" xfId="1" applyFont="1" applyFill="1" applyBorder="1" applyAlignment="1">
      <alignment horizontal="center" wrapText="1"/>
    </xf>
    <xf numFmtId="184" fontId="0" fillId="2" borderId="287" xfId="1" applyNumberFormat="1" applyFont="1" applyFill="1" applyBorder="1"/>
    <xf numFmtId="0" fontId="0" fillId="2" borderId="280" xfId="1" applyFont="1" applyFill="1" applyBorder="1"/>
    <xf numFmtId="0" fontId="0" fillId="2" borderId="281" xfId="1" applyFont="1" applyFill="1" applyBorder="1"/>
    <xf numFmtId="0" fontId="0" fillId="2" borderId="282" xfId="1" applyFont="1" applyFill="1" applyBorder="1"/>
    <xf numFmtId="0" fontId="0" fillId="2" borderId="284" xfId="1" applyFont="1" applyFill="1" applyBorder="1" applyAlignment="1">
      <alignment horizontal="center"/>
    </xf>
    <xf numFmtId="176" fontId="0" fillId="2" borderId="287" xfId="1" applyNumberFormat="1" applyFont="1" applyFill="1" applyBorder="1"/>
    <xf numFmtId="0" fontId="0" fillId="2" borderId="284" xfId="1" applyFont="1" applyFill="1" applyBorder="1" applyAlignment="1">
      <alignment horizontal="center" vertical="center"/>
    </xf>
    <xf numFmtId="2" fontId="0" fillId="2" borderId="287" xfId="1" applyNumberFormat="1" applyFont="1" applyFill="1" applyBorder="1" applyAlignment="1">
      <alignment horizontal="right" vertical="center" wrapText="1"/>
    </xf>
    <xf numFmtId="0" fontId="0" fillId="2" borderId="284" xfId="1" applyFont="1" applyFill="1" applyBorder="1"/>
    <xf numFmtId="176" fontId="0" fillId="2" borderId="287" xfId="1" applyNumberFormat="1" applyFont="1" applyFill="1" applyBorder="1" applyAlignment="1">
      <alignment horizontal="center"/>
    </xf>
    <xf numFmtId="0" fontId="0" fillId="2" borderId="284" xfId="1" applyFont="1" applyFill="1" applyBorder="1" applyAlignment="1">
      <alignment wrapText="1"/>
    </xf>
    <xf numFmtId="176" fontId="0" fillId="2" borderId="287" xfId="1" applyNumberFormat="1" applyFont="1" applyFill="1" applyBorder="1" applyAlignment="1">
      <alignment horizontal="center" vertical="center"/>
    </xf>
    <xf numFmtId="171" fontId="4" fillId="2" borderId="280" xfId="1" applyNumberFormat="1" applyFont="1" applyFill="1" applyBorder="1"/>
    <xf numFmtId="0" fontId="0" fillId="2" borderId="282" xfId="1" applyFont="1" applyFill="1" applyBorder="1" applyAlignment="1">
      <alignment horizontal="center"/>
    </xf>
    <xf numFmtId="0" fontId="39" fillId="0" borderId="288" xfId="0" applyFont="1" applyBorder="1" applyAlignment="1">
      <alignment vertical="center"/>
    </xf>
    <xf numFmtId="0" fontId="39" fillId="0" borderId="289" xfId="0" applyFont="1" applyBorder="1" applyAlignment="1">
      <alignment horizontal="center" wrapText="1"/>
    </xf>
    <xf numFmtId="0" fontId="0" fillId="0" borderId="283" xfId="0" applyBorder="1"/>
    <xf numFmtId="170" fontId="0" fillId="0" borderId="286" xfId="0" applyNumberFormat="1" applyBorder="1"/>
    <xf numFmtId="0" fontId="0" fillId="0" borderId="284" xfId="0" applyBorder="1"/>
    <xf numFmtId="170" fontId="0" fillId="0" borderId="287" xfId="0" applyNumberFormat="1" applyFont="1" applyBorder="1"/>
    <xf numFmtId="0" fontId="0" fillId="0" borderId="285" xfId="0" applyBorder="1"/>
    <xf numFmtId="170" fontId="0" fillId="0" borderId="290" xfId="0" applyNumberFormat="1" applyFont="1" applyBorder="1"/>
    <xf numFmtId="0" fontId="0" fillId="0" borderId="278" xfId="0" applyBorder="1"/>
    <xf numFmtId="0" fontId="0" fillId="0" borderId="279" xfId="0" applyBorder="1"/>
    <xf numFmtId="170" fontId="0" fillId="0" borderId="287" xfId="0" applyNumberFormat="1" applyBorder="1"/>
    <xf numFmtId="0" fontId="0" fillId="0" borderId="284" xfId="0" applyFill="1" applyBorder="1"/>
    <xf numFmtId="170" fontId="0" fillId="0" borderId="287" xfId="0" applyNumberFormat="1" applyFill="1" applyBorder="1"/>
    <xf numFmtId="0" fontId="0" fillId="0" borderId="285" xfId="0" applyFill="1" applyBorder="1"/>
    <xf numFmtId="170" fontId="0" fillId="0" borderId="290" xfId="0" applyNumberFormat="1" applyFill="1" applyBorder="1"/>
    <xf numFmtId="0" fontId="0" fillId="0" borderId="278" xfId="0" applyFill="1" applyBorder="1"/>
    <xf numFmtId="170" fontId="0" fillId="0" borderId="279" xfId="0" applyNumberFormat="1" applyFill="1" applyBorder="1"/>
    <xf numFmtId="0" fontId="0" fillId="0" borderId="283" xfId="0" applyFill="1" applyBorder="1"/>
    <xf numFmtId="170" fontId="0" fillId="0" borderId="286" xfId="0" applyNumberFormat="1" applyFill="1" applyBorder="1"/>
    <xf numFmtId="170" fontId="0" fillId="0" borderId="291" xfId="0" applyNumberFormat="1" applyFill="1" applyBorder="1"/>
    <xf numFmtId="170" fontId="0" fillId="0" borderId="292" xfId="0" applyNumberFormat="1" applyFill="1" applyBorder="1"/>
    <xf numFmtId="0" fontId="0" fillId="0" borderId="293" xfId="0" applyFill="1" applyBorder="1"/>
    <xf numFmtId="0" fontId="0" fillId="0" borderId="281" xfId="0" applyBorder="1"/>
    <xf numFmtId="0" fontId="0" fillId="0" borderId="282" xfId="0" applyBorder="1"/>
    <xf numFmtId="0" fontId="25" fillId="5" borderId="278" xfId="1" applyFont="1" applyFill="1" applyBorder="1"/>
    <xf numFmtId="0" fontId="25" fillId="5" borderId="279" xfId="1" applyFont="1" applyFill="1" applyBorder="1"/>
    <xf numFmtId="0" fontId="6" fillId="5" borderId="283" xfId="1" applyFont="1" applyFill="1" applyBorder="1"/>
    <xf numFmtId="0" fontId="6" fillId="5" borderId="53" xfId="1" applyFont="1" applyFill="1" applyBorder="1"/>
    <xf numFmtId="0" fontId="6" fillId="5" borderId="74" xfId="1" applyFont="1" applyFill="1" applyBorder="1"/>
    <xf numFmtId="0" fontId="6" fillId="5" borderId="279" xfId="1" applyFont="1" applyFill="1" applyBorder="1"/>
    <xf numFmtId="0" fontId="6" fillId="5" borderId="284" xfId="1" applyFont="1" applyFill="1" applyBorder="1"/>
    <xf numFmtId="0" fontId="6" fillId="5" borderId="73" xfId="1" applyFont="1" applyFill="1" applyBorder="1"/>
    <xf numFmtId="49" fontId="6" fillId="5" borderId="4" xfId="1" applyNumberFormat="1" applyFont="1" applyFill="1" applyBorder="1" applyAlignment="1">
      <alignment horizontal="center"/>
    </xf>
    <xf numFmtId="49" fontId="6" fillId="5" borderId="73" xfId="1" applyNumberFormat="1" applyFont="1" applyFill="1" applyBorder="1" applyAlignment="1">
      <alignment horizontal="center"/>
    </xf>
    <xf numFmtId="0" fontId="6" fillId="5" borderId="73" xfId="1" applyFont="1" applyFill="1" applyBorder="1" applyAlignment="1">
      <alignment wrapText="1"/>
    </xf>
    <xf numFmtId="0" fontId="6" fillId="5" borderId="285" xfId="1" applyFont="1" applyFill="1" applyBorder="1"/>
    <xf numFmtId="0" fontId="6" fillId="5" borderId="54" xfId="1" applyFont="1" applyFill="1" applyBorder="1" applyAlignment="1">
      <alignment wrapText="1"/>
    </xf>
    <xf numFmtId="0" fontId="6" fillId="5" borderId="75" xfId="1" applyFont="1" applyFill="1" applyBorder="1" applyAlignment="1">
      <alignment wrapText="1"/>
    </xf>
    <xf numFmtId="0" fontId="6" fillId="5" borderId="278" xfId="1" applyFont="1" applyFill="1" applyBorder="1"/>
    <xf numFmtId="0" fontId="6" fillId="5" borderId="286" xfId="1" applyFont="1" applyFill="1" applyBorder="1"/>
    <xf numFmtId="0" fontId="6" fillId="5" borderId="287" xfId="1" applyFont="1" applyFill="1" applyBorder="1"/>
    <xf numFmtId="49" fontId="6" fillId="5" borderId="287" xfId="1" applyNumberFormat="1" applyFont="1" applyFill="1" applyBorder="1" applyAlignment="1">
      <alignment horizontal="center"/>
    </xf>
    <xf numFmtId="0" fontId="6" fillId="5" borderId="280" xfId="1" applyFont="1" applyFill="1" applyBorder="1"/>
    <xf numFmtId="0" fontId="6" fillId="5" borderId="281" xfId="1" applyFont="1" applyFill="1" applyBorder="1"/>
    <xf numFmtId="0" fontId="6" fillId="5" borderId="282" xfId="1" applyFont="1" applyFill="1" applyBorder="1"/>
    <xf numFmtId="0" fontId="53" fillId="9" borderId="275" xfId="1" applyFont="1" applyFill="1" applyBorder="1"/>
    <xf numFmtId="0" fontId="53" fillId="9" borderId="277" xfId="1" applyFont="1" applyFill="1" applyBorder="1"/>
    <xf numFmtId="0" fontId="53" fillId="9" borderId="278" xfId="1" applyFont="1" applyFill="1" applyBorder="1"/>
    <xf numFmtId="0" fontId="53" fillId="9" borderId="279" xfId="1" applyFont="1" applyFill="1" applyBorder="1"/>
    <xf numFmtId="0" fontId="0" fillId="5" borderId="0" xfId="1" applyFont="1" applyFill="1"/>
    <xf numFmtId="0" fontId="0" fillId="5" borderId="117" xfId="0" applyFill="1" applyBorder="1"/>
    <xf numFmtId="2" fontId="0" fillId="5" borderId="128" xfId="0" applyNumberFormat="1" applyFill="1" applyBorder="1" applyAlignment="1"/>
    <xf numFmtId="0" fontId="5" fillId="5" borderId="79" xfId="0" applyFont="1" applyFill="1" applyBorder="1" applyAlignment="1">
      <alignment horizontal="center" wrapText="1"/>
    </xf>
    <xf numFmtId="0" fontId="5" fillId="5" borderId="81" xfId="0" applyFont="1" applyFill="1" applyBorder="1" applyAlignment="1">
      <alignment horizontal="center" wrapText="1"/>
    </xf>
    <xf numFmtId="2" fontId="0" fillId="5" borderId="118" xfId="0" applyNumberFormat="1" applyFill="1" applyBorder="1"/>
    <xf numFmtId="182" fontId="0" fillId="5" borderId="53" xfId="6" applyNumberFormat="1" applyFont="1" applyFill="1" applyBorder="1"/>
    <xf numFmtId="182" fontId="0" fillId="5" borderId="4" xfId="6" applyNumberFormat="1" applyFont="1" applyFill="1" applyBorder="1"/>
    <xf numFmtId="189" fontId="0" fillId="5" borderId="118" xfId="5" applyNumberFormat="1" applyFont="1" applyFill="1" applyBorder="1"/>
    <xf numFmtId="0" fontId="6" fillId="5" borderId="117" xfId="0" applyFont="1" applyFill="1" applyBorder="1" applyAlignment="1">
      <alignment horizontal="left"/>
    </xf>
    <xf numFmtId="0" fontId="6" fillId="5" borderId="118" xfId="0" applyFont="1" applyFill="1" applyBorder="1" applyAlignment="1">
      <alignment horizontal="left"/>
    </xf>
    <xf numFmtId="0" fontId="6" fillId="5" borderId="117" xfId="0" applyFont="1" applyFill="1" applyBorder="1"/>
    <xf numFmtId="0" fontId="0" fillId="5" borderId="118" xfId="0" applyFill="1" applyBorder="1"/>
    <xf numFmtId="2" fontId="6" fillId="5" borderId="69" xfId="7" applyNumberFormat="1" applyFill="1" applyBorder="1"/>
    <xf numFmtId="2" fontId="6" fillId="5" borderId="119" xfId="7" applyNumberFormat="1" applyFill="1" applyBorder="1"/>
    <xf numFmtId="0" fontId="6" fillId="5" borderId="119" xfId="7" applyFill="1" applyBorder="1"/>
    <xf numFmtId="0" fontId="6" fillId="5" borderId="54" xfId="7" applyFill="1" applyBorder="1"/>
    <xf numFmtId="0" fontId="6" fillId="5" borderId="126" xfId="0" applyFont="1" applyFill="1" applyBorder="1"/>
    <xf numFmtId="0" fontId="6" fillId="5" borderId="120" xfId="0" applyFont="1" applyFill="1" applyBorder="1"/>
    <xf numFmtId="0" fontId="0" fillId="5" borderId="120" xfId="0" applyFill="1" applyBorder="1"/>
    <xf numFmtId="0" fontId="0" fillId="5" borderId="121" xfId="0" applyFill="1" applyBorder="1"/>
    <xf numFmtId="0" fontId="0" fillId="5" borderId="123" xfId="1" applyFont="1" applyFill="1" applyBorder="1"/>
    <xf numFmtId="0" fontId="0" fillId="5" borderId="124" xfId="1" applyFont="1" applyFill="1" applyBorder="1"/>
    <xf numFmtId="0" fontId="5" fillId="5" borderId="124" xfId="1" applyFont="1" applyFill="1" applyBorder="1" applyAlignment="1">
      <alignment horizontal="center"/>
    </xf>
    <xf numFmtId="0" fontId="5" fillId="5" borderId="120" xfId="1" applyFont="1" applyFill="1" applyBorder="1" applyAlignment="1">
      <alignment horizontal="center"/>
    </xf>
    <xf numFmtId="0" fontId="5" fillId="5" borderId="121" xfId="1" applyFont="1" applyFill="1" applyBorder="1" applyAlignment="1">
      <alignment horizontal="center"/>
    </xf>
    <xf numFmtId="0" fontId="48" fillId="7" borderId="0" xfId="1" applyFont="1" applyFill="1" applyAlignment="1"/>
    <xf numFmtId="0" fontId="5" fillId="8" borderId="0" xfId="1" applyFont="1" applyFill="1" applyAlignment="1"/>
    <xf numFmtId="0" fontId="48" fillId="9" borderId="103" xfId="7" applyFont="1" applyFill="1" applyBorder="1" applyAlignment="1">
      <alignment horizontal="center"/>
    </xf>
    <xf numFmtId="0" fontId="9" fillId="8" borderId="0" xfId="1" applyFont="1" applyFill="1" applyProtection="1">
      <protection locked="0"/>
    </xf>
    <xf numFmtId="0" fontId="44" fillId="9" borderId="81" xfId="0" applyFont="1" applyFill="1" applyBorder="1" applyAlignment="1">
      <alignment vertical="center"/>
    </xf>
    <xf numFmtId="0" fontId="44" fillId="9" borderId="111" xfId="0" applyFont="1" applyFill="1" applyBorder="1" applyAlignment="1">
      <alignment horizontal="center" wrapText="1"/>
    </xf>
    <xf numFmtId="0" fontId="44" fillId="9" borderId="81" xfId="0" applyFont="1" applyFill="1" applyBorder="1" applyAlignment="1">
      <alignment horizontal="center" wrapText="1"/>
    </xf>
    <xf numFmtId="0" fontId="44" fillId="9" borderId="1" xfId="1" applyFont="1" applyFill="1" applyBorder="1" applyAlignment="1">
      <alignment horizontal="center"/>
    </xf>
    <xf numFmtId="0" fontId="44" fillId="9" borderId="0" xfId="1" applyFont="1" applyFill="1" applyBorder="1" applyAlignment="1">
      <alignment horizontal="center"/>
    </xf>
    <xf numFmtId="0" fontId="44" fillId="9" borderId="2" xfId="1" applyFont="1" applyFill="1" applyBorder="1" applyAlignment="1">
      <alignment horizontal="center"/>
    </xf>
    <xf numFmtId="0" fontId="6" fillId="8" borderId="0" xfId="1" applyFont="1" applyFill="1"/>
    <xf numFmtId="0" fontId="4" fillId="8" borderId="0" xfId="1" applyFont="1" applyFill="1" applyProtection="1">
      <protection locked="0"/>
    </xf>
    <xf numFmtId="0" fontId="0" fillId="9" borderId="0" xfId="0" applyFill="1"/>
    <xf numFmtId="0" fontId="5" fillId="0" borderId="299" xfId="0" applyFont="1" applyBorder="1" applyAlignment="1">
      <alignment horizontal="center"/>
    </xf>
    <xf numFmtId="0" fontId="5" fillId="0" borderId="300" xfId="0" applyFont="1" applyBorder="1" applyAlignment="1">
      <alignment horizontal="center"/>
    </xf>
    <xf numFmtId="0" fontId="0" fillId="0" borderId="301" xfId="0" applyBorder="1"/>
    <xf numFmtId="0" fontId="0" fillId="0" borderId="302" xfId="0" applyBorder="1" applyAlignment="1">
      <alignment horizontal="center"/>
    </xf>
    <xf numFmtId="0" fontId="0" fillId="0" borderId="303" xfId="0" applyBorder="1"/>
    <xf numFmtId="0" fontId="0" fillId="0" borderId="304" xfId="0" applyBorder="1" applyAlignment="1">
      <alignment horizontal="center"/>
    </xf>
    <xf numFmtId="0" fontId="0" fillId="0" borderId="303" xfId="0" applyFill="1" applyBorder="1"/>
    <xf numFmtId="0" fontId="5" fillId="0" borderId="303" xfId="0" applyFont="1" applyFill="1" applyBorder="1"/>
    <xf numFmtId="0" fontId="0" fillId="5" borderId="303" xfId="0" applyFill="1" applyBorder="1"/>
    <xf numFmtId="0" fontId="0" fillId="0" borderId="305" xfId="0" applyFill="1" applyBorder="1"/>
    <xf numFmtId="0" fontId="0" fillId="0" borderId="306" xfId="0" applyBorder="1" applyAlignment="1">
      <alignment horizontal="center"/>
    </xf>
    <xf numFmtId="0" fontId="0" fillId="0" borderId="307" xfId="0" applyBorder="1"/>
    <xf numFmtId="0" fontId="0" fillId="0" borderId="308" xfId="0" applyBorder="1"/>
    <xf numFmtId="0" fontId="0" fillId="5" borderId="307" xfId="0" applyFill="1" applyBorder="1"/>
    <xf numFmtId="0" fontId="0" fillId="5" borderId="308" xfId="0" applyFill="1" applyBorder="1"/>
    <xf numFmtId="0" fontId="5" fillId="0" borderId="307" xfId="0" applyFont="1" applyBorder="1"/>
    <xf numFmtId="0" fontId="0" fillId="0" borderId="307" xfId="0" applyBorder="1" applyAlignment="1">
      <alignment wrapText="1"/>
    </xf>
    <xf numFmtId="0" fontId="0" fillId="0" borderId="308" xfId="0" applyBorder="1" applyAlignment="1">
      <alignment wrapText="1"/>
    </xf>
    <xf numFmtId="0" fontId="9" fillId="0" borderId="304" xfId="0" applyFont="1" applyBorder="1" applyAlignment="1">
      <alignment horizontal="justify" wrapText="1"/>
    </xf>
    <xf numFmtId="0" fontId="8" fillId="0" borderId="304" xfId="0" applyFont="1" applyBorder="1" applyAlignment="1">
      <alignment horizontal="justify" wrapText="1"/>
    </xf>
    <xf numFmtId="0" fontId="0" fillId="0" borderId="304" xfId="0" applyFill="1" applyBorder="1" applyAlignment="1">
      <alignment horizontal="center"/>
    </xf>
    <xf numFmtId="0" fontId="6" fillId="0" borderId="307" xfId="0" applyFont="1" applyBorder="1" applyAlignment="1">
      <alignment wrapText="1"/>
    </xf>
    <xf numFmtId="0" fontId="4" fillId="0" borderId="304" xfId="0" applyFont="1" applyBorder="1" applyAlignment="1">
      <alignment horizontal="center" wrapText="1"/>
    </xf>
    <xf numFmtId="0" fontId="4" fillId="5" borderId="303" xfId="0" applyFont="1" applyFill="1" applyBorder="1"/>
    <xf numFmtId="0" fontId="4" fillId="0" borderId="303" xfId="0" applyFont="1" applyFill="1" applyBorder="1"/>
    <xf numFmtId="0" fontId="6" fillId="0" borderId="304" xfId="0" applyFont="1" applyBorder="1" applyAlignment="1">
      <alignment horizontal="center" wrapText="1"/>
    </xf>
    <xf numFmtId="0" fontId="6" fillId="5" borderId="303" xfId="0" applyFont="1" applyFill="1" applyBorder="1"/>
    <xf numFmtId="0" fontId="6" fillId="0" borderId="303" xfId="0" applyFont="1" applyFill="1" applyBorder="1"/>
    <xf numFmtId="0" fontId="6" fillId="0" borderId="307" xfId="0" applyFont="1" applyBorder="1"/>
    <xf numFmtId="0" fontId="0" fillId="0" borderId="304" xfId="0" applyBorder="1" applyAlignment="1">
      <alignment horizontal="center" wrapText="1"/>
    </xf>
    <xf numFmtId="0" fontId="6" fillId="0" borderId="303" xfId="0" applyFont="1" applyBorder="1"/>
    <xf numFmtId="0" fontId="5" fillId="0" borderId="303" xfId="0" applyFont="1" applyBorder="1"/>
    <xf numFmtId="0" fontId="6" fillId="0" borderId="304" xfId="0" applyFont="1" applyBorder="1" applyAlignment="1">
      <alignment horizontal="center"/>
    </xf>
    <xf numFmtId="0" fontId="0" fillId="0" borderId="312" xfId="0" applyBorder="1"/>
    <xf numFmtId="0" fontId="0" fillId="0" borderId="313" xfId="0" applyBorder="1" applyAlignment="1">
      <alignment horizontal="center"/>
    </xf>
    <xf numFmtId="0" fontId="0" fillId="0" borderId="304" xfId="0" applyBorder="1" applyAlignment="1">
      <alignment horizontal="center" vertical="justify" wrapText="1"/>
    </xf>
    <xf numFmtId="0" fontId="0" fillId="0" borderId="313" xfId="0" applyBorder="1"/>
    <xf numFmtId="0" fontId="6" fillId="0" borderId="301" xfId="0" applyFont="1" applyBorder="1"/>
    <xf numFmtId="0" fontId="0" fillId="0" borderId="297" xfId="0" applyBorder="1" applyAlignment="1">
      <alignment wrapText="1"/>
    </xf>
    <xf numFmtId="0" fontId="0" fillId="0" borderId="298" xfId="0" applyBorder="1" applyAlignment="1">
      <alignment wrapText="1"/>
    </xf>
    <xf numFmtId="0" fontId="5" fillId="0" borderId="314" xfId="0" applyFont="1" applyBorder="1" applyAlignment="1">
      <alignment horizontal="center" wrapText="1"/>
    </xf>
    <xf numFmtId="0" fontId="5" fillId="0" borderId="315" xfId="0" applyFont="1" applyBorder="1" applyAlignment="1">
      <alignment horizontal="center" wrapText="1"/>
    </xf>
    <xf numFmtId="0" fontId="0" fillId="0" borderId="316" xfId="0" applyFill="1" applyBorder="1" applyAlignment="1">
      <alignment wrapText="1"/>
    </xf>
    <xf numFmtId="0" fontId="0" fillId="0" borderId="317" xfId="0" applyBorder="1" applyAlignment="1">
      <alignment horizontal="center" wrapText="1"/>
    </xf>
    <xf numFmtId="0" fontId="6" fillId="5" borderId="301" xfId="0" applyFont="1" applyFill="1" applyBorder="1"/>
    <xf numFmtId="166" fontId="6" fillId="5" borderId="302" xfId="5" applyNumberFormat="1" applyFont="1" applyFill="1" applyBorder="1" applyAlignment="1">
      <alignment horizontal="center"/>
    </xf>
    <xf numFmtId="0" fontId="6" fillId="5" borderId="304" xfId="0" applyFont="1" applyFill="1" applyBorder="1" applyAlignment="1">
      <alignment horizontal="center"/>
    </xf>
    <xf numFmtId="0" fontId="5" fillId="0" borderId="299" xfId="0" applyFont="1" applyBorder="1" applyAlignment="1">
      <alignment horizontal="center" wrapText="1"/>
    </xf>
    <xf numFmtId="0" fontId="0" fillId="0" borderId="305" xfId="0" applyBorder="1"/>
    <xf numFmtId="0" fontId="6" fillId="0" borderId="322" xfId="0" applyFont="1" applyBorder="1"/>
    <xf numFmtId="0" fontId="6" fillId="0" borderId="305" xfId="0" applyFont="1" applyBorder="1"/>
    <xf numFmtId="0" fontId="0" fillId="0" borderId="307" xfId="0" applyFill="1" applyBorder="1"/>
    <xf numFmtId="0" fontId="5" fillId="0" borderId="323" xfId="0" applyFont="1" applyFill="1" applyBorder="1"/>
    <xf numFmtId="0" fontId="0" fillId="0" borderId="301" xfId="0" applyFill="1" applyBorder="1"/>
    <xf numFmtId="0" fontId="0" fillId="0" borderId="297" xfId="0" applyBorder="1"/>
    <xf numFmtId="0" fontId="0" fillId="0" borderId="308" xfId="0" applyBorder="1" applyAlignment="1">
      <alignment horizontal="center"/>
    </xf>
    <xf numFmtId="0" fontId="5" fillId="0" borderId="299" xfId="0" applyFont="1" applyBorder="1" applyAlignment="1">
      <alignment horizontal="left" wrapText="1"/>
    </xf>
    <xf numFmtId="0" fontId="0" fillId="0" borderId="322" xfId="0" applyBorder="1"/>
    <xf numFmtId="0" fontId="0" fillId="0" borderId="330" xfId="0" applyBorder="1" applyAlignment="1">
      <alignment horizontal="center"/>
    </xf>
    <xf numFmtId="2" fontId="0" fillId="0" borderId="308" xfId="0" applyNumberFormat="1" applyFill="1" applyBorder="1"/>
    <xf numFmtId="0" fontId="6" fillId="0" borderId="307" xfId="0" applyFont="1" applyFill="1" applyBorder="1"/>
    <xf numFmtId="0" fontId="6" fillId="0" borderId="305" xfId="0" applyFont="1" applyFill="1" applyBorder="1"/>
    <xf numFmtId="0" fontId="6" fillId="0" borderId="301" xfId="0" applyFont="1" applyFill="1" applyBorder="1"/>
    <xf numFmtId="0" fontId="0" fillId="0" borderId="310" xfId="0" applyBorder="1"/>
    <xf numFmtId="0" fontId="0" fillId="0" borderId="311" xfId="0" applyBorder="1"/>
    <xf numFmtId="0" fontId="5" fillId="0" borderId="323" xfId="9" applyFont="1" applyBorder="1" applyAlignment="1">
      <alignment horizontal="center"/>
    </xf>
    <xf numFmtId="0" fontId="5" fillId="0" borderId="333" xfId="9" applyFont="1" applyBorder="1" applyAlignment="1">
      <alignment horizontal="center"/>
    </xf>
    <xf numFmtId="0" fontId="4" fillId="0" borderId="307" xfId="9" applyFont="1" applyBorder="1" applyAlignment="1">
      <alignment horizontal="left"/>
    </xf>
    <xf numFmtId="0" fontId="4" fillId="0" borderId="308" xfId="9" applyFont="1" applyBorder="1" applyAlignment="1">
      <alignment horizontal="center"/>
    </xf>
    <xf numFmtId="0" fontId="4" fillId="0" borderId="303" xfId="9" applyBorder="1"/>
    <xf numFmtId="0" fontId="4" fillId="0" borderId="304" xfId="9" applyBorder="1" applyAlignment="1">
      <alignment horizontal="center"/>
    </xf>
    <xf numFmtId="0" fontId="4" fillId="0" borderId="304" xfId="9" applyFont="1" applyBorder="1" applyAlignment="1">
      <alignment horizontal="center"/>
    </xf>
    <xf numFmtId="0" fontId="5" fillId="0" borderId="303" xfId="9" applyFont="1" applyFill="1" applyBorder="1"/>
    <xf numFmtId="0" fontId="5" fillId="0" borderId="304" xfId="9" applyFont="1" applyBorder="1" applyAlignment="1">
      <alignment horizontal="center"/>
    </xf>
    <xf numFmtId="0" fontId="5" fillId="0" borderId="303" xfId="9" applyFont="1" applyFill="1" applyBorder="1" applyAlignment="1">
      <alignment horizontal="center"/>
    </xf>
    <xf numFmtId="0" fontId="4" fillId="0" borderId="303" xfId="9" applyFill="1" applyBorder="1"/>
    <xf numFmtId="0" fontId="4" fillId="0" borderId="303" xfId="9" applyFont="1" applyFill="1" applyBorder="1"/>
    <xf numFmtId="0" fontId="5" fillId="0" borderId="307" xfId="9" applyFont="1" applyBorder="1"/>
    <xf numFmtId="0" fontId="4" fillId="0" borderId="308" xfId="9" applyBorder="1"/>
    <xf numFmtId="0" fontId="5" fillId="0" borderId="299" xfId="9" applyFont="1" applyBorder="1" applyAlignment="1">
      <alignment horizontal="center" wrapText="1"/>
    </xf>
    <xf numFmtId="0" fontId="5" fillId="0" borderId="308" xfId="9" applyFont="1" applyBorder="1"/>
    <xf numFmtId="0" fontId="4" fillId="0" borderId="305" xfId="9" applyBorder="1"/>
    <xf numFmtId="0" fontId="4" fillId="0" borderId="298" xfId="9" applyBorder="1"/>
    <xf numFmtId="2" fontId="5" fillId="0" borderId="303" xfId="0" applyNumberFormat="1" applyFont="1" applyFill="1" applyBorder="1" applyAlignment="1">
      <alignment horizontal="left" wrapText="1"/>
    </xf>
    <xf numFmtId="2" fontId="5" fillId="0" borderId="304" xfId="0" applyNumberFormat="1" applyFont="1" applyFill="1" applyBorder="1" applyAlignment="1">
      <alignment horizontal="left" wrapText="1"/>
    </xf>
    <xf numFmtId="0" fontId="5" fillId="0" borderId="307" xfId="0" applyFont="1" applyFill="1" applyBorder="1" applyAlignment="1">
      <alignment horizontal="center" wrapText="1"/>
    </xf>
    <xf numFmtId="0" fontId="6" fillId="0" borderId="336" xfId="0" applyFont="1" applyFill="1" applyBorder="1"/>
    <xf numFmtId="2" fontId="6" fillId="5" borderId="304" xfId="0" applyNumberFormat="1" applyFont="1" applyFill="1" applyBorder="1" applyAlignment="1">
      <alignment horizontal="left" wrapText="1"/>
    </xf>
    <xf numFmtId="0" fontId="6" fillId="0" borderId="334" xfId="0" applyFont="1" applyFill="1" applyBorder="1"/>
    <xf numFmtId="0" fontId="6" fillId="0" borderId="331" xfId="0" applyFont="1" applyFill="1" applyBorder="1"/>
    <xf numFmtId="0" fontId="6" fillId="0" borderId="324" xfId="0" applyFont="1" applyFill="1" applyBorder="1"/>
    <xf numFmtId="0" fontId="5" fillId="0" borderId="308" xfId="0" applyFont="1" applyFill="1" applyBorder="1" applyAlignment="1">
      <alignment horizontal="center"/>
    </xf>
    <xf numFmtId="0" fontId="0" fillId="0" borderId="308" xfId="0" applyFill="1" applyBorder="1" applyAlignment="1">
      <alignment horizontal="center"/>
    </xf>
    <xf numFmtId="0" fontId="6" fillId="0" borderId="318" xfId="0" applyFont="1" applyFill="1" applyBorder="1"/>
    <xf numFmtId="0" fontId="0" fillId="0" borderId="308" xfId="0" applyFill="1" applyBorder="1"/>
    <xf numFmtId="0" fontId="5" fillId="0" borderId="299" xfId="0" applyFont="1" applyFill="1" applyBorder="1" applyAlignment="1">
      <alignment horizontal="center" wrapText="1"/>
    </xf>
    <xf numFmtId="0" fontId="0" fillId="5" borderId="310" xfId="0" applyFill="1" applyBorder="1"/>
    <xf numFmtId="0" fontId="0" fillId="5" borderId="311" xfId="0" applyFill="1" applyBorder="1"/>
    <xf numFmtId="0" fontId="5" fillId="0" borderId="320" xfId="0" applyFont="1" applyBorder="1" applyAlignment="1"/>
    <xf numFmtId="0" fontId="5" fillId="0" borderId="321" xfId="0" applyFont="1" applyBorder="1" applyAlignment="1"/>
    <xf numFmtId="0" fontId="6" fillId="0" borderId="307" xfId="0" applyFont="1" applyBorder="1" applyAlignment="1"/>
    <xf numFmtId="0" fontId="6" fillId="0" borderId="303" xfId="0" applyFont="1" applyBorder="1" applyAlignment="1">
      <alignment horizontal="left"/>
    </xf>
    <xf numFmtId="0" fontId="0" fillId="0" borderId="337" xfId="0" applyBorder="1"/>
    <xf numFmtId="174" fontId="0" fillId="0" borderId="308" xfId="8" applyNumberFormat="1" applyFont="1" applyBorder="1" applyAlignment="1">
      <alignment horizontal="center"/>
    </xf>
    <xf numFmtId="0" fontId="0" fillId="0" borderId="318" xfId="0" applyBorder="1"/>
    <xf numFmtId="0" fontId="0" fillId="0" borderId="319" xfId="0" applyBorder="1"/>
    <xf numFmtId="0" fontId="0" fillId="0" borderId="309" xfId="0" applyBorder="1"/>
    <xf numFmtId="0" fontId="0" fillId="0" borderId="295" xfId="0" applyBorder="1"/>
    <xf numFmtId="0" fontId="13" fillId="7" borderId="0" xfId="1" applyFont="1" applyFill="1"/>
    <xf numFmtId="0" fontId="13" fillId="8" borderId="0" xfId="1" applyFont="1" applyFill="1"/>
    <xf numFmtId="0" fontId="5" fillId="5" borderId="340" xfId="1" applyFont="1" applyFill="1" applyBorder="1" applyAlignment="1">
      <alignment vertical="center"/>
    </xf>
    <xf numFmtId="0" fontId="5" fillId="5" borderId="119" xfId="1" applyFont="1" applyFill="1" applyBorder="1" applyAlignment="1">
      <alignment horizontal="center" wrapText="1"/>
    </xf>
    <xf numFmtId="0" fontId="5" fillId="5" borderId="89" xfId="1" applyFont="1" applyFill="1" applyBorder="1" applyAlignment="1">
      <alignment horizontal="center" wrapText="1"/>
    </xf>
    <xf numFmtId="0" fontId="5" fillId="5" borderId="341" xfId="1" applyFont="1" applyFill="1" applyBorder="1" applyAlignment="1">
      <alignment horizontal="center"/>
    </xf>
    <xf numFmtId="0" fontId="6" fillId="5" borderId="340" xfId="1" applyFont="1" applyFill="1" applyBorder="1"/>
    <xf numFmtId="164" fontId="6" fillId="5" borderId="119" xfId="6" applyFont="1" applyFill="1" applyBorder="1"/>
    <xf numFmtId="164" fontId="6" fillId="5" borderId="89" xfId="6" applyFont="1" applyFill="1" applyBorder="1"/>
    <xf numFmtId="164" fontId="6" fillId="5" borderId="341" xfId="6" applyFont="1" applyFill="1" applyBorder="1"/>
    <xf numFmtId="178" fontId="6" fillId="5" borderId="341" xfId="6" applyNumberFormat="1" applyFont="1" applyFill="1" applyBorder="1"/>
    <xf numFmtId="178" fontId="6" fillId="5" borderId="119" xfId="6" applyNumberFormat="1" applyFont="1" applyFill="1" applyBorder="1" applyAlignment="1">
      <alignment vertical="center" wrapText="1"/>
    </xf>
    <xf numFmtId="178" fontId="6" fillId="5" borderId="89" xfId="6" applyNumberFormat="1" applyFont="1" applyFill="1" applyBorder="1" applyAlignment="1">
      <alignment vertical="center" wrapText="1"/>
    </xf>
    <xf numFmtId="0" fontId="6" fillId="5" borderId="307" xfId="1" applyFont="1" applyFill="1" applyBorder="1"/>
    <xf numFmtId="178" fontId="6" fillId="5" borderId="308" xfId="6" applyNumberFormat="1" applyFont="1" applyFill="1" applyBorder="1"/>
    <xf numFmtId="0" fontId="6" fillId="5" borderId="309" xfId="1" applyFont="1" applyFill="1" applyBorder="1"/>
    <xf numFmtId="0" fontId="6" fillId="5" borderId="310" xfId="1" applyFont="1" applyFill="1" applyBorder="1"/>
    <xf numFmtId="0" fontId="6" fillId="5" borderId="311" xfId="1" applyFont="1" applyFill="1" applyBorder="1"/>
    <xf numFmtId="0" fontId="5" fillId="5" borderId="119" xfId="1" applyFont="1" applyFill="1" applyBorder="1" applyAlignment="1">
      <alignment horizontal="center"/>
    </xf>
    <xf numFmtId="178" fontId="6" fillId="5" borderId="119" xfId="6" applyNumberFormat="1" applyFont="1" applyFill="1" applyBorder="1"/>
    <xf numFmtId="0" fontId="5" fillId="5" borderId="340" xfId="0" applyFont="1" applyFill="1" applyBorder="1" applyAlignment="1">
      <alignment vertical="center"/>
    </xf>
    <xf numFmtId="0" fontId="5" fillId="5" borderId="119" xfId="0" applyFont="1" applyFill="1" applyBorder="1" applyAlignment="1">
      <alignment horizontal="center"/>
    </xf>
    <xf numFmtId="0" fontId="5" fillId="5" borderId="341" xfId="0" applyFont="1" applyFill="1" applyBorder="1" applyAlignment="1">
      <alignment horizontal="center"/>
    </xf>
    <xf numFmtId="0" fontId="0" fillId="5" borderId="340" xfId="0" applyFill="1" applyBorder="1"/>
    <xf numFmtId="164" fontId="0" fillId="5" borderId="119" xfId="6" applyFont="1" applyFill="1" applyBorder="1"/>
    <xf numFmtId="164" fontId="0" fillId="5" borderId="341" xfId="6" applyFont="1" applyFill="1" applyBorder="1"/>
    <xf numFmtId="167" fontId="0" fillId="5" borderId="341" xfId="6" applyNumberFormat="1" applyFont="1" applyFill="1" applyBorder="1"/>
    <xf numFmtId="178" fontId="0" fillId="5" borderId="119" xfId="6" applyNumberFormat="1" applyFont="1" applyFill="1" applyBorder="1" applyAlignment="1">
      <alignment vertical="center" wrapText="1"/>
    </xf>
    <xf numFmtId="178" fontId="0" fillId="5" borderId="341" xfId="6" applyNumberFormat="1" applyFont="1" applyFill="1" applyBorder="1"/>
    <xf numFmtId="0" fontId="0" fillId="5" borderId="307" xfId="0" applyFill="1" applyBorder="1" applyAlignment="1">
      <alignment horizontal="left" wrapText="1"/>
    </xf>
    <xf numFmtId="0" fontId="0" fillId="5" borderId="308" xfId="0" applyFill="1" applyBorder="1" applyAlignment="1">
      <alignment horizontal="left" wrapText="1"/>
    </xf>
    <xf numFmtId="0" fontId="0" fillId="5" borderId="309" xfId="0" applyFill="1" applyBorder="1"/>
    <xf numFmtId="0" fontId="13" fillId="7" borderId="0" xfId="1" applyFont="1" applyFill="1" applyProtection="1">
      <protection locked="0"/>
    </xf>
    <xf numFmtId="0" fontId="0" fillId="5" borderId="0" xfId="0" applyFill="1"/>
    <xf numFmtId="0" fontId="47" fillId="7" borderId="0" xfId="0" applyFont="1" applyFill="1"/>
    <xf numFmtId="0" fontId="5" fillId="11" borderId="4" xfId="1" applyFont="1" applyFill="1" applyBorder="1" applyAlignment="1">
      <alignment horizontal="center" vertical="center" wrapText="1"/>
    </xf>
    <xf numFmtId="165" fontId="0" fillId="11" borderId="4" xfId="0" applyNumberFormat="1" applyFill="1" applyBorder="1"/>
    <xf numFmtId="190" fontId="0" fillId="11" borderId="4" xfId="0" applyNumberFormat="1" applyFill="1" applyBorder="1"/>
    <xf numFmtId="0" fontId="48" fillId="9" borderId="14" xfId="1" applyFont="1" applyFill="1" applyBorder="1" applyAlignment="1">
      <alignment horizontal="center"/>
    </xf>
    <xf numFmtId="0" fontId="48" fillId="9" borderId="14" xfId="1" applyFont="1" applyFill="1" applyBorder="1" applyAlignment="1">
      <alignment horizontal="center" vertical="center" wrapText="1"/>
    </xf>
    <xf numFmtId="169" fontId="48" fillId="9" borderId="4" xfId="1" applyNumberFormat="1" applyFont="1" applyFill="1" applyBorder="1" applyAlignment="1">
      <alignment horizontal="center" wrapText="1"/>
    </xf>
    <xf numFmtId="0" fontId="48" fillId="9" borderId="4" xfId="1" applyFont="1" applyFill="1" applyBorder="1" applyAlignment="1">
      <alignment horizontal="center" vertical="center"/>
    </xf>
    <xf numFmtId="0" fontId="48" fillId="9" borderId="53" xfId="0" applyFont="1" applyFill="1" applyBorder="1" applyAlignment="1">
      <alignment horizontal="center"/>
    </xf>
    <xf numFmtId="0" fontId="48" fillId="9" borderId="74" xfId="0" applyFont="1" applyFill="1" applyBorder="1" applyAlignment="1">
      <alignment horizontal="center"/>
    </xf>
    <xf numFmtId="0" fontId="48" fillId="9" borderId="4" xfId="1" applyFont="1" applyFill="1" applyBorder="1" applyAlignment="1">
      <alignment horizontal="center"/>
    </xf>
    <xf numFmtId="0" fontId="4" fillId="5" borderId="49" xfId="1" applyFont="1" applyFill="1" applyBorder="1" applyAlignment="1">
      <alignment vertical="center"/>
    </xf>
    <xf numFmtId="171"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6" fillId="0" borderId="0" xfId="1" applyFont="1" applyAlignment="1">
      <alignment horizontal="left"/>
    </xf>
    <xf numFmtId="0" fontId="58" fillId="5" borderId="138" xfId="0" applyFont="1" applyFill="1" applyBorder="1" applyAlignment="1" applyProtection="1">
      <alignment vertical="center"/>
    </xf>
    <xf numFmtId="0" fontId="58" fillId="5" borderId="101" xfId="0" applyFont="1" applyFill="1" applyBorder="1" applyAlignment="1" applyProtection="1">
      <alignment vertical="center"/>
    </xf>
    <xf numFmtId="200" fontId="5" fillId="5" borderId="342" xfId="5" applyNumberFormat="1" applyFont="1" applyFill="1" applyBorder="1" applyAlignment="1">
      <alignment horizontal="center" vertical="center" wrapText="1"/>
    </xf>
    <xf numFmtId="200" fontId="5" fillId="5" borderId="45" xfId="5" applyNumberFormat="1" applyFont="1" applyFill="1" applyBorder="1" applyAlignment="1">
      <alignment horizontal="center" vertical="center" wrapText="1"/>
    </xf>
    <xf numFmtId="200" fontId="59" fillId="5" borderId="45" xfId="5" applyNumberFormat="1" applyFont="1" applyFill="1" applyBorder="1" applyAlignment="1">
      <alignment horizontal="center" vertical="center"/>
    </xf>
    <xf numFmtId="200" fontId="59" fillId="5" borderId="157" xfId="5" applyNumberFormat="1" applyFont="1" applyFill="1" applyBorder="1" applyAlignment="1">
      <alignment horizontal="center" vertical="center"/>
    </xf>
    <xf numFmtId="200" fontId="5" fillId="5" borderId="157" xfId="5" applyNumberFormat="1" applyFont="1" applyFill="1" applyBorder="1" applyAlignment="1">
      <alignment horizontal="center" vertical="center" wrapText="1"/>
    </xf>
    <xf numFmtId="200" fontId="59" fillId="5" borderId="156" xfId="5" applyNumberFormat="1" applyFont="1" applyFill="1" applyBorder="1" applyAlignment="1">
      <alignment horizontal="center" vertical="center"/>
    </xf>
    <xf numFmtId="200" fontId="59" fillId="5" borderId="106" xfId="5" applyNumberFormat="1" applyFont="1" applyFill="1" applyBorder="1" applyAlignment="1">
      <alignment horizontal="center" vertical="center"/>
    </xf>
    <xf numFmtId="0" fontId="5" fillId="5" borderId="45" xfId="12" applyFont="1" applyFill="1" applyBorder="1" applyAlignment="1">
      <alignment horizontal="center" vertical="center" wrapText="1"/>
    </xf>
    <xf numFmtId="0" fontId="58" fillId="5" borderId="343" xfId="0" applyFont="1" applyFill="1" applyBorder="1" applyAlignment="1" applyProtection="1">
      <alignment horizontal="left" vertical="center"/>
      <protection locked="0"/>
    </xf>
    <xf numFmtId="0" fontId="58" fillId="5" borderId="343" xfId="0" applyFont="1" applyFill="1" applyBorder="1" applyAlignment="1" applyProtection="1">
      <alignment horizontal="center" vertical="center" wrapText="1"/>
      <protection locked="0"/>
    </xf>
    <xf numFmtId="179" fontId="58" fillId="5" borderId="344" xfId="0" applyNumberFormat="1" applyFont="1" applyFill="1" applyBorder="1" applyAlignment="1" applyProtection="1">
      <alignment horizontal="right" vertical="center" wrapText="1"/>
      <protection locked="0"/>
    </xf>
    <xf numFmtId="3" fontId="58" fillId="5" borderId="344" xfId="0" applyNumberFormat="1" applyFont="1" applyFill="1" applyBorder="1" applyAlignment="1" applyProtection="1">
      <alignment horizontal="center" vertical="center" wrapText="1"/>
      <protection locked="0"/>
    </xf>
    <xf numFmtId="3" fontId="58" fillId="5" borderId="92" xfId="0" applyNumberFormat="1" applyFont="1" applyFill="1" applyBorder="1" applyAlignment="1" applyProtection="1">
      <alignment horizontal="center" vertical="center" wrapText="1"/>
      <protection locked="0"/>
    </xf>
    <xf numFmtId="201" fontId="58" fillId="5" borderId="344" xfId="0" applyNumberFormat="1" applyFont="1" applyFill="1" applyBorder="1" applyAlignment="1" applyProtection="1">
      <alignment horizontal="center" vertical="center" wrapText="1"/>
      <protection locked="0"/>
    </xf>
    <xf numFmtId="201" fontId="58" fillId="5" borderId="344" xfId="0" applyNumberFormat="1" applyFont="1" applyFill="1" applyBorder="1" applyAlignment="1" applyProtection="1">
      <alignment horizontal="right" vertical="center" wrapText="1"/>
      <protection locked="0"/>
    </xf>
    <xf numFmtId="201" fontId="58" fillId="5" borderId="92" xfId="0" applyNumberFormat="1" applyFont="1" applyFill="1" applyBorder="1" applyAlignment="1" applyProtection="1">
      <alignment horizontal="right" vertical="center" wrapText="1"/>
      <protection locked="0"/>
    </xf>
    <xf numFmtId="201" fontId="58" fillId="5" borderId="177" xfId="0" applyNumberFormat="1" applyFont="1" applyFill="1" applyBorder="1" applyAlignment="1" applyProtection="1">
      <alignment horizontal="right" vertical="center" wrapText="1"/>
      <protection locked="0"/>
    </xf>
    <xf numFmtId="201" fontId="58" fillId="5" borderId="345" xfId="0" applyNumberFormat="1" applyFont="1" applyFill="1" applyBorder="1" applyAlignment="1" applyProtection="1">
      <alignment horizontal="right" vertical="center" wrapText="1"/>
      <protection locked="0"/>
    </xf>
    <xf numFmtId="0" fontId="58" fillId="5" borderId="344" xfId="0" applyFont="1" applyFill="1" applyBorder="1" applyAlignment="1" applyProtection="1">
      <alignment horizontal="left" vertical="center" wrapText="1"/>
      <protection locked="0"/>
    </xf>
    <xf numFmtId="179" fontId="58" fillId="5" borderId="345" xfId="0" applyNumberFormat="1" applyFont="1" applyFill="1" applyBorder="1" applyAlignment="1" applyProtection="1">
      <alignment horizontal="right" vertical="center" wrapText="1"/>
      <protection locked="0"/>
    </xf>
    <xf numFmtId="0" fontId="58" fillId="5" borderId="346" xfId="0" applyFont="1" applyFill="1" applyBorder="1" applyAlignment="1" applyProtection="1">
      <alignment horizontal="center" vertical="center" wrapText="1"/>
      <protection locked="0"/>
    </xf>
    <xf numFmtId="201" fontId="58" fillId="5" borderId="347" xfId="0" applyNumberFormat="1" applyFont="1" applyFill="1" applyBorder="1" applyAlignment="1" applyProtection="1">
      <alignment horizontal="right" vertical="center" wrapText="1"/>
      <protection locked="0"/>
    </xf>
    <xf numFmtId="179" fontId="58" fillId="5" borderId="348" xfId="0" applyNumberFormat="1" applyFont="1" applyFill="1" applyBorder="1" applyAlignment="1" applyProtection="1">
      <alignment horizontal="right" vertical="center" wrapText="1"/>
      <protection locked="0"/>
    </xf>
    <xf numFmtId="179" fontId="58" fillId="5" borderId="198" xfId="0" applyNumberFormat="1" applyFont="1" applyFill="1" applyBorder="1" applyAlignment="1" applyProtection="1">
      <alignment horizontal="right" vertical="center" wrapText="1"/>
      <protection locked="0"/>
    </xf>
    <xf numFmtId="3" fontId="58" fillId="5" borderId="348" xfId="0" applyNumberFormat="1" applyFont="1" applyFill="1" applyBorder="1" applyAlignment="1" applyProtection="1">
      <alignment horizontal="center" vertical="center" wrapText="1"/>
      <protection locked="0"/>
    </xf>
    <xf numFmtId="3" fontId="58" fillId="5" borderId="27" xfId="0" applyNumberFormat="1" applyFont="1" applyFill="1" applyBorder="1" applyAlignment="1" applyProtection="1">
      <alignment horizontal="center" vertical="center" wrapText="1"/>
      <protection locked="0"/>
    </xf>
    <xf numFmtId="201" fontId="58" fillId="5" borderId="348" xfId="0" applyNumberFormat="1" applyFont="1" applyFill="1" applyBorder="1" applyAlignment="1" applyProtection="1">
      <alignment horizontal="right" vertical="center" wrapText="1"/>
      <protection locked="0"/>
    </xf>
    <xf numFmtId="201" fontId="58" fillId="5" borderId="27" xfId="0" applyNumberFormat="1" applyFont="1" applyFill="1" applyBorder="1" applyAlignment="1" applyProtection="1">
      <alignment horizontal="right" vertical="center" wrapText="1"/>
      <protection locked="0"/>
    </xf>
    <xf numFmtId="0" fontId="58" fillId="5" borderId="198" xfId="0" applyFont="1" applyFill="1" applyBorder="1" applyAlignment="1" applyProtection="1">
      <alignment horizontal="left" vertical="center" wrapText="1"/>
      <protection locked="0"/>
    </xf>
    <xf numFmtId="201" fontId="58" fillId="5" borderId="199" xfId="0" applyNumberFormat="1" applyFont="1" applyFill="1" applyBorder="1" applyAlignment="1" applyProtection="1">
      <alignment horizontal="right" vertical="center" wrapText="1"/>
      <protection locked="0"/>
    </xf>
    <xf numFmtId="201" fontId="58" fillId="5" borderId="198" xfId="0" applyNumberFormat="1" applyFont="1" applyFill="1" applyBorder="1" applyAlignment="1" applyProtection="1">
      <alignment horizontal="right" vertical="center" wrapText="1"/>
      <protection locked="0"/>
    </xf>
    <xf numFmtId="0" fontId="58" fillId="5" borderId="348" xfId="0" applyFont="1" applyFill="1" applyBorder="1" applyAlignment="1" applyProtection="1">
      <alignment horizontal="left" vertical="center" wrapText="1"/>
      <protection locked="0"/>
    </xf>
    <xf numFmtId="0" fontId="58" fillId="5" borderId="96" xfId="0" applyFont="1" applyFill="1" applyBorder="1" applyAlignment="1" applyProtection="1">
      <alignment horizontal="left" vertical="center" wrapText="1"/>
      <protection locked="0"/>
    </xf>
    <xf numFmtId="0" fontId="58" fillId="5" borderId="146" xfId="0" applyFont="1" applyFill="1" applyBorder="1" applyAlignment="1" applyProtection="1">
      <alignment horizontal="left" vertical="center"/>
      <protection locked="0"/>
    </xf>
    <xf numFmtId="0" fontId="58" fillId="5" borderId="146" xfId="0" applyFont="1" applyFill="1" applyBorder="1" applyAlignment="1" applyProtection="1">
      <alignment horizontal="center" vertical="center" wrapText="1"/>
      <protection locked="0"/>
    </xf>
    <xf numFmtId="179" fontId="58" fillId="5" borderId="349" xfId="0" applyNumberFormat="1" applyFont="1" applyFill="1" applyBorder="1" applyAlignment="1" applyProtection="1">
      <alignment horizontal="right" vertical="center" wrapText="1"/>
      <protection locked="0"/>
    </xf>
    <xf numFmtId="179" fontId="58" fillId="5" borderId="191" xfId="0" applyNumberFormat="1" applyFont="1" applyFill="1" applyBorder="1" applyAlignment="1" applyProtection="1">
      <alignment horizontal="right" vertical="center" wrapText="1"/>
      <protection locked="0"/>
    </xf>
    <xf numFmtId="3" fontId="58" fillId="5" borderId="349" xfId="0" applyNumberFormat="1" applyFont="1" applyFill="1" applyBorder="1" applyAlignment="1" applyProtection="1">
      <alignment horizontal="center" vertical="center" wrapText="1"/>
      <protection locked="0"/>
    </xf>
    <xf numFmtId="3" fontId="58" fillId="5" borderId="116" xfId="0" applyNumberFormat="1" applyFont="1" applyFill="1" applyBorder="1" applyAlignment="1" applyProtection="1">
      <alignment horizontal="center" vertical="center" wrapText="1"/>
      <protection locked="0"/>
    </xf>
    <xf numFmtId="201" fontId="58" fillId="5" borderId="349" xfId="0" applyNumberFormat="1" applyFont="1" applyFill="1" applyBorder="1" applyAlignment="1" applyProtection="1">
      <alignment horizontal="right" vertical="center" wrapText="1"/>
      <protection locked="0"/>
    </xf>
    <xf numFmtId="201" fontId="58" fillId="5" borderId="116" xfId="0" applyNumberFormat="1" applyFont="1" applyFill="1" applyBorder="1" applyAlignment="1" applyProtection="1">
      <alignment horizontal="right" vertical="center" wrapText="1"/>
      <protection locked="0"/>
    </xf>
    <xf numFmtId="0" fontId="58" fillId="5" borderId="191" xfId="0" applyFont="1" applyFill="1" applyBorder="1" applyAlignment="1" applyProtection="1">
      <alignment horizontal="left" vertical="center" wrapText="1"/>
      <protection locked="0"/>
    </xf>
    <xf numFmtId="201" fontId="58" fillId="5" borderId="178" xfId="0" applyNumberFormat="1" applyFont="1" applyFill="1" applyBorder="1" applyAlignment="1" applyProtection="1">
      <alignment horizontal="right" vertical="center" wrapText="1"/>
      <protection locked="0"/>
    </xf>
    <xf numFmtId="201" fontId="58" fillId="5" borderId="191" xfId="0" applyNumberFormat="1" applyFont="1" applyFill="1" applyBorder="1" applyAlignment="1" applyProtection="1">
      <alignment horizontal="right" vertical="center" wrapText="1"/>
      <protection locked="0"/>
    </xf>
    <xf numFmtId="0" fontId="58" fillId="5" borderId="349" xfId="0" applyFont="1" applyFill="1" applyBorder="1" applyAlignment="1" applyProtection="1">
      <alignment horizontal="left" vertical="center" wrapText="1"/>
      <protection locked="0"/>
    </xf>
    <xf numFmtId="0" fontId="58" fillId="5" borderId="77" xfId="0" applyFont="1" applyFill="1" applyBorder="1" applyAlignment="1" applyProtection="1">
      <alignment horizontal="left" vertical="center" wrapText="1"/>
      <protection locked="0"/>
    </xf>
    <xf numFmtId="0" fontId="58" fillId="5" borderId="342" xfId="0" applyFont="1" applyFill="1" applyBorder="1" applyAlignment="1" applyProtection="1">
      <alignment horizontal="center" vertical="center" wrapText="1"/>
      <protection locked="0"/>
    </xf>
    <xf numFmtId="201" fontId="58" fillId="5" borderId="78" xfId="0" applyNumberFormat="1" applyFont="1" applyFill="1" applyBorder="1" applyAlignment="1" applyProtection="1">
      <alignment horizontal="right" vertical="center" wrapText="1"/>
      <protection locked="0"/>
    </xf>
    <xf numFmtId="0" fontId="47" fillId="5" borderId="101" xfId="0" applyFont="1" applyFill="1" applyBorder="1" applyAlignment="1" applyProtection="1">
      <alignment vertical="center"/>
    </xf>
    <xf numFmtId="0" fontId="58" fillId="5" borderId="78" xfId="0" applyFont="1" applyFill="1" applyBorder="1" applyAlignment="1" applyProtection="1">
      <alignment vertical="center"/>
    </xf>
    <xf numFmtId="199" fontId="58" fillId="5" borderId="96" xfId="0" applyNumberFormat="1" applyFont="1" applyFill="1" applyBorder="1" applyAlignment="1" applyProtection="1">
      <alignment horizontal="left"/>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96" xfId="0" applyFont="1" applyFill="1" applyBorder="1" applyAlignment="1" applyProtection="1">
      <protection locked="0"/>
    </xf>
    <xf numFmtId="171" fontId="4" fillId="5" borderId="138" xfId="0" applyNumberFormat="1" applyFont="1" applyFill="1" applyBorder="1" applyAlignment="1">
      <alignment horizontal="left" vertical="top" wrapText="1"/>
    </xf>
    <xf numFmtId="171" fontId="9" fillId="5" borderId="101" xfId="1" applyNumberFormat="1" applyFont="1" applyFill="1" applyBorder="1"/>
    <xf numFmtId="0" fontId="47" fillId="5" borderId="138" xfId="0" applyFont="1" applyFill="1" applyBorder="1" applyAlignment="1" applyProtection="1">
      <alignment vertical="center"/>
    </xf>
    <xf numFmtId="0" fontId="47" fillId="5" borderId="0" xfId="0" applyFont="1" applyFill="1" applyBorder="1" applyAlignment="1" applyProtection="1">
      <alignment vertical="center"/>
    </xf>
    <xf numFmtId="0" fontId="58" fillId="5" borderId="138" xfId="0" applyFont="1" applyFill="1" applyBorder="1" applyAlignment="1">
      <alignment vertical="center"/>
    </xf>
    <xf numFmtId="0" fontId="58" fillId="5" borderId="146" xfId="0" applyFont="1" applyFill="1" applyBorder="1" applyAlignment="1">
      <alignment vertical="center"/>
    </xf>
    <xf numFmtId="171" fontId="9" fillId="5" borderId="78" xfId="1" applyNumberFormat="1" applyFont="1" applyFill="1" applyBorder="1"/>
    <xf numFmtId="0" fontId="58" fillId="5" borderId="345" xfId="0" applyFont="1" applyFill="1" applyBorder="1" applyAlignment="1" applyProtection="1">
      <alignment horizontal="left" vertical="center" wrapText="1"/>
      <protection locked="0"/>
    </xf>
    <xf numFmtId="3" fontId="58" fillId="0" borderId="344" xfId="0" applyNumberFormat="1" applyFont="1" applyFill="1" applyBorder="1" applyAlignment="1" applyProtection="1">
      <alignment horizontal="center" vertical="center" wrapText="1"/>
      <protection locked="0"/>
    </xf>
    <xf numFmtId="179" fontId="58" fillId="0" borderId="345" xfId="0" applyNumberFormat="1" applyFont="1" applyFill="1" applyBorder="1" applyAlignment="1" applyProtection="1">
      <alignment horizontal="right" vertical="center" wrapText="1"/>
      <protection locked="0"/>
    </xf>
    <xf numFmtId="3" fontId="58" fillId="0" borderId="348" xfId="0" applyNumberFormat="1" applyFont="1" applyFill="1" applyBorder="1" applyAlignment="1" applyProtection="1">
      <alignment horizontal="center" vertical="center" wrapText="1"/>
      <protection locked="0"/>
    </xf>
    <xf numFmtId="179" fontId="58" fillId="0" borderId="198" xfId="0" applyNumberFormat="1" applyFont="1" applyFill="1" applyBorder="1" applyAlignment="1" applyProtection="1">
      <alignment horizontal="right" vertical="center" wrapText="1"/>
      <protection locked="0"/>
    </xf>
    <xf numFmtId="0" fontId="60" fillId="5" borderId="343" xfId="0" applyFont="1" applyFill="1" applyBorder="1" applyAlignment="1" applyProtection="1">
      <alignment horizontal="left" vertical="center"/>
      <protection locked="0"/>
    </xf>
    <xf numFmtId="203" fontId="58" fillId="5" borderId="344" xfId="0" applyNumberFormat="1" applyFont="1" applyFill="1" applyBorder="1" applyAlignment="1" applyProtection="1">
      <alignment horizontal="right" vertical="center" wrapText="1"/>
      <protection locked="0"/>
    </xf>
    <xf numFmtId="203" fontId="58" fillId="5" borderId="348" xfId="0" applyNumberFormat="1" applyFont="1" applyFill="1" applyBorder="1" applyAlignment="1" applyProtection="1">
      <alignment horizontal="right" vertical="center" wrapText="1"/>
      <protection locked="0"/>
    </xf>
    <xf numFmtId="0" fontId="58" fillId="5" borderId="0" xfId="0" applyFont="1" applyFill="1" applyBorder="1" applyAlignment="1" applyProtection="1">
      <alignment vertical="center"/>
      <protection locked="0"/>
    </xf>
    <xf numFmtId="0" fontId="58" fillId="5" borderId="101" xfId="0" applyFont="1" applyFill="1" applyBorder="1" applyAlignment="1" applyProtection="1">
      <alignment vertical="center"/>
      <protection locked="0"/>
    </xf>
    <xf numFmtId="0" fontId="58" fillId="5" borderId="0" xfId="0" applyFont="1" applyFill="1" applyBorder="1" applyAlignment="1" applyProtection="1">
      <alignment horizontal="left" vertical="center"/>
      <protection locked="0"/>
    </xf>
    <xf numFmtId="0" fontId="58" fillId="5" borderId="77" xfId="0" applyFont="1" applyFill="1" applyBorder="1" applyAlignment="1" applyProtection="1">
      <alignment vertical="center"/>
      <protection locked="0"/>
    </xf>
    <xf numFmtId="179" fontId="58" fillId="5" borderId="344" xfId="0" applyNumberFormat="1" applyFont="1" applyFill="1" applyBorder="1" applyAlignment="1" applyProtection="1">
      <alignment horizontal="center" vertical="center" wrapText="1"/>
      <protection locked="0"/>
    </xf>
    <xf numFmtId="0" fontId="4" fillId="5" borderId="138" xfId="0" applyFont="1" applyFill="1" applyBorder="1" applyAlignment="1">
      <alignment horizontal="justify" vertical="top" wrapText="1"/>
    </xf>
    <xf numFmtId="0" fontId="58" fillId="5" borderId="77" xfId="0" applyFont="1" applyFill="1" applyBorder="1" applyAlignment="1" applyProtection="1">
      <alignment vertical="center" wrapText="1"/>
      <protection locked="0"/>
    </xf>
    <xf numFmtId="0" fontId="58" fillId="5" borderId="78" xfId="0" applyFont="1" applyFill="1" applyBorder="1" applyAlignment="1" applyProtection="1">
      <alignment vertical="center"/>
      <protection locked="0"/>
    </xf>
    <xf numFmtId="171" fontId="4" fillId="5" borderId="0" xfId="0" applyNumberFormat="1" applyFont="1" applyFill="1" applyBorder="1" applyAlignment="1">
      <alignment horizontal="justify" vertical="top" wrapText="1"/>
    </xf>
    <xf numFmtId="0" fontId="58" fillId="5" borderId="107" xfId="0" applyFont="1" applyFill="1" applyBorder="1" applyAlignment="1" applyProtection="1">
      <alignment horizontal="center" vertical="center" wrapText="1"/>
      <protection locked="0"/>
    </xf>
    <xf numFmtId="179" fontId="58" fillId="5" borderId="81" xfId="0" applyNumberFormat="1" applyFont="1" applyFill="1" applyBorder="1" applyAlignment="1" applyProtection="1">
      <alignment horizontal="right" vertical="center" wrapText="1"/>
      <protection locked="0"/>
    </xf>
    <xf numFmtId="3" fontId="58" fillId="5" borderId="81" xfId="0" applyNumberFormat="1" applyFont="1" applyFill="1" applyBorder="1" applyAlignment="1" applyProtection="1">
      <alignment horizontal="center" vertical="center" wrapText="1"/>
      <protection locked="0"/>
    </xf>
    <xf numFmtId="201" fontId="58" fillId="5" borderId="107" xfId="0" applyNumberFormat="1" applyFont="1" applyFill="1" applyBorder="1" applyAlignment="1" applyProtection="1">
      <alignment horizontal="right" vertical="center" wrapText="1"/>
      <protection locked="0"/>
    </xf>
    <xf numFmtId="201" fontId="58" fillId="5" borderId="81" xfId="0" applyNumberFormat="1" applyFont="1" applyFill="1" applyBorder="1" applyAlignment="1" applyProtection="1">
      <alignment horizontal="center" vertical="center" wrapText="1"/>
      <protection locked="0"/>
    </xf>
    <xf numFmtId="0" fontId="58" fillId="5" borderId="81" xfId="0" applyFont="1" applyFill="1" applyBorder="1" applyAlignment="1" applyProtection="1">
      <alignment horizontal="center" vertical="center" wrapText="1"/>
      <protection locked="0"/>
    </xf>
    <xf numFmtId="201" fontId="58" fillId="5" borderId="79" xfId="0" applyNumberFormat="1" applyFont="1" applyFill="1" applyBorder="1" applyAlignment="1" applyProtection="1">
      <alignment horizontal="center" vertical="center" wrapText="1"/>
      <protection locked="0"/>
    </xf>
    <xf numFmtId="0" fontId="58" fillId="5" borderId="79" xfId="0" applyFont="1" applyFill="1" applyBorder="1" applyAlignment="1" applyProtection="1">
      <alignment horizontal="center" vertical="center" wrapText="1"/>
      <protection locked="0"/>
    </xf>
    <xf numFmtId="8" fontId="61" fillId="0" borderId="45" xfId="0" applyNumberFormat="1" applyFont="1" applyBorder="1" applyProtection="1">
      <protection locked="0"/>
    </xf>
    <xf numFmtId="0" fontId="58" fillId="5" borderId="156" xfId="0" applyFont="1" applyFill="1" applyBorder="1" applyAlignment="1" applyProtection="1">
      <alignment horizontal="center" vertical="center" wrapText="1"/>
      <protection locked="0"/>
    </xf>
    <xf numFmtId="0" fontId="58" fillId="5" borderId="45" xfId="0" applyFont="1" applyFill="1" applyBorder="1" applyAlignment="1" applyProtection="1">
      <alignment horizontal="center" vertical="center" wrapText="1"/>
      <protection locked="0"/>
    </xf>
    <xf numFmtId="201" fontId="58" fillId="5" borderId="157" xfId="0" applyNumberFormat="1" applyFont="1" applyFill="1" applyBorder="1" applyAlignment="1" applyProtection="1">
      <alignment horizontal="center" vertical="center" wrapText="1"/>
      <protection locked="0"/>
    </xf>
    <xf numFmtId="8" fontId="61" fillId="0" borderId="45" xfId="0" applyNumberFormat="1" applyFont="1" applyBorder="1" applyAlignment="1" applyProtection="1">
      <alignment horizontal="center" vertical="center"/>
      <protection locked="0"/>
    </xf>
    <xf numFmtId="3" fontId="58" fillId="5" borderId="45" xfId="0" applyNumberFormat="1" applyFont="1" applyFill="1" applyBorder="1" applyAlignment="1" applyProtection="1">
      <alignment horizontal="center" vertical="center" wrapText="1"/>
      <protection locked="0"/>
    </xf>
    <xf numFmtId="1" fontId="4" fillId="5" borderId="45" xfId="5" applyNumberFormat="1" applyFont="1" applyFill="1" applyBorder="1" applyAlignment="1" applyProtection="1">
      <alignment horizontal="center" vertical="center" wrapText="1"/>
      <protection locked="0"/>
    </xf>
    <xf numFmtId="0" fontId="60" fillId="5" borderId="343" xfId="0" applyFont="1" applyFill="1" applyBorder="1" applyAlignment="1" applyProtection="1">
      <alignment horizontal="left" vertical="center" wrapText="1"/>
      <protection locked="0"/>
    </xf>
    <xf numFmtId="0" fontId="58" fillId="5" borderId="0" xfId="0" applyFont="1" applyFill="1" applyBorder="1" applyAlignment="1" applyProtection="1">
      <alignment horizontal="center" vertical="center" wrapText="1"/>
      <protection locked="0"/>
    </xf>
    <xf numFmtId="179" fontId="58" fillId="5" borderId="0" xfId="0" applyNumberFormat="1" applyFont="1" applyFill="1" applyBorder="1" applyAlignment="1" applyProtection="1">
      <alignment horizontal="right" vertical="center" wrapText="1"/>
      <protection locked="0"/>
    </xf>
    <xf numFmtId="3" fontId="58" fillId="5" borderId="0" xfId="0" applyNumberFormat="1" applyFont="1" applyFill="1" applyBorder="1" applyAlignment="1" applyProtection="1">
      <alignment horizontal="center" vertical="center" wrapText="1"/>
      <protection locked="0"/>
    </xf>
    <xf numFmtId="201" fontId="58" fillId="5" borderId="0" xfId="0" applyNumberFormat="1" applyFont="1" applyFill="1" applyBorder="1" applyAlignment="1" applyProtection="1">
      <alignment horizontal="right" vertical="center" wrapText="1"/>
      <protection locked="0"/>
    </xf>
    <xf numFmtId="0" fontId="58" fillId="5" borderId="0" xfId="0" applyFont="1" applyFill="1" applyBorder="1" applyAlignment="1" applyProtection="1">
      <alignment horizontal="left" vertical="center" wrapText="1"/>
      <protection locked="0"/>
    </xf>
    <xf numFmtId="201" fontId="58" fillId="5" borderId="101" xfId="0" applyNumberFormat="1" applyFont="1" applyFill="1" applyBorder="1" applyAlignment="1" applyProtection="1">
      <alignment horizontal="right" vertical="center" wrapText="1"/>
      <protection locked="0"/>
    </xf>
    <xf numFmtId="200" fontId="5" fillId="5" borderId="135" xfId="5" applyNumberFormat="1" applyFont="1" applyFill="1" applyBorder="1" applyAlignment="1">
      <alignment horizontal="center" vertical="center" wrapText="1"/>
    </xf>
    <xf numFmtId="200" fontId="59" fillId="5" borderId="81" xfId="5" applyNumberFormat="1" applyFont="1" applyFill="1" applyBorder="1" applyAlignment="1">
      <alignment horizontal="center" vertical="center"/>
    </xf>
    <xf numFmtId="200" fontId="59" fillId="5" borderId="79" xfId="5" applyNumberFormat="1" applyFont="1" applyFill="1" applyBorder="1" applyAlignment="1">
      <alignment horizontal="center" vertical="center"/>
    </xf>
    <xf numFmtId="200" fontId="59" fillId="5" borderId="111" xfId="5" applyNumberFormat="1" applyFont="1" applyFill="1" applyBorder="1" applyAlignment="1">
      <alignment horizontal="center" vertical="center"/>
    </xf>
    <xf numFmtId="200" fontId="59" fillId="5" borderId="107" xfId="5" applyNumberFormat="1" applyFont="1" applyFill="1" applyBorder="1" applyAlignment="1">
      <alignment horizontal="center" vertical="center"/>
    </xf>
    <xf numFmtId="0" fontId="58" fillId="5" borderId="4" xfId="0" applyFont="1" applyFill="1" applyBorder="1" applyAlignment="1" applyProtection="1">
      <alignment horizontal="center" vertical="center" wrapText="1"/>
      <protection locked="0"/>
    </xf>
    <xf numFmtId="179" fontId="58" fillId="5" borderId="4" xfId="0" applyNumberFormat="1" applyFont="1" applyFill="1" applyBorder="1" applyAlignment="1" applyProtection="1">
      <alignment horizontal="right" vertical="center" wrapText="1"/>
      <protection locked="0"/>
    </xf>
    <xf numFmtId="3" fontId="58" fillId="5" borderId="4" xfId="0" applyNumberFormat="1" applyFont="1" applyFill="1" applyBorder="1" applyAlignment="1" applyProtection="1">
      <alignment horizontal="center" vertical="center" wrapText="1"/>
      <protection locked="0"/>
    </xf>
    <xf numFmtId="201" fontId="58" fillId="5" borderId="4" xfId="0" applyNumberFormat="1" applyFont="1" applyFill="1" applyBorder="1" applyAlignment="1" applyProtection="1">
      <alignment horizontal="right" vertical="center" wrapText="1"/>
      <protection locked="0"/>
    </xf>
    <xf numFmtId="201" fontId="58" fillId="5" borderId="4" xfId="0" applyNumberFormat="1" applyFont="1" applyFill="1" applyBorder="1" applyAlignment="1" applyProtection="1">
      <alignment horizontal="center" vertical="center" wrapText="1"/>
      <protection locked="0"/>
    </xf>
    <xf numFmtId="0" fontId="4" fillId="5" borderId="83" xfId="0" applyFont="1" applyFill="1" applyBorder="1" applyAlignment="1">
      <alignment horizontal="justify" vertical="top" wrapText="1"/>
    </xf>
    <xf numFmtId="0" fontId="58" fillId="5" borderId="53" xfId="0" applyFont="1" applyFill="1" applyBorder="1" applyAlignment="1" applyProtection="1">
      <alignment horizontal="center" vertical="center" wrapText="1"/>
      <protection locked="0"/>
    </xf>
    <xf numFmtId="179" fontId="58" fillId="5" borderId="53" xfId="0" applyNumberFormat="1" applyFont="1" applyFill="1" applyBorder="1" applyAlignment="1" applyProtection="1">
      <alignment horizontal="right" vertical="center" wrapText="1"/>
      <protection locked="0"/>
    </xf>
    <xf numFmtId="3" fontId="58" fillId="5" borderId="53" xfId="0" applyNumberFormat="1" applyFont="1" applyFill="1" applyBorder="1" applyAlignment="1" applyProtection="1">
      <alignment horizontal="center" vertical="center" wrapText="1"/>
      <protection locked="0"/>
    </xf>
    <xf numFmtId="201" fontId="58" fillId="5" borderId="53" xfId="0" applyNumberFormat="1" applyFont="1" applyFill="1" applyBorder="1" applyAlignment="1" applyProtection="1">
      <alignment horizontal="right" vertical="center" wrapText="1"/>
      <protection locked="0"/>
    </xf>
    <xf numFmtId="201" fontId="58" fillId="5" borderId="53" xfId="0" applyNumberFormat="1" applyFont="1" applyFill="1" applyBorder="1" applyAlignment="1" applyProtection="1">
      <alignment horizontal="center" vertical="center" wrapText="1"/>
      <protection locked="0"/>
    </xf>
    <xf numFmtId="201" fontId="58" fillId="5" borderId="74" xfId="0" applyNumberFormat="1" applyFont="1" applyFill="1" applyBorder="1" applyAlignment="1" applyProtection="1">
      <alignment horizontal="center" vertical="center" wrapText="1"/>
      <protection locked="0"/>
    </xf>
    <xf numFmtId="0" fontId="4" fillId="5" borderId="80" xfId="0" applyFont="1" applyFill="1" applyBorder="1" applyAlignment="1">
      <alignment horizontal="justify" vertical="top" wrapText="1"/>
    </xf>
    <xf numFmtId="201" fontId="58" fillId="5" borderId="73" xfId="0" applyNumberFormat="1" applyFont="1" applyFill="1" applyBorder="1" applyAlignment="1" applyProtection="1">
      <alignment horizontal="center" vertical="center" wrapText="1"/>
      <protection locked="0"/>
    </xf>
    <xf numFmtId="0" fontId="4" fillId="5" borderId="84" xfId="0" applyFont="1" applyFill="1" applyBorder="1" applyAlignment="1">
      <alignment horizontal="justify" vertical="top" wrapText="1"/>
    </xf>
    <xf numFmtId="0" fontId="58" fillId="5" borderId="54" xfId="0" applyFont="1" applyFill="1" applyBorder="1" applyAlignment="1" applyProtection="1">
      <alignment horizontal="center" vertical="center" wrapText="1"/>
      <protection locked="0"/>
    </xf>
    <xf numFmtId="179" fontId="58" fillId="5" borderId="54" xfId="0" applyNumberFormat="1" applyFont="1" applyFill="1" applyBorder="1" applyAlignment="1" applyProtection="1">
      <alignment horizontal="right" vertical="center" wrapText="1"/>
      <protection locked="0"/>
    </xf>
    <xf numFmtId="3" fontId="58" fillId="5" borderId="54" xfId="0" applyNumberFormat="1" applyFont="1" applyFill="1" applyBorder="1" applyAlignment="1" applyProtection="1">
      <alignment horizontal="center" vertical="center" wrapText="1"/>
      <protection locked="0"/>
    </xf>
    <xf numFmtId="201" fontId="58" fillId="5" borderId="54" xfId="0" applyNumberFormat="1" applyFont="1" applyFill="1" applyBorder="1" applyAlignment="1" applyProtection="1">
      <alignment horizontal="right" vertical="center" wrapText="1"/>
      <protection locked="0"/>
    </xf>
    <xf numFmtId="201" fontId="58" fillId="5" borderId="54" xfId="0" applyNumberFormat="1" applyFont="1" applyFill="1" applyBorder="1" applyAlignment="1" applyProtection="1">
      <alignment horizontal="center" vertical="center" wrapText="1"/>
      <protection locked="0"/>
    </xf>
    <xf numFmtId="201" fontId="58" fillId="5" borderId="75" xfId="0" applyNumberFormat="1" applyFont="1" applyFill="1" applyBorder="1" applyAlignment="1" applyProtection="1">
      <alignment horizontal="center" vertical="center" wrapText="1"/>
      <protection locked="0"/>
    </xf>
    <xf numFmtId="0" fontId="58" fillId="5" borderId="344" xfId="0" applyFont="1" applyFill="1" applyBorder="1" applyAlignment="1" applyProtection="1">
      <alignment horizontal="center" vertical="center" wrapText="1"/>
      <protection locked="0"/>
    </xf>
    <xf numFmtId="0" fontId="58" fillId="5" borderId="4" xfId="0" applyFont="1" applyFill="1" applyBorder="1" applyAlignment="1" applyProtection="1">
      <alignment horizontal="left" vertical="center"/>
      <protection locked="0"/>
    </xf>
    <xf numFmtId="0" fontId="58" fillId="5" borderId="4" xfId="0" applyFont="1" applyFill="1" applyBorder="1" applyAlignment="1" applyProtection="1">
      <alignment horizontal="left" vertical="center" wrapText="1"/>
      <protection locked="0"/>
    </xf>
    <xf numFmtId="0" fontId="58" fillId="5" borderId="53" xfId="0" applyFont="1" applyFill="1" applyBorder="1" applyAlignment="1" applyProtection="1">
      <alignment horizontal="left" vertical="center" wrapText="1"/>
      <protection locked="0"/>
    </xf>
    <xf numFmtId="201" fontId="58" fillId="5" borderId="74" xfId="0" applyNumberFormat="1" applyFont="1" applyFill="1" applyBorder="1" applyAlignment="1" applyProtection="1">
      <alignment horizontal="right" vertical="center" wrapText="1"/>
      <protection locked="0"/>
    </xf>
    <xf numFmtId="201" fontId="58" fillId="5" borderId="73" xfId="0" applyNumberFormat="1" applyFont="1" applyFill="1" applyBorder="1" applyAlignment="1" applyProtection="1">
      <alignment horizontal="right" vertical="center" wrapText="1"/>
      <protection locked="0"/>
    </xf>
    <xf numFmtId="0" fontId="58" fillId="5" borderId="84" xfId="0" applyFont="1" applyFill="1" applyBorder="1" applyAlignment="1" applyProtection="1">
      <alignment horizontal="left" vertical="center"/>
      <protection locked="0"/>
    </xf>
    <xf numFmtId="0" fontId="58" fillId="5" borderId="54" xfId="0" applyFont="1" applyFill="1" applyBorder="1" applyAlignment="1" applyProtection="1">
      <alignment horizontal="left" vertical="center" wrapText="1"/>
      <protection locked="0"/>
    </xf>
    <xf numFmtId="201" fontId="58" fillId="5" borderId="75" xfId="0" applyNumberFormat="1" applyFont="1" applyFill="1" applyBorder="1" applyAlignment="1" applyProtection="1">
      <alignment horizontal="right" vertical="center" wrapText="1"/>
      <protection locked="0"/>
    </xf>
    <xf numFmtId="0" fontId="58" fillId="0" borderId="344" xfId="0" applyFont="1" applyBorder="1" applyAlignment="1" applyProtection="1">
      <alignment vertical="center"/>
      <protection locked="0"/>
    </xf>
    <xf numFmtId="2" fontId="58" fillId="5" borderId="344" xfId="0" applyNumberFormat="1" applyFont="1" applyFill="1" applyBorder="1" applyAlignment="1" applyProtection="1">
      <alignment horizontal="center" vertical="center"/>
      <protection locked="0"/>
    </xf>
    <xf numFmtId="0" fontId="58" fillId="5" borderId="348" xfId="0" applyFont="1" applyFill="1" applyBorder="1" applyAlignment="1" applyProtection="1">
      <alignment horizontal="center" vertical="center" wrapText="1"/>
      <protection locked="0"/>
    </xf>
    <xf numFmtId="0" fontId="58" fillId="0" borderId="348" xfId="0" applyFont="1" applyBorder="1" applyAlignment="1" applyProtection="1">
      <alignment vertical="center"/>
      <protection locked="0"/>
    </xf>
    <xf numFmtId="2" fontId="58" fillId="5" borderId="348" xfId="0" applyNumberFormat="1" applyFont="1" applyFill="1" applyBorder="1" applyAlignment="1" applyProtection="1">
      <alignment horizontal="center" vertical="center"/>
      <protection locked="0"/>
    </xf>
    <xf numFmtId="0" fontId="58" fillId="5" borderId="198" xfId="0" applyFont="1" applyFill="1" applyBorder="1" applyAlignment="1" applyProtection="1">
      <alignment horizontal="left" vertical="center"/>
      <protection locked="0"/>
    </xf>
    <xf numFmtId="0" fontId="58" fillId="5" borderId="345" xfId="0" applyFont="1" applyFill="1" applyBorder="1" applyAlignment="1" applyProtection="1">
      <alignment vertical="center"/>
      <protection locked="0"/>
    </xf>
    <xf numFmtId="0" fontId="58" fillId="5" borderId="198" xfId="0" applyFont="1" applyFill="1" applyBorder="1" applyAlignment="1" applyProtection="1">
      <alignment vertical="center"/>
      <protection locked="0"/>
    </xf>
    <xf numFmtId="0" fontId="58" fillId="0" borderId="344" xfId="0" applyFont="1" applyBorder="1" applyAlignment="1" applyProtection="1">
      <alignment horizontal="center" vertical="center" wrapText="1"/>
      <protection locked="0"/>
    </xf>
    <xf numFmtId="0" fontId="58" fillId="0" borderId="344" xfId="0" applyFont="1" applyBorder="1" applyAlignment="1" applyProtection="1">
      <alignment horizontal="center" vertical="center"/>
      <protection locked="0"/>
    </xf>
    <xf numFmtId="0" fontId="58" fillId="0" borderId="348" xfId="0" applyFont="1" applyBorder="1" applyAlignment="1" applyProtection="1">
      <alignment horizontal="center" vertical="center" wrapText="1"/>
      <protection locked="0"/>
    </xf>
    <xf numFmtId="0" fontId="58" fillId="0" borderId="348" xfId="0" applyFont="1" applyBorder="1" applyAlignment="1" applyProtection="1">
      <alignment horizontal="center" vertical="center"/>
      <protection locked="0"/>
    </xf>
    <xf numFmtId="171" fontId="4" fillId="5" borderId="138" xfId="43" applyNumberFormat="1" applyFont="1" applyFill="1" applyBorder="1" applyAlignment="1">
      <alignment horizontal="left" vertical="top" wrapText="1"/>
    </xf>
    <xf numFmtId="171" fontId="4" fillId="5" borderId="0" xfId="43" applyNumberFormat="1" applyFont="1" applyFill="1" applyBorder="1" applyAlignment="1">
      <alignment horizontal="left" vertical="top" wrapText="1"/>
    </xf>
    <xf numFmtId="0" fontId="4" fillId="5" borderId="0" xfId="43" applyFont="1" applyFill="1" applyBorder="1" applyAlignment="1">
      <alignment horizontal="justify" vertical="top" wrapText="1"/>
    </xf>
    <xf numFmtId="0" fontId="58" fillId="5" borderId="138" xfId="43" applyFont="1" applyFill="1" applyBorder="1" applyAlignment="1" applyProtection="1">
      <alignment vertical="center"/>
    </xf>
    <xf numFmtId="0" fontId="58" fillId="5" borderId="96" xfId="43" applyFont="1" applyFill="1" applyBorder="1" applyAlignment="1" applyProtection="1">
      <protection locked="0"/>
    </xf>
    <xf numFmtId="0" fontId="4" fillId="0" borderId="0" xfId="43"/>
    <xf numFmtId="200" fontId="5" fillId="5" borderId="342" xfId="44" applyNumberFormat="1" applyFont="1" applyFill="1" applyBorder="1" applyAlignment="1">
      <alignment horizontal="center" vertical="center" wrapText="1"/>
    </xf>
    <xf numFmtId="200" fontId="5" fillId="5" borderId="45" xfId="44" applyNumberFormat="1" applyFont="1" applyFill="1" applyBorder="1" applyAlignment="1">
      <alignment horizontal="center" vertical="center" wrapText="1"/>
    </xf>
    <xf numFmtId="200" fontId="59" fillId="5" borderId="45" xfId="44" applyNumberFormat="1" applyFont="1" applyFill="1" applyBorder="1" applyAlignment="1">
      <alignment horizontal="center" vertical="center"/>
    </xf>
    <xf numFmtId="200" fontId="59" fillId="5" borderId="157" xfId="44" applyNumberFormat="1" applyFont="1" applyFill="1" applyBorder="1" applyAlignment="1">
      <alignment horizontal="center" vertical="center"/>
    </xf>
    <xf numFmtId="200" fontId="5" fillId="5" borderId="157" xfId="44" applyNumberFormat="1" applyFont="1" applyFill="1" applyBorder="1" applyAlignment="1">
      <alignment horizontal="center" vertical="center" wrapText="1"/>
    </xf>
    <xf numFmtId="200" fontId="59" fillId="5" borderId="156" xfId="44" applyNumberFormat="1" applyFont="1" applyFill="1" applyBorder="1" applyAlignment="1">
      <alignment horizontal="center" vertical="center"/>
    </xf>
    <xf numFmtId="200" fontId="59" fillId="5" borderId="106" xfId="44" applyNumberFormat="1" applyFont="1" applyFill="1" applyBorder="1" applyAlignment="1">
      <alignment horizontal="center" vertical="center"/>
    </xf>
    <xf numFmtId="0" fontId="58" fillId="5" borderId="343" xfId="43" applyFont="1" applyFill="1" applyBorder="1" applyAlignment="1" applyProtection="1">
      <alignment horizontal="left" vertical="center"/>
      <protection locked="0"/>
    </xf>
    <xf numFmtId="0" fontId="58" fillId="5" borderId="146" xfId="43" applyFont="1" applyFill="1" applyBorder="1" applyAlignment="1" applyProtection="1">
      <alignment horizontal="left" vertical="center"/>
      <protection locked="0"/>
    </xf>
    <xf numFmtId="0" fontId="58" fillId="5" borderId="146" xfId="43" applyFont="1" applyFill="1" applyBorder="1" applyAlignment="1" applyProtection="1">
      <alignment horizontal="center" vertical="center" wrapText="1"/>
      <protection locked="0"/>
    </xf>
    <xf numFmtId="179" fontId="58" fillId="5" borderId="349" xfId="43" applyNumberFormat="1" applyFont="1" applyFill="1" applyBorder="1" applyAlignment="1" applyProtection="1">
      <alignment horizontal="right" vertical="center" wrapText="1"/>
      <protection locked="0"/>
    </xf>
    <xf numFmtId="179" fontId="58" fillId="5" borderId="191" xfId="43" applyNumberFormat="1" applyFont="1" applyFill="1" applyBorder="1" applyAlignment="1" applyProtection="1">
      <alignment horizontal="right" vertical="center" wrapText="1"/>
      <protection locked="0"/>
    </xf>
    <xf numFmtId="3" fontId="58" fillId="5" borderId="349" xfId="43" applyNumberFormat="1" applyFont="1" applyFill="1" applyBorder="1" applyAlignment="1" applyProtection="1">
      <alignment horizontal="center" vertical="center" wrapText="1"/>
      <protection locked="0"/>
    </xf>
    <xf numFmtId="3" fontId="58" fillId="5" borderId="116" xfId="43" applyNumberFormat="1" applyFont="1" applyFill="1" applyBorder="1" applyAlignment="1" applyProtection="1">
      <alignment horizontal="center" vertical="center" wrapText="1"/>
      <protection locked="0"/>
    </xf>
    <xf numFmtId="201" fontId="58" fillId="5" borderId="349" xfId="43" applyNumberFormat="1" applyFont="1" applyFill="1" applyBorder="1" applyAlignment="1" applyProtection="1">
      <alignment horizontal="right" vertical="center" wrapText="1"/>
      <protection locked="0"/>
    </xf>
    <xf numFmtId="201" fontId="58" fillId="5" borderId="116" xfId="43" applyNumberFormat="1" applyFont="1" applyFill="1" applyBorder="1" applyAlignment="1" applyProtection="1">
      <alignment horizontal="right" vertical="center" wrapText="1"/>
      <protection locked="0"/>
    </xf>
    <xf numFmtId="0" fontId="58" fillId="5" borderId="191" xfId="43" applyFont="1" applyFill="1" applyBorder="1" applyAlignment="1" applyProtection="1">
      <alignment horizontal="left" vertical="center" wrapText="1"/>
      <protection locked="0"/>
    </xf>
    <xf numFmtId="201" fontId="58" fillId="5" borderId="178" xfId="43" applyNumberFormat="1" applyFont="1" applyFill="1" applyBorder="1" applyAlignment="1" applyProtection="1">
      <alignment horizontal="right" vertical="center" wrapText="1"/>
      <protection locked="0"/>
    </xf>
    <xf numFmtId="201" fontId="58" fillId="5" borderId="191" xfId="43" applyNumberFormat="1" applyFont="1" applyFill="1" applyBorder="1" applyAlignment="1" applyProtection="1">
      <alignment horizontal="right" vertical="center" wrapText="1"/>
      <protection locked="0"/>
    </xf>
    <xf numFmtId="0" fontId="58" fillId="5" borderId="349" xfId="43" applyFont="1" applyFill="1" applyBorder="1" applyAlignment="1" applyProtection="1">
      <alignment horizontal="left" vertical="center" wrapText="1"/>
      <protection locked="0"/>
    </xf>
    <xf numFmtId="0" fontId="58" fillId="5" borderId="77" xfId="43" applyFont="1" applyFill="1" applyBorder="1" applyAlignment="1" applyProtection="1">
      <alignment horizontal="left" vertical="center" wrapText="1"/>
      <protection locked="0"/>
    </xf>
    <xf numFmtId="0" fontId="58" fillId="5" borderId="342" xfId="43" applyFont="1" applyFill="1" applyBorder="1" applyAlignment="1" applyProtection="1">
      <alignment horizontal="center" vertical="center" wrapText="1"/>
      <protection locked="0"/>
    </xf>
    <xf numFmtId="201" fontId="58" fillId="5" borderId="78" xfId="43" applyNumberFormat="1" applyFont="1" applyFill="1" applyBorder="1" applyAlignment="1" applyProtection="1">
      <alignment horizontal="right" vertical="center" wrapText="1"/>
      <protection locked="0"/>
    </xf>
    <xf numFmtId="0" fontId="47" fillId="5" borderId="138" xfId="43" applyFont="1" applyFill="1" applyBorder="1" applyAlignment="1" applyProtection="1">
      <alignment vertical="center"/>
    </xf>
    <xf numFmtId="0" fontId="47" fillId="5" borderId="0" xfId="43" applyFont="1" applyFill="1" applyBorder="1" applyAlignment="1" applyProtection="1">
      <alignment vertical="center"/>
    </xf>
    <xf numFmtId="0" fontId="58" fillId="5" borderId="138" xfId="43" applyFont="1" applyFill="1" applyBorder="1" applyAlignment="1">
      <alignment vertical="center"/>
    </xf>
    <xf numFmtId="0" fontId="58" fillId="5" borderId="146" xfId="43" applyFont="1" applyFill="1" applyBorder="1" applyAlignment="1">
      <alignment vertical="center"/>
    </xf>
    <xf numFmtId="0" fontId="58" fillId="5" borderId="0" xfId="43" applyFont="1" applyFill="1" applyBorder="1" applyAlignment="1" applyProtection="1">
      <alignment vertical="center"/>
      <protection locked="0"/>
    </xf>
    <xf numFmtId="0" fontId="58" fillId="5" borderId="0" xfId="43" applyFont="1" applyFill="1" applyBorder="1" applyAlignment="1" applyProtection="1">
      <alignment horizontal="left" vertical="center"/>
      <protection locked="0"/>
    </xf>
    <xf numFmtId="0" fontId="0" fillId="0" borderId="0" xfId="0" applyAlignment="1">
      <alignment horizontal="left"/>
    </xf>
    <xf numFmtId="200" fontId="5" fillId="5" borderId="135" xfId="44" applyNumberFormat="1" applyFont="1" applyFill="1" applyBorder="1" applyAlignment="1">
      <alignment horizontal="center" vertical="center" wrapText="1"/>
    </xf>
    <xf numFmtId="200" fontId="59" fillId="5" borderId="81" xfId="44" applyNumberFormat="1" applyFont="1" applyFill="1" applyBorder="1" applyAlignment="1">
      <alignment horizontal="center" vertical="center"/>
    </xf>
    <xf numFmtId="200" fontId="59" fillId="5" borderId="107" xfId="44" applyNumberFormat="1" applyFont="1" applyFill="1" applyBorder="1" applyAlignment="1">
      <alignment horizontal="center" vertical="center"/>
    </xf>
    <xf numFmtId="200" fontId="59" fillId="5" borderId="79" xfId="44" applyNumberFormat="1" applyFont="1" applyFill="1" applyBorder="1" applyAlignment="1">
      <alignment horizontal="center" vertical="center"/>
    </xf>
    <xf numFmtId="200" fontId="5" fillId="5" borderId="79" xfId="44" applyNumberFormat="1" applyFont="1" applyFill="1" applyBorder="1" applyAlignment="1">
      <alignment horizontal="center" vertical="center" wrapText="1"/>
    </xf>
    <xf numFmtId="200" fontId="5" fillId="5" borderId="81" xfId="44" applyNumberFormat="1" applyFont="1" applyFill="1" applyBorder="1" applyAlignment="1">
      <alignment horizontal="center" vertical="center" wrapText="1"/>
    </xf>
    <xf numFmtId="200" fontId="59" fillId="5" borderId="111" xfId="44" applyNumberFormat="1" applyFont="1" applyFill="1" applyBorder="1" applyAlignment="1">
      <alignment horizontal="center" vertical="center"/>
    </xf>
    <xf numFmtId="0" fontId="5" fillId="5" borderId="80" xfId="12" applyFont="1" applyFill="1" applyBorder="1" applyAlignment="1">
      <alignment horizontal="center" vertical="center" wrapText="1"/>
    </xf>
    <xf numFmtId="0" fontId="58" fillId="5" borderId="80" xfId="43" applyFont="1" applyFill="1" applyBorder="1" applyAlignment="1" applyProtection="1">
      <alignment horizontal="left" vertical="center"/>
      <protection locked="0"/>
    </xf>
    <xf numFmtId="0" fontId="58" fillId="5" borderId="84" xfId="43" applyFont="1" applyFill="1" applyBorder="1" applyAlignment="1" applyProtection="1">
      <alignment horizontal="left" vertical="center"/>
      <protection locked="0"/>
    </xf>
    <xf numFmtId="0" fontId="58" fillId="5" borderId="54" xfId="43" applyFont="1" applyFill="1" applyBorder="1" applyAlignment="1" applyProtection="1">
      <alignment horizontal="center" vertical="center" wrapText="1"/>
      <protection locked="0"/>
    </xf>
    <xf numFmtId="179" fontId="58" fillId="5" borderId="54" xfId="43" applyNumberFormat="1" applyFont="1" applyFill="1" applyBorder="1" applyAlignment="1" applyProtection="1">
      <alignment horizontal="right" vertical="center" wrapText="1"/>
      <protection locked="0"/>
    </xf>
    <xf numFmtId="3" fontId="58" fillId="5" borderId="54" xfId="43" applyNumberFormat="1" applyFont="1" applyFill="1" applyBorder="1" applyAlignment="1" applyProtection="1">
      <alignment horizontal="center" vertical="center" wrapText="1"/>
      <protection locked="0"/>
    </xf>
    <xf numFmtId="201" fontId="58" fillId="5" borderId="54" xfId="43" applyNumberFormat="1" applyFont="1" applyFill="1" applyBorder="1" applyAlignment="1" applyProtection="1">
      <alignment horizontal="right" vertical="center" wrapText="1"/>
      <protection locked="0"/>
    </xf>
    <xf numFmtId="0" fontId="58" fillId="5" borderId="54" xfId="43" applyFont="1" applyFill="1" applyBorder="1" applyAlignment="1" applyProtection="1">
      <alignment horizontal="left" vertical="center" wrapText="1"/>
      <protection locked="0"/>
    </xf>
    <xf numFmtId="201" fontId="58" fillId="5" borderId="75" xfId="43" applyNumberFormat="1" applyFont="1" applyFill="1" applyBorder="1" applyAlignment="1" applyProtection="1">
      <alignment horizontal="right" vertical="center" wrapText="1"/>
      <protection locked="0"/>
    </xf>
    <xf numFmtId="8" fontId="58" fillId="0" borderId="348" xfId="0" applyNumberFormat="1" applyFont="1" applyBorder="1" applyAlignment="1" applyProtection="1">
      <alignment horizontal="center" vertical="center"/>
      <protection locked="0"/>
    </xf>
    <xf numFmtId="0" fontId="58" fillId="0" borderId="349" xfId="0" applyFont="1" applyBorder="1" applyAlignment="1" applyProtection="1">
      <alignment vertical="center"/>
      <protection locked="0"/>
    </xf>
    <xf numFmtId="0" fontId="58" fillId="0" borderId="349" xfId="0" applyFont="1" applyBorder="1" applyAlignment="1" applyProtection="1">
      <alignment horizontal="center" vertical="center"/>
      <protection locked="0"/>
    </xf>
    <xf numFmtId="0" fontId="4" fillId="5" borderId="83" xfId="12" applyFont="1" applyFill="1" applyBorder="1" applyAlignment="1">
      <alignment horizontal="center" vertical="center" wrapText="1"/>
    </xf>
    <xf numFmtId="0" fontId="58" fillId="5" borderId="83" xfId="43" applyFont="1" applyFill="1" applyBorder="1" applyAlignment="1" applyProtection="1">
      <alignment horizontal="left" vertical="center"/>
      <protection locked="0"/>
    </xf>
    <xf numFmtId="0" fontId="58" fillId="0" borderId="4" xfId="0" applyFont="1" applyFill="1" applyBorder="1" applyAlignment="1" applyProtection="1">
      <alignment horizontal="left" vertical="center" wrapText="1"/>
      <protection locked="0"/>
    </xf>
    <xf numFmtId="201" fontId="58" fillId="0" borderId="4" xfId="0" applyNumberFormat="1" applyFont="1" applyFill="1" applyBorder="1" applyAlignment="1" applyProtection="1">
      <alignment horizontal="right" vertical="center" wrapText="1"/>
      <protection locked="0"/>
    </xf>
    <xf numFmtId="0" fontId="58" fillId="0" borderId="53" xfId="0" applyFont="1" applyFill="1" applyBorder="1" applyAlignment="1" applyProtection="1">
      <alignment horizontal="left" vertical="center" wrapText="1"/>
      <protection locked="0"/>
    </xf>
    <xf numFmtId="201" fontId="58" fillId="0" borderId="53" xfId="0" applyNumberFormat="1" applyFont="1" applyFill="1" applyBorder="1" applyAlignment="1" applyProtection="1">
      <alignment horizontal="right" vertical="center" wrapText="1"/>
      <protection locked="0"/>
    </xf>
    <xf numFmtId="179" fontId="58" fillId="0" borderId="348" xfId="0" applyNumberFormat="1" applyFont="1" applyBorder="1" applyAlignment="1" applyProtection="1">
      <alignment horizontal="center" vertical="center"/>
      <protection locked="0"/>
    </xf>
    <xf numFmtId="1" fontId="11" fillId="5" borderId="48" xfId="1" applyNumberFormat="1" applyFont="1" applyFill="1" applyBorder="1" applyAlignment="1">
      <alignment horizontal="center" vertical="center" wrapText="1"/>
    </xf>
    <xf numFmtId="171" fontId="9" fillId="5" borderId="29" xfId="1" applyNumberFormat="1" applyFont="1" applyFill="1" applyBorder="1"/>
    <xf numFmtId="171" fontId="9" fillId="5" borderId="174" xfId="1" applyNumberFormat="1" applyFont="1" applyFill="1" applyBorder="1"/>
    <xf numFmtId="171" fontId="5" fillId="5" borderId="29" xfId="1" applyNumberFormat="1" applyFont="1" applyFill="1" applyBorder="1" applyAlignment="1"/>
    <xf numFmtId="171" fontId="11" fillId="5" borderId="29" xfId="1" applyNumberFormat="1" applyFont="1" applyFill="1" applyBorder="1" applyAlignment="1">
      <alignment horizontal="left"/>
    </xf>
    <xf numFmtId="171" fontId="9" fillId="5" borderId="29" xfId="1" applyNumberFormat="1" applyFont="1" applyFill="1" applyBorder="1" applyAlignment="1">
      <alignment horizontal="right"/>
    </xf>
    <xf numFmtId="171" fontId="9" fillId="5" borderId="350" xfId="1" applyNumberFormat="1" applyFont="1" applyFill="1" applyBorder="1" applyAlignment="1">
      <alignment horizontal="right"/>
    </xf>
    <xf numFmtId="171" fontId="4" fillId="5" borderId="0" xfId="1" applyNumberFormat="1" applyFont="1" applyFill="1" applyBorder="1" applyAlignment="1">
      <alignment horizontal="left"/>
    </xf>
    <xf numFmtId="0" fontId="9" fillId="5" borderId="0" xfId="1" applyFont="1" applyFill="1"/>
    <xf numFmtId="0" fontId="9" fillId="5" borderId="0" xfId="1" applyFont="1" applyFill="1" applyBorder="1"/>
    <xf numFmtId="171" fontId="11" fillId="5" borderId="0" xfId="1" applyNumberFormat="1" applyFont="1" applyFill="1" applyAlignment="1">
      <alignment horizontal="center"/>
    </xf>
    <xf numFmtId="171" fontId="9" fillId="5" borderId="0" xfId="1" applyNumberFormat="1" applyFont="1" applyFill="1" applyAlignment="1">
      <alignment horizontal="left"/>
    </xf>
    <xf numFmtId="171" fontId="4" fillId="5" borderId="19" xfId="1" applyNumberFormat="1" applyFont="1" applyFill="1" applyBorder="1" applyAlignment="1">
      <alignment horizontal="left"/>
    </xf>
    <xf numFmtId="171" fontId="4" fillId="5" borderId="61" xfId="1" applyNumberFormat="1" applyFont="1" applyFill="1" applyBorder="1" applyAlignment="1">
      <alignment horizontal="left"/>
    </xf>
    <xf numFmtId="171" fontId="4" fillId="5" borderId="86" xfId="1" applyNumberFormat="1" applyFont="1" applyFill="1" applyBorder="1" applyAlignment="1">
      <alignment horizontal="left" vertical="center"/>
    </xf>
    <xf numFmtId="171" fontId="4" fillId="5" borderId="0" xfId="1" applyNumberFormat="1" applyFont="1" applyFill="1" applyAlignment="1">
      <alignment horizontal="left"/>
    </xf>
    <xf numFmtId="0" fontId="4" fillId="5" borderId="77" xfId="0" applyFont="1" applyFill="1" applyBorder="1" applyAlignment="1">
      <alignment horizontal="left" vertical="top" wrapText="1"/>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157" xfId="44" applyNumberFormat="1" applyFont="1" applyFill="1" applyBorder="1" applyAlignment="1">
      <alignment horizontal="center" vertical="center" wrapText="1"/>
    </xf>
    <xf numFmtId="200" fontId="5" fillId="5" borderId="342" xfId="44" applyNumberFormat="1" applyFont="1" applyFill="1" applyBorder="1" applyAlignment="1">
      <alignment horizontal="center" vertical="center" wrapText="1"/>
    </xf>
    <xf numFmtId="199" fontId="58" fillId="5" borderId="0" xfId="0" applyNumberFormat="1" applyFont="1" applyFill="1" applyBorder="1" applyAlignment="1" applyProtection="1">
      <alignment horizontal="left"/>
      <protection locked="0"/>
    </xf>
    <xf numFmtId="8" fontId="64" fillId="0" borderId="4" xfId="0" applyNumberFormat="1" applyFont="1" applyBorder="1"/>
    <xf numFmtId="171" fontId="43" fillId="9" borderId="0" xfId="1" applyNumberFormat="1" applyFont="1" applyFill="1" applyBorder="1" applyAlignment="1">
      <alignment horizontal="center"/>
    </xf>
    <xf numFmtId="189" fontId="43" fillId="9" borderId="0" xfId="5" applyNumberFormat="1" applyFont="1" applyFill="1" applyBorder="1" applyAlignment="1">
      <alignment horizontal="center" vertical="center" wrapText="1"/>
    </xf>
    <xf numFmtId="187" fontId="9" fillId="5" borderId="0" xfId="1" applyNumberFormat="1" applyFont="1" applyFill="1" applyBorder="1"/>
    <xf numFmtId="187" fontId="9" fillId="5" borderId="0" xfId="5" applyNumberFormat="1" applyFont="1" applyFill="1" applyBorder="1"/>
    <xf numFmtId="187" fontId="9" fillId="5" borderId="0" xfId="1" applyNumberFormat="1" applyFont="1" applyFill="1" applyBorder="1" applyAlignment="1">
      <alignment vertical="center"/>
    </xf>
    <xf numFmtId="187" fontId="9" fillId="5" borderId="0" xfId="1" applyNumberFormat="1" applyFont="1" applyFill="1" applyBorder="1" applyAlignment="1">
      <alignment vertical="center" wrapText="1"/>
    </xf>
    <xf numFmtId="0" fontId="58" fillId="5" borderId="0" xfId="0" applyFont="1" applyFill="1" applyBorder="1" applyAlignment="1" applyProtection="1">
      <alignment vertical="center"/>
    </xf>
    <xf numFmtId="0" fontId="58" fillId="5" borderId="4" xfId="0" applyFont="1" applyFill="1" applyBorder="1" applyAlignment="1" applyProtection="1">
      <alignment horizontal="left" vertical="center" wrapText="1"/>
    </xf>
    <xf numFmtId="0" fontId="60" fillId="5" borderId="83" xfId="0" applyFont="1" applyFill="1" applyBorder="1" applyAlignment="1" applyProtection="1">
      <alignment horizontal="left" vertical="center" wrapText="1"/>
      <protection locked="0"/>
    </xf>
    <xf numFmtId="8" fontId="64" fillId="0" borderId="53" xfId="0" applyNumberFormat="1" applyFont="1" applyBorder="1"/>
    <xf numFmtId="179" fontId="58" fillId="5" borderId="74" xfId="0" applyNumberFormat="1" applyFont="1" applyFill="1" applyBorder="1" applyAlignment="1" applyProtection="1">
      <alignment horizontal="right" vertical="center" wrapText="1"/>
      <protection locked="0"/>
    </xf>
    <xf numFmtId="0" fontId="60" fillId="5" borderId="80" xfId="0" applyFont="1" applyFill="1" applyBorder="1" applyAlignment="1" applyProtection="1">
      <alignment horizontal="left" vertical="center"/>
      <protection locked="0"/>
    </xf>
    <xf numFmtId="179" fontId="58" fillId="5" borderId="73" xfId="0" applyNumberFormat="1" applyFont="1" applyFill="1" applyBorder="1" applyAlignment="1" applyProtection="1">
      <alignment horizontal="right" vertical="center" wrapText="1"/>
      <protection locked="0"/>
    </xf>
    <xf numFmtId="199" fontId="58" fillId="5" borderId="0" xfId="43" applyNumberFormat="1" applyFont="1" applyFill="1" applyBorder="1" applyAlignment="1" applyProtection="1">
      <alignment horizontal="left"/>
      <protection locked="0"/>
    </xf>
    <xf numFmtId="0" fontId="47" fillId="5" borderId="113" xfId="0" applyFont="1" applyFill="1" applyBorder="1" applyAlignment="1">
      <alignment horizontal="left" wrapText="1"/>
    </xf>
    <xf numFmtId="0" fontId="5" fillId="5" borderId="81" xfId="12"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200" fontId="5" fillId="5" borderId="81"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0" fontId="58" fillId="5" borderId="156" xfId="0" applyFont="1" applyFill="1" applyBorder="1" applyAlignment="1" applyProtection="1">
      <alignment horizontal="left" vertical="center"/>
      <protection locked="0"/>
    </xf>
    <xf numFmtId="179" fontId="58" fillId="5" borderId="45" xfId="0" applyNumberFormat="1" applyFont="1" applyFill="1" applyBorder="1" applyAlignment="1" applyProtection="1">
      <alignment horizontal="right" vertical="center" wrapText="1"/>
      <protection locked="0"/>
    </xf>
    <xf numFmtId="0" fontId="58" fillId="5" borderId="83" xfId="0" applyFont="1" applyFill="1" applyBorder="1" applyAlignment="1" applyProtection="1">
      <alignment vertical="center"/>
      <protection locked="0"/>
    </xf>
    <xf numFmtId="0" fontId="58" fillId="5" borderId="80" xfId="0" applyFont="1" applyFill="1" applyBorder="1" applyAlignment="1" applyProtection="1">
      <alignment vertical="center"/>
      <protection locked="0"/>
    </xf>
    <xf numFmtId="0" fontId="58" fillId="5" borderId="84" xfId="0" applyFont="1" applyFill="1" applyBorder="1" applyAlignment="1" applyProtection="1">
      <alignment vertical="center"/>
      <protection locked="0"/>
    </xf>
    <xf numFmtId="165" fontId="9" fillId="5" borderId="0" xfId="5" applyFont="1" applyFill="1" applyAlignment="1"/>
    <xf numFmtId="0" fontId="4" fillId="5" borderId="83" xfId="12" applyFont="1" applyFill="1" applyBorder="1" applyAlignment="1">
      <alignment horizontal="left" vertical="center" wrapText="1"/>
    </xf>
    <xf numFmtId="0" fontId="4" fillId="5" borderId="53" xfId="12" applyFont="1" applyFill="1" applyBorder="1" applyAlignment="1">
      <alignment horizontal="left" wrapText="1"/>
    </xf>
    <xf numFmtId="0" fontId="4" fillId="5" borderId="53" xfId="12" applyFont="1" applyFill="1" applyBorder="1" applyAlignment="1">
      <alignment horizontal="left" vertical="center" wrapText="1"/>
    </xf>
    <xf numFmtId="200" fontId="4" fillId="5" borderId="53" xfId="44" applyNumberFormat="1" applyFont="1" applyFill="1" applyBorder="1" applyAlignment="1">
      <alignment horizontal="left" vertical="center" wrapText="1"/>
    </xf>
    <xf numFmtId="0" fontId="60" fillId="0" borderId="53" xfId="12" applyFont="1" applyFill="1" applyBorder="1" applyAlignment="1" applyProtection="1">
      <alignment horizontal="left" vertical="justify" wrapText="1"/>
      <protection locked="0"/>
    </xf>
    <xf numFmtId="201" fontId="58" fillId="5" borderId="53" xfId="0" applyNumberFormat="1" applyFont="1" applyFill="1" applyBorder="1" applyAlignment="1" applyProtection="1">
      <alignment horizontal="left" vertical="center" wrapText="1"/>
      <protection locked="0"/>
    </xf>
    <xf numFmtId="200" fontId="58" fillId="5" borderId="53" xfId="44" applyNumberFormat="1" applyFont="1" applyFill="1" applyBorder="1" applyAlignment="1">
      <alignment horizontal="left" vertical="center"/>
    </xf>
    <xf numFmtId="0" fontId="4" fillId="5" borderId="74" xfId="12" applyFont="1" applyFill="1" applyBorder="1" applyAlignment="1">
      <alignment horizontal="left" vertical="center" wrapText="1"/>
    </xf>
    <xf numFmtId="0" fontId="4" fillId="5" borderId="80" xfId="12" applyFont="1" applyFill="1" applyBorder="1" applyAlignment="1">
      <alignment horizontal="left" vertical="center" wrapText="1"/>
    </xf>
    <xf numFmtId="0" fontId="4" fillId="5" borderId="4" xfId="12" applyFont="1" applyFill="1" applyBorder="1" applyAlignment="1">
      <alignment horizontal="left" wrapText="1"/>
    </xf>
    <xf numFmtId="0" fontId="4" fillId="5" borderId="4" xfId="12" applyFont="1" applyFill="1" applyBorder="1" applyAlignment="1">
      <alignment horizontal="left" vertical="center" wrapText="1"/>
    </xf>
    <xf numFmtId="200" fontId="4" fillId="5" borderId="4" xfId="44" applyNumberFormat="1" applyFont="1" applyFill="1" applyBorder="1" applyAlignment="1">
      <alignment horizontal="left" vertical="center" wrapText="1"/>
    </xf>
    <xf numFmtId="0" fontId="60" fillId="0" borderId="4" xfId="12" applyFont="1" applyFill="1" applyBorder="1" applyAlignment="1" applyProtection="1">
      <alignment horizontal="left" vertical="justify" wrapText="1"/>
      <protection locked="0"/>
    </xf>
    <xf numFmtId="201" fontId="58" fillId="5" borderId="4" xfId="0" applyNumberFormat="1" applyFont="1" applyFill="1" applyBorder="1" applyAlignment="1" applyProtection="1">
      <alignment horizontal="left" vertical="center" wrapText="1"/>
      <protection locked="0"/>
    </xf>
    <xf numFmtId="200" fontId="58" fillId="5" borderId="4" xfId="44" applyNumberFormat="1" applyFont="1" applyFill="1" applyBorder="1" applyAlignment="1">
      <alignment horizontal="left" vertical="center"/>
    </xf>
    <xf numFmtId="0" fontId="4" fillId="5" borderId="73" xfId="12" applyFont="1" applyFill="1" applyBorder="1" applyAlignment="1">
      <alignment horizontal="left" vertical="center" wrapText="1"/>
    </xf>
    <xf numFmtId="0" fontId="4" fillId="5" borderId="84" xfId="12" applyFont="1" applyFill="1" applyBorder="1" applyAlignment="1">
      <alignment horizontal="left" vertical="center" wrapText="1"/>
    </xf>
    <xf numFmtId="0" fontId="4" fillId="5" borderId="54" xfId="12" applyFont="1" applyFill="1" applyBorder="1" applyAlignment="1">
      <alignment horizontal="left" wrapText="1"/>
    </xf>
    <xf numFmtId="0" fontId="4" fillId="5" borderId="54" xfId="12" applyFont="1" applyFill="1" applyBorder="1" applyAlignment="1">
      <alignment horizontal="left" vertical="center" wrapText="1"/>
    </xf>
    <xf numFmtId="200" fontId="4" fillId="5" borderId="54" xfId="44" applyNumberFormat="1" applyFont="1" applyFill="1" applyBorder="1" applyAlignment="1">
      <alignment horizontal="left" vertical="center" wrapText="1"/>
    </xf>
    <xf numFmtId="200" fontId="58" fillId="5" borderId="54" xfId="44" applyNumberFormat="1" applyFont="1" applyFill="1" applyBorder="1" applyAlignment="1">
      <alignment horizontal="left" vertical="center"/>
    </xf>
    <xf numFmtId="0" fontId="4" fillId="5" borderId="75" xfId="12" applyFont="1" applyFill="1" applyBorder="1" applyAlignment="1">
      <alignment horizontal="left" vertical="center" wrapText="1"/>
    </xf>
    <xf numFmtId="0" fontId="60" fillId="5" borderId="4" xfId="12" applyFont="1" applyFill="1" applyBorder="1" applyAlignment="1" applyProtection="1">
      <alignment horizontal="justify" vertical="justify" wrapText="1"/>
      <protection locked="0"/>
    </xf>
    <xf numFmtId="0" fontId="60" fillId="5" borderId="54" xfId="12" applyFont="1" applyFill="1" applyBorder="1" applyAlignment="1" applyProtection="1">
      <alignment horizontal="justify" vertical="justify" wrapText="1"/>
      <protection locked="0"/>
    </xf>
    <xf numFmtId="0" fontId="4" fillId="0" borderId="343" xfId="0" applyFont="1" applyFill="1" applyBorder="1" applyAlignment="1" applyProtection="1">
      <alignment horizontal="left" vertical="center"/>
      <protection locked="0"/>
    </xf>
    <xf numFmtId="201" fontId="58" fillId="5" borderId="348" xfId="0" applyNumberFormat="1" applyFont="1" applyFill="1" applyBorder="1" applyAlignment="1" applyProtection="1">
      <alignment horizontal="center" vertical="center" wrapText="1"/>
      <protection locked="0"/>
    </xf>
    <xf numFmtId="0" fontId="4" fillId="0" borderId="156" xfId="0" applyFont="1" applyFill="1" applyBorder="1" applyAlignment="1" applyProtection="1">
      <alignment horizontal="left" vertical="center"/>
      <protection locked="0"/>
    </xf>
    <xf numFmtId="0" fontId="4" fillId="5" borderId="156" xfId="0" applyFont="1" applyFill="1" applyBorder="1" applyAlignment="1" applyProtection="1">
      <alignment horizontal="center" vertical="center" wrapText="1"/>
      <protection locked="0"/>
    </xf>
    <xf numFmtId="179" fontId="58" fillId="5" borderId="156" xfId="0" applyNumberFormat="1" applyFont="1" applyFill="1" applyBorder="1" applyAlignment="1" applyProtection="1">
      <alignment horizontal="right" vertical="center" wrapText="1"/>
      <protection locked="0"/>
    </xf>
    <xf numFmtId="3" fontId="58" fillId="5" borderId="106" xfId="0" applyNumberFormat="1" applyFont="1" applyFill="1" applyBorder="1" applyAlignment="1" applyProtection="1">
      <alignment horizontal="center" vertical="center" wrapText="1"/>
      <protection locked="0"/>
    </xf>
    <xf numFmtId="201" fontId="58" fillId="5" borderId="45" xfId="0" applyNumberFormat="1" applyFont="1" applyFill="1" applyBorder="1" applyAlignment="1" applyProtection="1">
      <alignment horizontal="center" vertical="center" wrapText="1"/>
      <protection locked="0"/>
    </xf>
    <xf numFmtId="201" fontId="58" fillId="5" borderId="45" xfId="0" applyNumberFormat="1" applyFont="1" applyFill="1" applyBorder="1" applyAlignment="1" applyProtection="1">
      <alignment horizontal="right" vertical="center" wrapText="1"/>
      <protection locked="0"/>
    </xf>
    <xf numFmtId="201" fontId="58" fillId="5" borderId="156" xfId="0" applyNumberFormat="1" applyFont="1" applyFill="1" applyBorder="1" applyAlignment="1" applyProtection="1">
      <alignment horizontal="right" vertical="center" wrapText="1"/>
      <protection locked="0"/>
    </xf>
    <xf numFmtId="201" fontId="58" fillId="5" borderId="157" xfId="0" applyNumberFormat="1" applyFont="1" applyFill="1" applyBorder="1" applyAlignment="1" applyProtection="1">
      <alignment horizontal="right" vertical="center" wrapText="1"/>
      <protection locked="0"/>
    </xf>
    <xf numFmtId="0" fontId="58" fillId="5" borderId="45" xfId="0" applyFont="1" applyFill="1" applyBorder="1" applyAlignment="1" applyProtection="1">
      <alignment horizontal="left" vertical="center" wrapText="1"/>
      <protection locked="0"/>
    </xf>
    <xf numFmtId="201" fontId="58" fillId="5" borderId="106" xfId="0" applyNumberFormat="1" applyFont="1" applyFill="1" applyBorder="1" applyAlignment="1" applyProtection="1">
      <alignment horizontal="right" vertical="center" wrapText="1"/>
      <protection locked="0"/>
    </xf>
    <xf numFmtId="0" fontId="58" fillId="5" borderId="106" xfId="0" applyFont="1" applyFill="1" applyBorder="1" applyAlignment="1" applyProtection="1">
      <alignment horizontal="left" vertical="center" wrapText="1"/>
      <protection locked="0"/>
    </xf>
    <xf numFmtId="0" fontId="58" fillId="5" borderId="138" xfId="43" applyFont="1" applyFill="1" applyBorder="1" applyAlignment="1" applyProtection="1">
      <alignment vertical="center"/>
      <protection locked="0"/>
    </xf>
    <xf numFmtId="0" fontId="57" fillId="5" borderId="0" xfId="43" applyFont="1" applyFill="1" applyBorder="1" applyAlignment="1" applyProtection="1">
      <alignment vertical="center"/>
      <protection locked="0"/>
    </xf>
    <xf numFmtId="0" fontId="59" fillId="5" borderId="0" xfId="43" applyFont="1" applyFill="1" applyBorder="1" applyAlignment="1" applyProtection="1">
      <alignment vertical="center"/>
      <protection locked="0"/>
    </xf>
    <xf numFmtId="0" fontId="58" fillId="5" borderId="101" xfId="43" applyFont="1" applyFill="1" applyBorder="1" applyAlignment="1" applyProtection="1">
      <alignment vertical="center"/>
      <protection locked="0"/>
    </xf>
    <xf numFmtId="0" fontId="58" fillId="5" borderId="0" xfId="43" applyFont="1" applyFill="1" applyBorder="1" applyAlignment="1" applyProtection="1">
      <alignment wrapText="1"/>
      <protection locked="0"/>
    </xf>
    <xf numFmtId="0" fontId="4" fillId="5" borderId="138" xfId="43" applyFont="1" applyFill="1" applyBorder="1" applyAlignment="1">
      <alignment horizontal="justify" vertical="top" wrapText="1"/>
    </xf>
    <xf numFmtId="0" fontId="58" fillId="5" borderId="138" xfId="43" applyFont="1" applyFill="1" applyBorder="1" applyAlignment="1" applyProtection="1">
      <alignment horizontal="left" vertical="top"/>
    </xf>
    <xf numFmtId="0" fontId="58" fillId="5" borderId="0" xfId="43" applyFont="1" applyFill="1" applyBorder="1" applyAlignment="1" applyProtection="1">
      <alignment horizontal="left" vertical="top"/>
    </xf>
    <xf numFmtId="0" fontId="58" fillId="5" borderId="77" xfId="43" applyFont="1" applyFill="1" applyBorder="1" applyAlignment="1" applyProtection="1">
      <alignment vertical="center"/>
      <protection locked="0"/>
    </xf>
    <xf numFmtId="200" fontId="59" fillId="5" borderId="81" xfId="10" applyNumberFormat="1" applyFont="1" applyFill="1" applyBorder="1" applyAlignment="1" applyProtection="1">
      <alignment horizontal="center" vertical="center"/>
      <protection locked="0"/>
    </xf>
    <xf numFmtId="200" fontId="59" fillId="5" borderId="79" xfId="10" applyNumberFormat="1" applyFont="1" applyFill="1" applyBorder="1" applyAlignment="1" applyProtection="1">
      <alignment horizontal="center" vertical="center"/>
      <protection locked="0"/>
    </xf>
    <xf numFmtId="200" fontId="59" fillId="5" borderId="111" xfId="10" applyNumberFormat="1" applyFont="1" applyFill="1" applyBorder="1" applyAlignment="1" applyProtection="1">
      <alignment horizontal="center" vertical="center"/>
      <protection locked="0"/>
    </xf>
    <xf numFmtId="200" fontId="59" fillId="5" borderId="107" xfId="10" applyNumberFormat="1" applyFont="1" applyFill="1" applyBorder="1" applyAlignment="1" applyProtection="1">
      <alignment horizontal="center" vertical="center"/>
      <protection locked="0"/>
    </xf>
    <xf numFmtId="0" fontId="58" fillId="5" borderId="138" xfId="43" applyFont="1" applyFill="1" applyBorder="1" applyAlignment="1" applyProtection="1">
      <alignment horizontal="center" vertical="center"/>
      <protection locked="0"/>
    </xf>
    <xf numFmtId="0" fontId="58" fillId="5" borderId="0" xfId="43" applyFont="1" applyFill="1" applyBorder="1" applyAlignment="1" applyProtection="1">
      <alignment horizontal="center" vertical="center"/>
      <protection locked="0"/>
    </xf>
    <xf numFmtId="0" fontId="58" fillId="5" borderId="0" xfId="43" applyFont="1" applyFill="1" applyBorder="1" applyAlignment="1" applyProtection="1">
      <alignment horizontal="center" vertical="center" wrapText="1"/>
      <protection locked="0"/>
    </xf>
    <xf numFmtId="179" fontId="58" fillId="5" borderId="0" xfId="43" applyNumberFormat="1" applyFont="1" applyFill="1" applyBorder="1" applyAlignment="1" applyProtection="1">
      <alignment horizontal="right" vertical="center" wrapText="1"/>
      <protection locked="0"/>
    </xf>
    <xf numFmtId="3" fontId="58" fillId="5" borderId="0" xfId="43" applyNumberFormat="1" applyFont="1" applyFill="1" applyBorder="1" applyAlignment="1" applyProtection="1">
      <alignment horizontal="center" vertical="center" wrapText="1"/>
      <protection locked="0"/>
    </xf>
    <xf numFmtId="201" fontId="58" fillId="5" borderId="0" xfId="43" applyNumberFormat="1" applyFont="1" applyFill="1" applyBorder="1" applyAlignment="1" applyProtection="1">
      <alignment horizontal="right" vertical="center" wrapText="1"/>
      <protection locked="0"/>
    </xf>
    <xf numFmtId="0" fontId="58" fillId="5" borderId="0" xfId="43" applyFont="1" applyFill="1" applyBorder="1" applyAlignment="1" applyProtection="1">
      <alignment horizontal="left" vertical="center" wrapText="1"/>
      <protection locked="0"/>
    </xf>
    <xf numFmtId="0" fontId="58" fillId="5" borderId="77" xfId="43" applyFont="1" applyFill="1" applyBorder="1" applyAlignment="1" applyProtection="1">
      <alignment vertical="center" wrapText="1"/>
      <protection locked="0"/>
    </xf>
    <xf numFmtId="0" fontId="58" fillId="5" borderId="96" xfId="43" applyFont="1" applyFill="1" applyBorder="1" applyAlignment="1" applyProtection="1">
      <alignment horizontal="left"/>
      <protection locked="0"/>
    </xf>
    <xf numFmtId="171" fontId="9" fillId="5" borderId="96" xfId="1" applyNumberFormat="1" applyFont="1" applyFill="1" applyBorder="1"/>
    <xf numFmtId="0" fontId="58" fillId="5" borderId="106" xfId="0" applyFont="1" applyFill="1" applyBorder="1" applyAlignment="1" applyProtection="1">
      <alignment horizontal="center" vertical="center" wrapText="1"/>
      <protection locked="0"/>
    </xf>
    <xf numFmtId="179" fontId="58" fillId="5" borderId="4" xfId="0" applyNumberFormat="1" applyFont="1" applyFill="1" applyBorder="1" applyAlignment="1" applyProtection="1">
      <alignment horizontal="center" vertical="center" wrapText="1"/>
      <protection locked="0"/>
    </xf>
    <xf numFmtId="179" fontId="58" fillId="5" borderId="53" xfId="0" applyNumberFormat="1" applyFont="1" applyFill="1" applyBorder="1" applyAlignment="1" applyProtection="1">
      <alignment horizontal="center" vertical="center" wrapText="1"/>
      <protection locked="0"/>
    </xf>
    <xf numFmtId="0" fontId="58" fillId="5" borderId="156" xfId="0" applyFont="1" applyFill="1" applyBorder="1" applyAlignment="1" applyProtection="1">
      <alignment horizontal="left" vertical="center"/>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0" fontId="58" fillId="5" borderId="0" xfId="0" applyFont="1" applyFill="1" applyBorder="1" applyAlignment="1" applyProtection="1">
      <alignment horizontal="left" vertical="center"/>
      <protection locked="0"/>
    </xf>
    <xf numFmtId="200" fontId="5" fillId="5" borderId="81"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0" fontId="58" fillId="5" borderId="4" xfId="0" applyFont="1" applyFill="1" applyBorder="1" applyAlignment="1" applyProtection="1">
      <alignment horizontal="left" vertical="center"/>
      <protection locked="0"/>
    </xf>
    <xf numFmtId="179" fontId="4" fillId="5" borderId="156" xfId="0" applyNumberFormat="1" applyFont="1" applyFill="1" applyBorder="1" applyAlignment="1" applyProtection="1">
      <alignment horizontal="center" vertical="center" wrapText="1"/>
      <protection locked="0"/>
    </xf>
    <xf numFmtId="202" fontId="58" fillId="5" borderId="45" xfId="0" applyNumberFormat="1" applyFont="1" applyFill="1" applyBorder="1" applyAlignment="1" applyProtection="1">
      <alignment horizontal="center" vertical="center" wrapText="1"/>
      <protection locked="0"/>
    </xf>
    <xf numFmtId="201" fontId="58" fillId="5" borderId="106" xfId="0" applyNumberFormat="1" applyFont="1" applyFill="1" applyBorder="1" applyAlignment="1" applyProtection="1">
      <alignment horizontal="center" vertical="center" wrapText="1"/>
      <protection locked="0"/>
    </xf>
    <xf numFmtId="3" fontId="58" fillId="5" borderId="53" xfId="0" applyNumberFormat="1" applyFont="1" applyFill="1" applyBorder="1" applyAlignment="1" applyProtection="1">
      <alignment horizontal="center" vertical="center" wrapText="1"/>
    </xf>
    <xf numFmtId="0" fontId="65" fillId="0" borderId="53" xfId="0" applyFont="1" applyBorder="1" applyAlignment="1">
      <alignment horizontal="left" vertical="center" wrapText="1"/>
    </xf>
    <xf numFmtId="8" fontId="65" fillId="0" borderId="53" xfId="0" applyNumberFormat="1" applyFont="1" applyBorder="1" applyAlignment="1">
      <alignment horizontal="right" vertical="center"/>
    </xf>
    <xf numFmtId="201" fontId="58" fillId="5" borderId="53" xfId="0" applyNumberFormat="1" applyFont="1" applyFill="1" applyBorder="1" applyAlignment="1" applyProtection="1">
      <alignment horizontal="right" vertical="center" wrapText="1"/>
    </xf>
    <xf numFmtId="0" fontId="65" fillId="0" borderId="4" xfId="0" applyFont="1" applyBorder="1" applyAlignment="1">
      <alignment horizontal="left" vertical="center" wrapText="1"/>
    </xf>
    <xf numFmtId="8" fontId="65" fillId="0" borderId="4" xfId="0" applyNumberFormat="1" applyFont="1" applyBorder="1" applyAlignment="1">
      <alignment horizontal="right" vertical="center"/>
    </xf>
    <xf numFmtId="0" fontId="65" fillId="0" borderId="4" xfId="0" applyFont="1" applyBorder="1" applyAlignment="1" applyProtection="1">
      <alignment horizontal="left" vertical="center" wrapText="1"/>
    </xf>
    <xf numFmtId="8" fontId="65" fillId="0" borderId="4" xfId="0" applyNumberFormat="1" applyFont="1" applyBorder="1" applyAlignment="1">
      <alignment horizontal="right"/>
    </xf>
    <xf numFmtId="8" fontId="65" fillId="0" borderId="4" xfId="0" applyNumberFormat="1" applyFont="1" applyBorder="1" applyAlignment="1" applyProtection="1">
      <alignment horizontal="right" vertical="center"/>
    </xf>
    <xf numFmtId="0" fontId="65" fillId="0" borderId="54" xfId="0" applyFont="1" applyBorder="1" applyAlignment="1" applyProtection="1">
      <alignment horizontal="left" vertical="center" wrapText="1"/>
    </xf>
    <xf numFmtId="8" fontId="65" fillId="0" borderId="54" xfId="0" applyNumberFormat="1" applyFont="1" applyBorder="1" applyAlignment="1" applyProtection="1">
      <alignment horizontal="right" vertical="center"/>
    </xf>
    <xf numFmtId="179" fontId="58" fillId="5" borderId="53" xfId="0" applyNumberFormat="1" applyFont="1" applyFill="1" applyBorder="1" applyAlignment="1" applyProtection="1">
      <alignment horizontal="right" vertical="center" wrapText="1"/>
    </xf>
    <xf numFmtId="0" fontId="65" fillId="0" borderId="53" xfId="0" applyFont="1" applyBorder="1" applyAlignment="1" applyProtection="1">
      <alignment horizontal="left" vertical="center" wrapText="1"/>
      <protection locked="0"/>
    </xf>
    <xf numFmtId="8" fontId="65" fillId="0" borderId="53" xfId="0" applyNumberFormat="1" applyFont="1" applyBorder="1" applyAlignment="1" applyProtection="1">
      <alignment horizontal="right" vertical="center"/>
      <protection locked="0"/>
    </xf>
    <xf numFmtId="0" fontId="65" fillId="0" borderId="4" xfId="0" applyFont="1" applyBorder="1" applyAlignment="1" applyProtection="1">
      <alignment horizontal="left" vertical="center" wrapText="1"/>
      <protection locked="0"/>
    </xf>
    <xf numFmtId="8" fontId="65" fillId="0" borderId="4" xfId="0" applyNumberFormat="1" applyFont="1" applyBorder="1" applyAlignment="1" applyProtection="1">
      <alignment horizontal="right" vertical="center"/>
      <protection locked="0"/>
    </xf>
    <xf numFmtId="0" fontId="65" fillId="0" borderId="4" xfId="0" applyFont="1" applyBorder="1" applyProtection="1">
      <protection locked="0"/>
    </xf>
    <xf numFmtId="8" fontId="65" fillId="0" borderId="4" xfId="0" applyNumberFormat="1" applyFont="1" applyBorder="1" applyAlignment="1" applyProtection="1">
      <alignment horizontal="right"/>
      <protection locked="0"/>
    </xf>
    <xf numFmtId="0" fontId="65" fillId="0" borderId="54" xfId="0" applyFont="1" applyBorder="1" applyProtection="1">
      <protection locked="0"/>
    </xf>
    <xf numFmtId="8" fontId="65" fillId="0" borderId="54" xfId="0" applyNumberFormat="1" applyFont="1" applyBorder="1" applyAlignment="1" applyProtection="1">
      <alignment horizontal="right"/>
      <protection locked="0"/>
    </xf>
    <xf numFmtId="201" fontId="58" fillId="0" borderId="4" xfId="0" applyNumberFormat="1" applyFont="1" applyFill="1" applyBorder="1" applyAlignment="1" applyProtection="1">
      <alignment horizontal="center" vertical="center" wrapText="1"/>
      <protection locked="0"/>
    </xf>
    <xf numFmtId="202" fontId="58" fillId="5" borderId="4" xfId="0" applyNumberFormat="1" applyFont="1" applyFill="1" applyBorder="1" applyAlignment="1" applyProtection="1">
      <alignment horizontal="center" vertical="center" wrapText="1"/>
      <protection locked="0"/>
    </xf>
    <xf numFmtId="201" fontId="58" fillId="5" borderId="4" xfId="0" applyNumberFormat="1" applyFont="1" applyFill="1" applyBorder="1" applyAlignment="1" applyProtection="1">
      <alignment vertical="center" wrapText="1"/>
      <protection locked="0"/>
    </xf>
    <xf numFmtId="201" fontId="58" fillId="0" borderId="53" xfId="0" applyNumberFormat="1" applyFont="1" applyFill="1" applyBorder="1" applyAlignment="1" applyProtection="1">
      <alignment horizontal="center" vertical="center" wrapText="1"/>
      <protection locked="0"/>
    </xf>
    <xf numFmtId="0" fontId="58" fillId="0" borderId="54" xfId="0" applyFont="1" applyFill="1" applyBorder="1" applyAlignment="1" applyProtection="1">
      <alignment horizontal="left" vertical="center" wrapText="1"/>
      <protection locked="0"/>
    </xf>
    <xf numFmtId="201" fontId="58" fillId="0" borderId="54" xfId="0" applyNumberFormat="1" applyFont="1" applyFill="1" applyBorder="1" applyAlignment="1" applyProtection="1">
      <alignment horizontal="center" vertical="center" wrapText="1"/>
      <protection locked="0"/>
    </xf>
    <xf numFmtId="202" fontId="58" fillId="5" borderId="54" xfId="0" applyNumberFormat="1" applyFont="1" applyFill="1" applyBorder="1" applyAlignment="1" applyProtection="1">
      <alignment horizontal="center" vertical="center" wrapText="1"/>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4" fillId="2" borderId="0" xfId="1" applyFont="1" applyFill="1" applyAlignment="1">
      <alignment horizontal="left"/>
    </xf>
    <xf numFmtId="0" fontId="58" fillId="5" borderId="156" xfId="0" applyFont="1" applyFill="1" applyBorder="1" applyAlignment="1" applyProtection="1">
      <alignment horizontal="left" vertical="center"/>
      <protection locked="0"/>
    </xf>
    <xf numFmtId="171" fontId="4" fillId="13" borderId="0" xfId="1" applyNumberFormat="1" applyFont="1" applyFill="1"/>
    <xf numFmtId="0" fontId="60" fillId="5" borderId="104" xfId="0" applyFont="1" applyFill="1" applyBorder="1" applyAlignment="1" applyProtection="1">
      <alignment horizontal="center" vertical="center" wrapText="1"/>
      <protection locked="0"/>
    </xf>
    <xf numFmtId="0" fontId="60" fillId="5" borderId="104" xfId="0" applyFont="1" applyFill="1" applyBorder="1" applyAlignment="1" applyProtection="1">
      <alignment vertical="center"/>
      <protection locked="0"/>
    </xf>
    <xf numFmtId="179" fontId="60" fillId="5" borderId="104" xfId="0" applyNumberFormat="1" applyFont="1" applyFill="1" applyBorder="1" applyAlignment="1" applyProtection="1">
      <alignment horizontal="right" vertical="center" wrapText="1"/>
      <protection locked="0"/>
    </xf>
    <xf numFmtId="3" fontId="60" fillId="5" borderId="104" xfId="0" applyNumberFormat="1" applyFont="1" applyFill="1" applyBorder="1" applyAlignment="1" applyProtection="1">
      <alignment horizontal="center" vertical="center" wrapText="1"/>
      <protection locked="0"/>
    </xf>
    <xf numFmtId="0" fontId="64" fillId="0" borderId="104" xfId="0" applyFont="1" applyBorder="1" applyAlignment="1" applyProtection="1">
      <alignment horizontal="center" vertical="center"/>
      <protection locked="0"/>
    </xf>
    <xf numFmtId="201" fontId="60" fillId="5" borderId="104" xfId="0" applyNumberFormat="1" applyFont="1" applyFill="1" applyBorder="1" applyAlignment="1" applyProtection="1">
      <alignment horizontal="right" vertical="center" wrapText="1"/>
      <protection locked="0"/>
    </xf>
    <xf numFmtId="201" fontId="60" fillId="5" borderId="103" xfId="0" applyNumberFormat="1" applyFont="1" applyFill="1" applyBorder="1" applyAlignment="1" applyProtection="1">
      <alignment horizontal="right" vertical="center" wrapText="1"/>
      <protection locked="0"/>
    </xf>
    <xf numFmtId="0" fontId="60" fillId="5" borderId="112" xfId="0" applyFont="1" applyFill="1" applyBorder="1" applyAlignment="1" applyProtection="1">
      <alignment horizontal="left" vertical="center" wrapText="1"/>
      <protection locked="0"/>
    </xf>
    <xf numFmtId="0" fontId="58" fillId="5" borderId="83" xfId="0" applyFont="1" applyFill="1" applyBorder="1" applyAlignment="1" applyProtection="1">
      <alignment horizontal="left" vertical="center"/>
      <protection locked="0"/>
    </xf>
    <xf numFmtId="0" fontId="58" fillId="5" borderId="80" xfId="0" applyFont="1" applyFill="1" applyBorder="1" applyAlignment="1" applyProtection="1">
      <alignment horizontal="left" vertical="center"/>
      <protection locked="0"/>
    </xf>
    <xf numFmtId="0" fontId="5" fillId="5" borderId="81" xfId="12"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0" fontId="4" fillId="5" borderId="77" xfId="0" applyFont="1" applyFill="1" applyBorder="1" applyAlignment="1">
      <alignment horizontal="left" vertical="top" wrapText="1"/>
    </xf>
    <xf numFmtId="200" fontId="5" fillId="5" borderId="79" xfId="10" applyNumberFormat="1" applyFont="1" applyFill="1" applyBorder="1" applyAlignment="1" applyProtection="1">
      <alignment horizontal="center"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171" fontId="58" fillId="5" borderId="0" xfId="0" applyNumberFormat="1" applyFont="1" applyFill="1" applyBorder="1" applyAlignment="1">
      <alignment horizontal="left" vertical="center"/>
    </xf>
    <xf numFmtId="8" fontId="61" fillId="0" borderId="53" xfId="0" applyNumberFormat="1" applyFont="1" applyBorder="1" applyAlignment="1">
      <alignment horizontal="center"/>
    </xf>
    <xf numFmtId="0" fontId="61" fillId="0" borderId="53" xfId="0" applyFont="1" applyBorder="1" applyAlignment="1">
      <alignment horizontal="center"/>
    </xf>
    <xf numFmtId="0" fontId="61" fillId="0" borderId="53" xfId="0" applyFont="1" applyBorder="1" applyAlignment="1" applyProtection="1">
      <alignment horizontal="center"/>
      <protection locked="0"/>
    </xf>
    <xf numFmtId="179" fontId="58" fillId="5" borderId="54" xfId="0" applyNumberFormat="1" applyFont="1" applyFill="1" applyBorder="1" applyAlignment="1" applyProtection="1">
      <alignment horizontal="center" vertical="center" wrapText="1"/>
      <protection locked="0"/>
    </xf>
    <xf numFmtId="6" fontId="61" fillId="0" borderId="54" xfId="0" applyNumberFormat="1" applyFont="1" applyBorder="1" applyAlignment="1">
      <alignment horizontal="center"/>
    </xf>
    <xf numFmtId="0" fontId="61" fillId="0" borderId="54" xfId="0" applyFont="1" applyBorder="1" applyAlignment="1">
      <alignment horizontal="center"/>
    </xf>
    <xf numFmtId="0" fontId="61" fillId="0" borderId="54" xfId="0" applyFont="1" applyBorder="1" applyAlignment="1" applyProtection="1">
      <alignment horizontal="center"/>
      <protection locked="0"/>
    </xf>
    <xf numFmtId="0" fontId="58" fillId="5" borderId="191" xfId="0" applyFont="1" applyFill="1" applyBorder="1" applyAlignment="1" applyProtection="1">
      <alignment vertical="center"/>
      <protection locked="0"/>
    </xf>
    <xf numFmtId="0" fontId="5" fillId="2" borderId="80" xfId="1" applyFont="1" applyFill="1" applyBorder="1" applyAlignment="1">
      <alignment horizontal="left" vertical="center" wrapText="1"/>
    </xf>
    <xf numFmtId="0" fontId="5" fillId="2" borderId="136" xfId="1" applyFont="1" applyFill="1" applyBorder="1" applyAlignment="1">
      <alignment horizontal="left" vertical="center" wrapText="1"/>
    </xf>
    <xf numFmtId="0" fontId="5" fillId="2" borderId="4" xfId="1" applyFont="1" applyFill="1" applyBorder="1" applyAlignment="1">
      <alignment horizontal="left"/>
    </xf>
    <xf numFmtId="0" fontId="5" fillId="2" borderId="4" xfId="1" applyFont="1" applyFill="1" applyBorder="1" applyAlignment="1">
      <alignment horizontal="left" wrapText="1"/>
    </xf>
    <xf numFmtId="0" fontId="5" fillId="0" borderId="4" xfId="1" applyFont="1" applyFill="1" applyBorder="1" applyAlignment="1">
      <alignment horizontal="left"/>
    </xf>
    <xf numFmtId="0" fontId="5" fillId="2" borderId="4" xfId="1" applyFont="1" applyFill="1" applyBorder="1"/>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200" fontId="5" fillId="5" borderId="79" xfId="10" applyNumberFormat="1" applyFont="1" applyFill="1" applyBorder="1" applyAlignment="1" applyProtection="1">
      <alignment horizontal="center" vertical="center" wrapText="1"/>
      <protection locked="0"/>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0" fontId="4" fillId="2" borderId="0" xfId="1" applyFont="1" applyFill="1" applyAlignment="1">
      <alignment horizontal="left"/>
    </xf>
    <xf numFmtId="164" fontId="37" fillId="5" borderId="4" xfId="6" applyNumberFormat="1" applyFont="1" applyFill="1" applyBorder="1"/>
    <xf numFmtId="182" fontId="37" fillId="5" borderId="4" xfId="6" applyNumberFormat="1" applyFont="1" applyFill="1" applyBorder="1"/>
    <xf numFmtId="0" fontId="58" fillId="5" borderId="0" xfId="0" applyFont="1" applyFill="1" applyBorder="1" applyAlignment="1" applyProtection="1">
      <alignment horizontal="left" vertical="center"/>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188" fontId="0" fillId="0" borderId="4" xfId="5" applyNumberFormat="1" applyFont="1" applyFill="1" applyBorder="1" applyAlignment="1"/>
    <xf numFmtId="0" fontId="58" fillId="5" borderId="96" xfId="0" applyFont="1" applyFill="1" applyBorder="1" applyAlignment="1" applyProtection="1">
      <alignment vertical="center"/>
      <protection locked="0"/>
    </xf>
    <xf numFmtId="179" fontId="58" fillId="5" borderId="344" xfId="0" applyNumberFormat="1" applyFont="1" applyFill="1" applyBorder="1" applyAlignment="1" applyProtection="1">
      <alignment horizontal="right" vertical="center" wrapText="1"/>
    </xf>
    <xf numFmtId="0" fontId="58" fillId="5" borderId="156" xfId="0" applyFont="1" applyFill="1" applyBorder="1" applyAlignment="1" applyProtection="1">
      <alignment vertical="center"/>
      <protection locked="0"/>
    </xf>
    <xf numFmtId="204" fontId="58" fillId="5" borderId="45" xfId="5" applyNumberFormat="1" applyFont="1" applyFill="1" applyBorder="1" applyAlignment="1" applyProtection="1">
      <alignment horizontal="right" vertical="center" wrapText="1"/>
      <protection locked="0"/>
    </xf>
    <xf numFmtId="179" fontId="58" fillId="5" borderId="45" xfId="0" applyNumberFormat="1" applyFont="1" applyFill="1" applyBorder="1" applyAlignment="1" applyProtection="1">
      <alignment horizontal="right" vertical="center" wrapText="1"/>
    </xf>
    <xf numFmtId="179" fontId="58" fillId="5" borderId="45" xfId="0" applyNumberFormat="1" applyFont="1" applyFill="1" applyBorder="1" applyAlignment="1" applyProtection="1">
      <alignment horizontal="center" vertical="center" wrapText="1"/>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58" fillId="5" borderId="4" xfId="45" applyFont="1" applyFill="1" applyBorder="1" applyAlignment="1" applyProtection="1">
      <alignment horizontal="center" vertical="center" wrapText="1"/>
      <protection locked="0"/>
    </xf>
    <xf numFmtId="179" fontId="58" fillId="5" borderId="4" xfId="45" applyNumberFormat="1" applyFont="1" applyFill="1" applyBorder="1" applyAlignment="1" applyProtection="1">
      <alignment horizontal="right" vertical="center" wrapText="1"/>
      <protection locked="0"/>
    </xf>
    <xf numFmtId="3" fontId="58" fillId="5" borderId="4" xfId="45" applyNumberFormat="1" applyFont="1" applyFill="1" applyBorder="1" applyAlignment="1" applyProtection="1">
      <alignment horizontal="center" vertical="center" wrapText="1"/>
      <protection locked="0"/>
    </xf>
    <xf numFmtId="0" fontId="58" fillId="5" borderId="4" xfId="45" applyFont="1" applyFill="1" applyBorder="1" applyAlignment="1" applyProtection="1">
      <alignment horizontal="center" vertical="center" wrapText="1"/>
    </xf>
    <xf numFmtId="201" fontId="58" fillId="5" borderId="4" xfId="45" applyNumberFormat="1" applyFont="1" applyFill="1" applyBorder="1" applyAlignment="1" applyProtection="1">
      <alignment horizontal="right" vertical="center" wrapText="1"/>
      <protection locked="0"/>
    </xf>
    <xf numFmtId="0" fontId="58" fillId="5" borderId="4" xfId="45" applyFont="1" applyFill="1" applyBorder="1" applyAlignment="1" applyProtection="1">
      <alignment horizontal="left" vertical="center" wrapText="1"/>
      <protection locked="0"/>
    </xf>
    <xf numFmtId="0" fontId="58" fillId="5" borderId="53" xfId="45" applyFont="1" applyFill="1" applyBorder="1" applyAlignment="1" applyProtection="1">
      <alignment horizontal="center" vertical="center" wrapText="1"/>
      <protection locked="0"/>
    </xf>
    <xf numFmtId="179" fontId="58" fillId="5" borderId="53" xfId="45" applyNumberFormat="1" applyFont="1" applyFill="1" applyBorder="1" applyAlignment="1" applyProtection="1">
      <alignment horizontal="right" vertical="center" wrapText="1"/>
      <protection locked="0"/>
    </xf>
    <xf numFmtId="3" fontId="58" fillId="5" borderId="53" xfId="45" applyNumberFormat="1" applyFont="1" applyFill="1" applyBorder="1" applyAlignment="1" applyProtection="1">
      <alignment horizontal="center" vertical="center" wrapText="1"/>
      <protection locked="0"/>
    </xf>
    <xf numFmtId="0" fontId="58" fillId="5" borderId="53" xfId="45" applyFont="1" applyFill="1" applyBorder="1" applyAlignment="1" applyProtection="1">
      <alignment horizontal="center" vertical="center" wrapText="1"/>
    </xf>
    <xf numFmtId="201" fontId="58" fillId="5" borderId="53" xfId="45" applyNumberFormat="1" applyFont="1" applyFill="1" applyBorder="1" applyAlignment="1" applyProtection="1">
      <alignment horizontal="right" vertical="center" wrapText="1"/>
      <protection locked="0"/>
    </xf>
    <xf numFmtId="0" fontId="58" fillId="5" borderId="53" xfId="45" applyFont="1" applyFill="1" applyBorder="1" applyAlignment="1" applyProtection="1">
      <alignment horizontal="left" vertical="center" wrapText="1"/>
      <protection locked="0"/>
    </xf>
    <xf numFmtId="201" fontId="58" fillId="5" borderId="74" xfId="45" applyNumberFormat="1" applyFont="1" applyFill="1" applyBorder="1" applyAlignment="1" applyProtection="1">
      <alignment horizontal="right" vertical="center" wrapText="1"/>
      <protection locked="0"/>
    </xf>
    <xf numFmtId="201" fontId="58" fillId="5" borderId="73" xfId="45" applyNumberFormat="1" applyFont="1" applyFill="1" applyBorder="1" applyAlignment="1" applyProtection="1">
      <alignment horizontal="right" vertical="center" wrapText="1"/>
      <protection locked="0"/>
    </xf>
    <xf numFmtId="0" fontId="58" fillId="5" borderId="54" xfId="45" applyFont="1" applyFill="1" applyBorder="1" applyAlignment="1" applyProtection="1">
      <alignment horizontal="center" vertical="center" wrapText="1"/>
      <protection locked="0"/>
    </xf>
    <xf numFmtId="179" fontId="58" fillId="5" borderId="54" xfId="45" applyNumberFormat="1" applyFont="1" applyFill="1" applyBorder="1" applyAlignment="1" applyProtection="1">
      <alignment horizontal="right" vertical="center" wrapText="1"/>
      <protection locked="0"/>
    </xf>
    <xf numFmtId="3" fontId="58" fillId="5" borderId="54" xfId="45" applyNumberFormat="1" applyFont="1" applyFill="1" applyBorder="1" applyAlignment="1" applyProtection="1">
      <alignment horizontal="center" vertical="center" wrapText="1"/>
      <protection locked="0"/>
    </xf>
    <xf numFmtId="0" fontId="58" fillId="5" borderId="54" xfId="45" applyFont="1" applyFill="1" applyBorder="1" applyAlignment="1" applyProtection="1">
      <alignment horizontal="center" vertical="center" wrapText="1"/>
    </xf>
    <xf numFmtId="201" fontId="58" fillId="5" borderId="54" xfId="45" applyNumberFormat="1" applyFont="1" applyFill="1" applyBorder="1" applyAlignment="1" applyProtection="1">
      <alignment horizontal="right" vertical="center" wrapText="1"/>
      <protection locked="0"/>
    </xf>
    <xf numFmtId="0" fontId="58" fillId="5" borderId="54" xfId="45" applyFont="1" applyFill="1" applyBorder="1" applyAlignment="1" applyProtection="1">
      <alignment horizontal="left" vertical="center" wrapText="1"/>
      <protection locked="0"/>
    </xf>
    <xf numFmtId="201" fontId="58" fillId="5" borderId="75" xfId="45" applyNumberFormat="1" applyFont="1" applyFill="1" applyBorder="1" applyAlignment="1" applyProtection="1">
      <alignment horizontal="right" vertical="center" wrapText="1"/>
      <protection locked="0"/>
    </xf>
    <xf numFmtId="0" fontId="58" fillId="5" borderId="351" xfId="0" applyFont="1" applyFill="1" applyBorder="1" applyAlignment="1" applyProtection="1">
      <alignment vertical="center"/>
      <protection locked="0"/>
    </xf>
    <xf numFmtId="0" fontId="58" fillId="5" borderId="4" xfId="47" applyFont="1" applyFill="1" applyBorder="1" applyAlignment="1" applyProtection="1">
      <alignment horizontal="center" vertical="center" wrapText="1"/>
      <protection locked="0"/>
    </xf>
    <xf numFmtId="179" fontId="58" fillId="5" borderId="4" xfId="47" applyNumberFormat="1" applyFont="1" applyFill="1" applyBorder="1" applyAlignment="1" applyProtection="1">
      <alignment horizontal="right" vertical="center" wrapText="1"/>
      <protection locked="0"/>
    </xf>
    <xf numFmtId="3" fontId="58" fillId="5" borderId="4" xfId="47" applyNumberFormat="1" applyFont="1" applyFill="1" applyBorder="1" applyAlignment="1" applyProtection="1">
      <alignment horizontal="center" vertical="center" wrapText="1"/>
      <protection locked="0"/>
    </xf>
    <xf numFmtId="0" fontId="58" fillId="5" borderId="53" xfId="47" applyFont="1" applyFill="1" applyBorder="1" applyAlignment="1" applyProtection="1">
      <alignment horizontal="center" vertical="center" wrapText="1"/>
      <protection locked="0"/>
    </xf>
    <xf numFmtId="179" fontId="58" fillId="5" borderId="53" xfId="47" applyNumberFormat="1" applyFont="1" applyFill="1" applyBorder="1" applyAlignment="1" applyProtection="1">
      <alignment horizontal="right" vertical="center" wrapText="1"/>
      <protection locked="0"/>
    </xf>
    <xf numFmtId="3" fontId="58" fillId="5" borderId="53" xfId="47" applyNumberFormat="1" applyFont="1" applyFill="1" applyBorder="1" applyAlignment="1" applyProtection="1">
      <alignment horizontal="center" vertical="center" wrapText="1"/>
      <protection locked="0"/>
    </xf>
    <xf numFmtId="179" fontId="58" fillId="5" borderId="74" xfId="47" applyNumberFormat="1" applyFont="1" applyFill="1" applyBorder="1" applyAlignment="1" applyProtection="1">
      <alignment horizontal="right" vertical="center" wrapText="1"/>
      <protection locked="0"/>
    </xf>
    <xf numFmtId="179" fontId="58" fillId="5" borderId="73" xfId="47" applyNumberFormat="1" applyFont="1" applyFill="1" applyBorder="1" applyAlignment="1" applyProtection="1">
      <alignment horizontal="right" vertical="center" wrapText="1"/>
      <protection locked="0"/>
    </xf>
    <xf numFmtId="0" fontId="58" fillId="5" borderId="54" xfId="47" applyFont="1" applyFill="1" applyBorder="1" applyAlignment="1" applyProtection="1">
      <alignment horizontal="center" vertical="center" wrapText="1"/>
      <protection locked="0"/>
    </xf>
    <xf numFmtId="179" fontId="58" fillId="5" borderId="54" xfId="47" applyNumberFormat="1" applyFont="1" applyFill="1" applyBorder="1" applyAlignment="1" applyProtection="1">
      <alignment horizontal="right" vertical="center" wrapText="1"/>
      <protection locked="0"/>
    </xf>
    <xf numFmtId="3" fontId="58" fillId="5" borderId="54" xfId="47" applyNumberFormat="1" applyFont="1" applyFill="1" applyBorder="1" applyAlignment="1" applyProtection="1">
      <alignment horizontal="center" vertical="center" wrapText="1"/>
      <protection locked="0"/>
    </xf>
    <xf numFmtId="179" fontId="58" fillId="5" borderId="75" xfId="47" applyNumberFormat="1" applyFont="1" applyFill="1" applyBorder="1" applyAlignment="1" applyProtection="1">
      <alignment horizontal="right" vertical="center" wrapText="1"/>
      <protection locked="0"/>
    </xf>
    <xf numFmtId="0" fontId="4" fillId="5" borderId="352" xfId="12" applyFont="1" applyFill="1" applyBorder="1" applyAlignment="1">
      <alignment horizontal="left" vertical="center" wrapText="1"/>
    </xf>
    <xf numFmtId="0" fontId="58" fillId="5" borderId="112" xfId="0" applyFont="1" applyFill="1" applyBorder="1" applyAlignment="1" applyProtection="1">
      <alignment horizontal="left" vertical="center"/>
      <protection locked="0"/>
    </xf>
    <xf numFmtId="0" fontId="58" fillId="5" borderId="4" xfId="47" applyFont="1" applyFill="1" applyBorder="1" applyAlignment="1" applyProtection="1">
      <alignment horizontal="center" vertical="center" wrapText="1"/>
      <protection locked="0"/>
    </xf>
    <xf numFmtId="179" fontId="58" fillId="5" borderId="4" xfId="47" applyNumberFormat="1" applyFont="1" applyFill="1" applyBorder="1" applyAlignment="1" applyProtection="1">
      <alignment horizontal="right" vertical="center" wrapText="1"/>
      <protection locked="0"/>
    </xf>
    <xf numFmtId="3" fontId="58" fillId="5" borderId="4" xfId="47" applyNumberFormat="1" applyFont="1" applyFill="1" applyBorder="1" applyAlignment="1" applyProtection="1">
      <alignment horizontal="center" vertical="center" wrapText="1"/>
      <protection locked="0"/>
    </xf>
    <xf numFmtId="201" fontId="58" fillId="5" borderId="4" xfId="47" applyNumberFormat="1" applyFont="1" applyFill="1" applyBorder="1" applyAlignment="1" applyProtection="1">
      <alignment horizontal="right" vertical="center" wrapText="1"/>
      <protection locked="0"/>
    </xf>
    <xf numFmtId="0" fontId="58" fillId="5" borderId="53" xfId="47" applyFont="1" applyFill="1" applyBorder="1" applyAlignment="1" applyProtection="1">
      <alignment horizontal="center" vertical="center" wrapText="1"/>
      <protection locked="0"/>
    </xf>
    <xf numFmtId="179" fontId="58" fillId="5" borderId="53" xfId="47" applyNumberFormat="1" applyFont="1" applyFill="1" applyBorder="1" applyAlignment="1" applyProtection="1">
      <alignment horizontal="right" vertical="center" wrapText="1"/>
      <protection locked="0"/>
    </xf>
    <xf numFmtId="3" fontId="58" fillId="5" borderId="53" xfId="47" applyNumberFormat="1" applyFont="1" applyFill="1" applyBorder="1" applyAlignment="1" applyProtection="1">
      <alignment horizontal="center" vertical="center" wrapText="1"/>
      <protection locked="0"/>
    </xf>
    <xf numFmtId="179" fontId="58" fillId="5" borderId="74" xfId="47" applyNumberFormat="1" applyFont="1" applyFill="1" applyBorder="1" applyAlignment="1" applyProtection="1">
      <alignment horizontal="right" vertical="center" wrapText="1"/>
      <protection locked="0"/>
    </xf>
    <xf numFmtId="179" fontId="58" fillId="5" borderId="73" xfId="47" applyNumberFormat="1" applyFont="1" applyFill="1" applyBorder="1" applyAlignment="1" applyProtection="1">
      <alignment horizontal="right" vertical="center" wrapText="1"/>
      <protection locked="0"/>
    </xf>
    <xf numFmtId="0" fontId="58" fillId="5" borderId="54" xfId="47" applyFont="1" applyFill="1" applyBorder="1" applyAlignment="1" applyProtection="1">
      <alignment horizontal="center" vertical="center" wrapText="1"/>
      <protection locked="0"/>
    </xf>
    <xf numFmtId="179" fontId="58" fillId="5" borderId="54" xfId="47" applyNumberFormat="1" applyFont="1" applyFill="1" applyBorder="1" applyAlignment="1" applyProtection="1">
      <alignment horizontal="right" vertical="center" wrapText="1"/>
      <protection locked="0"/>
    </xf>
    <xf numFmtId="3" fontId="58" fillId="5" borderId="54" xfId="47" applyNumberFormat="1" applyFont="1" applyFill="1" applyBorder="1" applyAlignment="1" applyProtection="1">
      <alignment horizontal="center" vertical="center" wrapText="1"/>
      <protection locked="0"/>
    </xf>
    <xf numFmtId="201" fontId="58" fillId="5" borderId="54" xfId="47" applyNumberFormat="1" applyFont="1" applyFill="1" applyBorder="1" applyAlignment="1" applyProtection="1">
      <alignment horizontal="right" vertical="center" wrapText="1"/>
      <protection locked="0"/>
    </xf>
    <xf numFmtId="179" fontId="58" fillId="5" borderId="75" xfId="47" applyNumberFormat="1" applyFont="1" applyFill="1" applyBorder="1" applyAlignment="1" applyProtection="1">
      <alignment horizontal="right" vertical="center" wrapText="1"/>
      <protection locked="0"/>
    </xf>
    <xf numFmtId="179" fontId="58" fillId="5" borderId="74" xfId="0" applyNumberFormat="1" applyFont="1" applyFill="1" applyBorder="1" applyAlignment="1" applyProtection="1">
      <alignment horizontal="center" vertical="center" wrapText="1"/>
      <protection locked="0"/>
    </xf>
    <xf numFmtId="179" fontId="58" fillId="5" borderId="73" xfId="0" applyNumberFormat="1" applyFont="1" applyFill="1" applyBorder="1" applyAlignment="1" applyProtection="1">
      <alignment horizontal="center" vertical="center" wrapText="1"/>
      <protection locked="0"/>
    </xf>
    <xf numFmtId="179" fontId="58" fillId="5" borderId="75" xfId="0" applyNumberFormat="1" applyFont="1" applyFill="1" applyBorder="1" applyAlignment="1" applyProtection="1">
      <alignment horizontal="center" vertical="center" wrapText="1"/>
      <protection locked="0"/>
    </xf>
    <xf numFmtId="0" fontId="5" fillId="5" borderId="81" xfId="12" applyFont="1" applyFill="1" applyBorder="1" applyAlignment="1">
      <alignment horizontal="center" vertical="center" wrapText="1"/>
    </xf>
    <xf numFmtId="200" fontId="5" fillId="5" borderId="157" xfId="44" applyNumberFormat="1" applyFont="1" applyFill="1" applyBorder="1" applyAlignment="1">
      <alignment horizontal="center" vertical="center" wrapText="1"/>
    </xf>
    <xf numFmtId="200" fontId="5" fillId="5" borderId="81"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0" fontId="58" fillId="5" borderId="156" xfId="0" applyFont="1" applyFill="1" applyBorder="1" applyAlignment="1" applyProtection="1">
      <alignment horizontal="left" vertical="center" wrapText="1"/>
      <protection locked="0"/>
    </xf>
    <xf numFmtId="0" fontId="58" fillId="5" borderId="96" xfId="0" applyFont="1" applyFill="1" applyBorder="1" applyAlignment="1" applyProtection="1">
      <alignment horizontal="left" vertical="center" wrapText="1"/>
      <protection locked="0"/>
    </xf>
    <xf numFmtId="200" fontId="5" fillId="5" borderId="342" xfId="44" applyNumberFormat="1" applyFont="1" applyFill="1" applyBorder="1" applyAlignment="1">
      <alignment horizontal="center" vertical="center" wrapText="1"/>
    </xf>
    <xf numFmtId="0" fontId="58" fillId="5" borderId="4" xfId="0" applyFont="1" applyFill="1" applyBorder="1" applyAlignment="1" applyProtection="1">
      <alignment horizontal="left" vertical="center"/>
      <protection locked="0"/>
    </xf>
    <xf numFmtId="0" fontId="60" fillId="5" borderId="53" xfId="0" applyFont="1" applyFill="1" applyBorder="1" applyAlignment="1" applyProtection="1">
      <alignment vertical="center" wrapText="1"/>
      <protection locked="0"/>
    </xf>
    <xf numFmtId="8" fontId="60" fillId="5" borderId="53" xfId="0" applyNumberFormat="1" applyFont="1" applyFill="1" applyBorder="1" applyAlignment="1"/>
    <xf numFmtId="8" fontId="60" fillId="0" borderId="53" xfId="0" applyNumberFormat="1" applyFont="1" applyBorder="1" applyAlignment="1"/>
    <xf numFmtId="0" fontId="60" fillId="0" borderId="53" xfId="0" applyFont="1" applyBorder="1" applyAlignment="1"/>
    <xf numFmtId="0" fontId="60" fillId="0" borderId="53" xfId="0" applyFont="1" applyBorder="1" applyAlignment="1" applyProtection="1">
      <protection locked="0"/>
    </xf>
    <xf numFmtId="201" fontId="60" fillId="5" borderId="53" xfId="0" applyNumberFormat="1" applyFont="1" applyFill="1" applyBorder="1" applyAlignment="1" applyProtection="1">
      <alignment vertical="center" wrapText="1"/>
      <protection locked="0"/>
    </xf>
    <xf numFmtId="179" fontId="60" fillId="5" borderId="53" xfId="0" applyNumberFormat="1" applyFont="1" applyFill="1" applyBorder="1" applyAlignment="1" applyProtection="1">
      <alignment vertical="center" wrapText="1"/>
      <protection locked="0"/>
    </xf>
    <xf numFmtId="3" fontId="60" fillId="5" borderId="53" xfId="0" applyNumberFormat="1" applyFont="1" applyFill="1" applyBorder="1" applyAlignment="1" applyProtection="1">
      <alignment vertical="center" wrapText="1"/>
      <protection locked="0"/>
    </xf>
    <xf numFmtId="201" fontId="60" fillId="5" borderId="74" xfId="0" applyNumberFormat="1" applyFont="1" applyFill="1" applyBorder="1" applyAlignment="1" applyProtection="1">
      <alignment vertical="center" wrapText="1"/>
      <protection locked="0"/>
    </xf>
    <xf numFmtId="0" fontId="60" fillId="5" borderId="54" xfId="0" applyFont="1" applyFill="1" applyBorder="1" applyAlignment="1" applyProtection="1">
      <alignment vertical="center" wrapText="1"/>
      <protection locked="0"/>
    </xf>
    <xf numFmtId="6" fontId="60" fillId="5" borderId="54" xfId="0" applyNumberFormat="1" applyFont="1" applyFill="1" applyBorder="1" applyAlignment="1"/>
    <xf numFmtId="6" fontId="60" fillId="0" borderId="54" xfId="0" applyNumberFormat="1" applyFont="1" applyBorder="1" applyAlignment="1"/>
    <xf numFmtId="0" fontId="60" fillId="0" borderId="54" xfId="0" applyFont="1" applyBorder="1" applyAlignment="1"/>
    <xf numFmtId="3" fontId="60" fillId="5" borderId="54" xfId="0" applyNumberFormat="1" applyFont="1" applyFill="1" applyBorder="1" applyAlignment="1" applyProtection="1">
      <alignment vertical="center" wrapText="1"/>
      <protection locked="0"/>
    </xf>
    <xf numFmtId="201" fontId="60" fillId="5" borderId="54" xfId="0" applyNumberFormat="1" applyFont="1" applyFill="1" applyBorder="1" applyAlignment="1" applyProtection="1">
      <alignment vertical="center" wrapText="1"/>
      <protection locked="0"/>
    </xf>
    <xf numFmtId="0" fontId="60" fillId="0" borderId="54" xfId="0" applyFont="1" applyBorder="1" applyAlignment="1" applyProtection="1">
      <protection locked="0"/>
    </xf>
    <xf numFmtId="179" fontId="60" fillId="5" borderId="54" xfId="0" applyNumberFormat="1" applyFont="1" applyFill="1" applyBorder="1" applyAlignment="1" applyProtection="1">
      <alignment vertical="center" wrapText="1"/>
      <protection locked="0"/>
    </xf>
    <xf numFmtId="201" fontId="60" fillId="5" borderId="75" xfId="0" applyNumberFormat="1" applyFont="1" applyFill="1" applyBorder="1" applyAlignment="1" applyProtection="1">
      <alignment vertical="center" wrapText="1"/>
      <protection locked="0"/>
    </xf>
    <xf numFmtId="0" fontId="58" fillId="5" borderId="146" xfId="0" applyFont="1" applyFill="1" applyBorder="1" applyAlignment="1" applyProtection="1">
      <alignment vertical="center"/>
      <protection locked="0"/>
    </xf>
    <xf numFmtId="179" fontId="58" fillId="5" borderId="75" xfId="0" applyNumberFormat="1" applyFont="1" applyFill="1" applyBorder="1" applyAlignment="1" applyProtection="1">
      <alignment horizontal="right" vertical="center" wrapText="1"/>
      <protection locked="0"/>
    </xf>
    <xf numFmtId="0" fontId="58" fillId="5" borderId="4" xfId="0" applyFont="1" applyFill="1" applyBorder="1" applyAlignment="1" applyProtection="1">
      <alignment vertical="center"/>
      <protection locked="0"/>
    </xf>
    <xf numFmtId="0" fontId="58" fillId="5" borderId="4" xfId="49" applyFont="1" applyFill="1" applyBorder="1" applyAlignment="1" applyProtection="1">
      <alignment horizontal="center" vertical="center" wrapText="1"/>
      <protection locked="0"/>
    </xf>
    <xf numFmtId="0" fontId="58" fillId="5" borderId="4" xfId="49" applyFont="1" applyFill="1" applyBorder="1" applyAlignment="1" applyProtection="1">
      <alignment horizontal="center" vertical="center" wrapText="1"/>
    </xf>
    <xf numFmtId="201" fontId="58" fillId="5" borderId="4" xfId="49" applyNumberFormat="1" applyFont="1" applyFill="1" applyBorder="1" applyAlignment="1" applyProtection="1">
      <alignment horizontal="right" vertical="center" wrapText="1"/>
      <protection locked="0"/>
    </xf>
    <xf numFmtId="0" fontId="58" fillId="5" borderId="4" xfId="49" applyFont="1" applyFill="1" applyBorder="1" applyAlignment="1" applyProtection="1">
      <alignment horizontal="left" vertical="center" wrapText="1"/>
      <protection locked="0"/>
    </xf>
    <xf numFmtId="0" fontId="58" fillId="5" borderId="53" xfId="49" applyFont="1" applyFill="1" applyBorder="1" applyAlignment="1" applyProtection="1">
      <alignment horizontal="center" vertical="center" wrapText="1"/>
      <protection locked="0"/>
    </xf>
    <xf numFmtId="0" fontId="58" fillId="5" borderId="53" xfId="49" applyFont="1" applyFill="1" applyBorder="1" applyAlignment="1" applyProtection="1">
      <alignment horizontal="center" vertical="center" wrapText="1"/>
    </xf>
    <xf numFmtId="201" fontId="58" fillId="5" borderId="53" xfId="49" applyNumberFormat="1" applyFont="1" applyFill="1" applyBorder="1" applyAlignment="1" applyProtection="1">
      <alignment horizontal="right" vertical="center" wrapText="1"/>
      <protection locked="0"/>
    </xf>
    <xf numFmtId="0" fontId="58" fillId="5" borderId="53" xfId="49" applyFont="1" applyFill="1" applyBorder="1" applyAlignment="1" applyProtection="1">
      <alignment horizontal="left" vertical="center" wrapText="1"/>
    </xf>
    <xf numFmtId="201" fontId="58" fillId="5" borderId="74" xfId="49" applyNumberFormat="1" applyFont="1" applyFill="1" applyBorder="1" applyAlignment="1" applyProtection="1">
      <alignment horizontal="right" vertical="center" wrapText="1"/>
      <protection locked="0"/>
    </xf>
    <xf numFmtId="201" fontId="58" fillId="5" borderId="73" xfId="49" applyNumberFormat="1" applyFont="1" applyFill="1" applyBorder="1" applyAlignment="1" applyProtection="1">
      <alignment horizontal="right" vertical="center" wrapText="1"/>
      <protection locked="0"/>
    </xf>
    <xf numFmtId="0" fontId="58" fillId="5" borderId="54" xfId="49" applyFont="1" applyFill="1" applyBorder="1" applyAlignment="1" applyProtection="1">
      <alignment horizontal="center" vertical="center" wrapText="1"/>
      <protection locked="0"/>
    </xf>
    <xf numFmtId="0" fontId="58" fillId="5" borderId="54" xfId="49" applyFont="1" applyFill="1" applyBorder="1" applyAlignment="1" applyProtection="1">
      <alignment horizontal="center" vertical="center" wrapText="1"/>
    </xf>
    <xf numFmtId="201" fontId="58" fillId="5" borderId="54" xfId="49" applyNumberFormat="1" applyFont="1" applyFill="1" applyBorder="1" applyAlignment="1" applyProtection="1">
      <alignment horizontal="right" vertical="center" wrapText="1"/>
      <protection locked="0"/>
    </xf>
    <xf numFmtId="0" fontId="58" fillId="5" borderId="54" xfId="49" applyFont="1" applyFill="1" applyBorder="1" applyAlignment="1" applyProtection="1">
      <alignment horizontal="left" vertical="center" wrapText="1"/>
      <protection locked="0"/>
    </xf>
    <xf numFmtId="201" fontId="58" fillId="5" borderId="75" xfId="49" applyNumberFormat="1" applyFont="1" applyFill="1" applyBorder="1" applyAlignment="1" applyProtection="1">
      <alignment horizontal="right" vertical="center" wrapText="1"/>
      <protection locked="0"/>
    </xf>
    <xf numFmtId="0" fontId="58" fillId="5" borderId="4" xfId="49" applyFont="1" applyFill="1" applyBorder="1" applyAlignment="1" applyProtection="1">
      <alignment horizontal="center" vertical="center" wrapText="1"/>
      <protection locked="0"/>
    </xf>
    <xf numFmtId="0" fontId="58" fillId="5" borderId="4" xfId="49" applyFont="1" applyFill="1" applyBorder="1" applyAlignment="1" applyProtection="1">
      <alignment horizontal="center" vertical="center" wrapText="1"/>
    </xf>
    <xf numFmtId="201" fontId="58" fillId="5" borderId="4" xfId="49" applyNumberFormat="1" applyFont="1" applyFill="1" applyBorder="1" applyAlignment="1" applyProtection="1">
      <alignment horizontal="right" vertical="center" wrapText="1"/>
      <protection locked="0"/>
    </xf>
    <xf numFmtId="0" fontId="58" fillId="5" borderId="53" xfId="49" applyFont="1" applyFill="1" applyBorder="1" applyAlignment="1" applyProtection="1">
      <alignment horizontal="center" vertical="center" wrapText="1"/>
      <protection locked="0"/>
    </xf>
    <xf numFmtId="0" fontId="58" fillId="5" borderId="53" xfId="49" applyFont="1" applyFill="1" applyBorder="1" applyAlignment="1" applyProtection="1">
      <alignment horizontal="center" vertical="center" wrapText="1"/>
    </xf>
    <xf numFmtId="201" fontId="58" fillId="5" borderId="53" xfId="49" applyNumberFormat="1" applyFont="1" applyFill="1" applyBorder="1" applyAlignment="1" applyProtection="1">
      <alignment horizontal="right" vertical="center" wrapText="1"/>
      <protection locked="0"/>
    </xf>
    <xf numFmtId="201" fontId="58" fillId="5" borderId="74" xfId="49" applyNumberFormat="1" applyFont="1" applyFill="1" applyBorder="1" applyAlignment="1" applyProtection="1">
      <alignment horizontal="right" vertical="center" wrapText="1"/>
      <protection locked="0"/>
    </xf>
    <xf numFmtId="201" fontId="58" fillId="5" borderId="73" xfId="49" applyNumberFormat="1" applyFont="1" applyFill="1" applyBorder="1" applyAlignment="1" applyProtection="1">
      <alignment horizontal="right" vertical="center" wrapText="1"/>
      <protection locked="0"/>
    </xf>
    <xf numFmtId="0" fontId="58" fillId="5" borderId="54" xfId="49" applyFont="1" applyFill="1" applyBorder="1" applyAlignment="1" applyProtection="1">
      <alignment horizontal="center" vertical="center" wrapText="1"/>
      <protection locked="0"/>
    </xf>
    <xf numFmtId="0" fontId="58" fillId="5" borderId="54" xfId="49" applyFont="1" applyFill="1" applyBorder="1" applyAlignment="1" applyProtection="1">
      <alignment horizontal="center" vertical="center" wrapText="1"/>
    </xf>
    <xf numFmtId="201" fontId="58" fillId="5" borderId="54" xfId="49" applyNumberFormat="1" applyFont="1" applyFill="1" applyBorder="1" applyAlignment="1" applyProtection="1">
      <alignment horizontal="right" vertical="center" wrapText="1"/>
      <protection locked="0"/>
    </xf>
    <xf numFmtId="201" fontId="58" fillId="5" borderId="75" xfId="49" applyNumberFormat="1" applyFont="1" applyFill="1" applyBorder="1" applyAlignment="1" applyProtection="1">
      <alignment horizontal="right" vertical="center" wrapText="1"/>
      <protection locked="0"/>
    </xf>
    <xf numFmtId="201" fontId="58" fillId="5" borderId="53" xfId="49" applyNumberFormat="1" applyFont="1" applyFill="1" applyBorder="1" applyAlignment="1" applyProtection="1">
      <alignment horizontal="center" vertical="center" wrapText="1"/>
      <protection locked="0"/>
    </xf>
    <xf numFmtId="0" fontId="58" fillId="5" borderId="138" xfId="43" applyFont="1" applyFill="1" applyBorder="1" applyAlignment="1" applyProtection="1">
      <alignment horizontal="left" vertical="center"/>
      <protection locked="0"/>
    </xf>
    <xf numFmtId="0" fontId="58" fillId="0" borderId="344" xfId="0" applyFont="1" applyFill="1" applyBorder="1" applyAlignment="1" applyProtection="1">
      <alignment horizontal="left" vertical="center" wrapText="1"/>
      <protection locked="0"/>
    </xf>
    <xf numFmtId="201" fontId="58" fillId="0" borderId="344" xfId="0" applyNumberFormat="1" applyFont="1" applyFill="1" applyBorder="1" applyAlignment="1" applyProtection="1">
      <alignment horizontal="right" vertical="center" wrapText="1"/>
      <protection locked="0"/>
    </xf>
    <xf numFmtId="179" fontId="58" fillId="5" borderId="348" xfId="0" applyNumberFormat="1" applyFont="1" applyFill="1" applyBorder="1" applyAlignment="1" applyProtection="1">
      <alignment horizontal="center" vertical="center" wrapText="1"/>
      <protection locked="0"/>
    </xf>
    <xf numFmtId="202" fontId="58" fillId="5" borderId="348" xfId="0" applyNumberFormat="1" applyFont="1" applyFill="1" applyBorder="1" applyAlignment="1" applyProtection="1">
      <alignment horizontal="center" vertical="center" wrapText="1"/>
      <protection locked="0"/>
    </xf>
    <xf numFmtId="0" fontId="58" fillId="0" borderId="348" xfId="0" applyFont="1" applyFill="1" applyBorder="1" applyAlignment="1" applyProtection="1">
      <alignment horizontal="left" vertical="center" wrapText="1"/>
      <protection locked="0"/>
    </xf>
    <xf numFmtId="201" fontId="58" fillId="0" borderId="348" xfId="0" applyNumberFormat="1" applyFont="1" applyFill="1" applyBorder="1" applyAlignment="1" applyProtection="1">
      <alignment horizontal="right" vertical="center" wrapText="1"/>
      <protection locked="0"/>
    </xf>
    <xf numFmtId="201" fontId="58" fillId="5" borderId="348" xfId="0" applyNumberFormat="1" applyFont="1" applyFill="1" applyBorder="1" applyAlignment="1" applyProtection="1">
      <alignment vertical="center" wrapText="1"/>
      <protection locked="0"/>
    </xf>
    <xf numFmtId="0" fontId="58" fillId="5" borderId="353" xfId="0" applyFont="1" applyFill="1" applyBorder="1" applyAlignment="1" applyProtection="1">
      <alignment horizontal="center" vertical="center" wrapText="1"/>
      <protection locked="0"/>
    </xf>
    <xf numFmtId="179" fontId="58" fillId="5" borderId="353" xfId="0" applyNumberFormat="1" applyFont="1" applyFill="1" applyBorder="1" applyAlignment="1" applyProtection="1">
      <alignment horizontal="right" vertical="center" wrapText="1"/>
      <protection locked="0"/>
    </xf>
    <xf numFmtId="3" fontId="58" fillId="5" borderId="353" xfId="0" applyNumberFormat="1" applyFont="1" applyFill="1" applyBorder="1" applyAlignment="1" applyProtection="1">
      <alignment horizontal="center" vertical="center" wrapText="1"/>
      <protection locked="0"/>
    </xf>
    <xf numFmtId="201" fontId="58" fillId="5" borderId="353" xfId="0" applyNumberFormat="1" applyFont="1" applyFill="1" applyBorder="1" applyAlignment="1" applyProtection="1">
      <alignment horizontal="right" vertical="center" wrapText="1"/>
      <protection locked="0"/>
    </xf>
    <xf numFmtId="0" fontId="58" fillId="0" borderId="353" xfId="0" applyFont="1" applyFill="1" applyBorder="1" applyAlignment="1" applyProtection="1">
      <alignment horizontal="left" vertical="center" wrapText="1"/>
      <protection locked="0"/>
    </xf>
    <xf numFmtId="201" fontId="58" fillId="0" borderId="353" xfId="0" applyNumberFormat="1" applyFont="1" applyFill="1" applyBorder="1" applyAlignment="1" applyProtection="1">
      <alignment horizontal="right" vertical="center" wrapText="1"/>
      <protection locked="0"/>
    </xf>
    <xf numFmtId="201" fontId="58" fillId="5" borderId="354" xfId="0" applyNumberFormat="1" applyFont="1" applyFill="1" applyBorder="1" applyAlignment="1" applyProtection="1">
      <alignment horizontal="right" vertical="center" wrapText="1"/>
      <protection locked="0"/>
    </xf>
    <xf numFmtId="201" fontId="58" fillId="5" borderId="168" xfId="0" applyNumberFormat="1" applyFont="1" applyFill="1" applyBorder="1" applyAlignment="1" applyProtection="1">
      <alignment horizontal="right" vertical="center" wrapText="1"/>
      <protection locked="0"/>
    </xf>
    <xf numFmtId="0" fontId="58" fillId="5" borderId="353" xfId="0" applyFont="1" applyFill="1" applyBorder="1" applyAlignment="1" applyProtection="1">
      <alignment horizontal="left" vertical="center" wrapText="1"/>
      <protection locked="0"/>
    </xf>
    <xf numFmtId="201" fontId="58" fillId="5" borderId="110" xfId="0" applyNumberFormat="1" applyFont="1" applyFill="1" applyBorder="1" applyAlignment="1" applyProtection="1">
      <alignment horizontal="right" vertical="center" wrapText="1"/>
      <protection locked="0"/>
    </xf>
    <xf numFmtId="179" fontId="58" fillId="5" borderId="354" xfId="0" applyNumberFormat="1" applyFont="1" applyFill="1" applyBorder="1" applyAlignment="1" applyProtection="1">
      <alignment horizontal="right" vertical="center" wrapText="1"/>
      <protection locked="0"/>
    </xf>
    <xf numFmtId="202" fontId="58" fillId="5" borderId="353" xfId="0" applyNumberFormat="1" applyFont="1" applyFill="1" applyBorder="1" applyAlignment="1" applyProtection="1">
      <alignment horizontal="center" vertical="center" wrapText="1"/>
      <protection locked="0"/>
    </xf>
    <xf numFmtId="0" fontId="58" fillId="5" borderId="349" xfId="0" applyFont="1" applyFill="1" applyBorder="1" applyAlignment="1" applyProtection="1">
      <alignment horizontal="center" vertical="center" wrapText="1"/>
      <protection locked="0"/>
    </xf>
    <xf numFmtId="0" fontId="58" fillId="5" borderId="345" xfId="43" applyFont="1" applyFill="1" applyBorder="1" applyAlignment="1" applyProtection="1">
      <alignment horizontal="left" vertical="center"/>
      <protection locked="0"/>
    </xf>
    <xf numFmtId="0" fontId="58" fillId="5" borderId="92" xfId="0" applyFont="1" applyFill="1" applyBorder="1" applyAlignment="1" applyProtection="1">
      <alignment horizontal="left" vertical="center" wrapText="1"/>
      <protection locked="0"/>
    </xf>
    <xf numFmtId="0" fontId="58" fillId="5" borderId="54" xfId="0" applyFont="1" applyFill="1" applyBorder="1" applyAlignment="1" applyProtection="1">
      <alignment vertical="center"/>
      <protection locked="0"/>
    </xf>
    <xf numFmtId="0" fontId="5" fillId="5" borderId="81" xfId="12"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0" fontId="58" fillId="5" borderId="345" xfId="0" applyFont="1" applyFill="1" applyBorder="1" applyAlignment="1" applyProtection="1">
      <alignment horizontal="left"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0" fontId="5" fillId="5" borderId="81" xfId="12"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0" fontId="58" fillId="5" borderId="96" xfId="0" applyFont="1" applyFill="1" applyBorder="1" applyAlignment="1" applyProtection="1">
      <alignment horizontal="left" vertical="center" wrapText="1"/>
      <protection locked="0"/>
    </xf>
    <xf numFmtId="0" fontId="58" fillId="5" borderId="348" xfId="0" applyFont="1" applyFill="1" applyBorder="1" applyAlignment="1" applyProtection="1">
      <alignment horizontal="left" vertical="center"/>
      <protection locked="0"/>
    </xf>
    <xf numFmtId="0" fontId="61" fillId="0" borderId="106" xfId="0" applyFont="1" applyBorder="1" applyAlignment="1">
      <alignment wrapText="1"/>
    </xf>
    <xf numFmtId="0" fontId="58" fillId="5" borderId="112" xfId="0" applyFont="1" applyFill="1" applyBorder="1" applyAlignment="1" applyProtection="1">
      <alignment vertical="center"/>
      <protection locked="0"/>
    </xf>
    <xf numFmtId="0" fontId="58" fillId="5" borderId="157" xfId="0" applyFont="1" applyFill="1" applyBorder="1" applyAlignment="1" applyProtection="1">
      <alignment horizontal="center" vertical="center" wrapText="1"/>
      <protection locked="0"/>
    </xf>
    <xf numFmtId="0" fontId="9" fillId="5" borderId="0" xfId="1" applyFont="1" applyFill="1" applyProtection="1">
      <protection locked="0"/>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0" fontId="58" fillId="5" borderId="345" xfId="0" applyFont="1" applyFill="1" applyBorder="1" applyAlignment="1" applyProtection="1">
      <alignment horizontal="left"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0" fontId="58" fillId="5" borderId="77" xfId="43" applyFont="1" applyFill="1" applyBorder="1" applyAlignment="1" applyProtection="1">
      <alignment horizontal="left" vertical="center" wrapText="1"/>
      <protection locked="0"/>
    </xf>
    <xf numFmtId="0" fontId="58" fillId="5" borderId="96" xfId="0" applyFont="1" applyFill="1" applyBorder="1" applyAlignment="1" applyProtection="1">
      <alignment horizontal="left" vertical="center" wrapText="1"/>
      <protection locked="0"/>
    </xf>
    <xf numFmtId="0" fontId="24" fillId="14" borderId="0" xfId="1" applyFont="1" applyFill="1" applyAlignment="1">
      <alignment horizontal="center"/>
    </xf>
    <xf numFmtId="0" fontId="9" fillId="14" borderId="0" xfId="1" applyFont="1" applyFill="1"/>
    <xf numFmtId="0" fontId="6" fillId="14" borderId="0" xfId="1" applyFont="1" applyFill="1"/>
    <xf numFmtId="0" fontId="58" fillId="5" borderId="116" xfId="43" applyFont="1" applyFill="1" applyBorder="1" applyAlignment="1" applyProtection="1">
      <alignment horizontal="left" vertical="center"/>
      <protection locked="0"/>
    </xf>
    <xf numFmtId="171" fontId="9" fillId="5" borderId="78" xfId="1" applyNumberFormat="1" applyFont="1" applyFill="1" applyBorder="1" applyAlignment="1">
      <alignment horizontal="left"/>
    </xf>
    <xf numFmtId="171" fontId="9" fillId="14" borderId="0" xfId="1" applyNumberFormat="1" applyFont="1" applyFill="1" applyAlignment="1">
      <alignment horizontal="left"/>
    </xf>
    <xf numFmtId="171" fontId="11" fillId="14" borderId="0" xfId="1" applyNumberFormat="1" applyFont="1" applyFill="1" applyAlignment="1">
      <alignment horizontal="center"/>
    </xf>
    <xf numFmtId="171" fontId="9" fillId="14" borderId="0" xfId="1" applyNumberFormat="1" applyFont="1" applyFill="1"/>
    <xf numFmtId="0" fontId="58" fillId="0" borderId="53" xfId="0" applyFont="1" applyBorder="1" applyAlignment="1" applyProtection="1">
      <alignment vertical="center"/>
      <protection locked="0"/>
    </xf>
    <xf numFmtId="0" fontId="58" fillId="0" borderId="53" xfId="0" applyFont="1" applyBorder="1" applyAlignment="1" applyProtection="1">
      <alignment horizontal="center" vertical="center"/>
      <protection locked="0"/>
    </xf>
    <xf numFmtId="0" fontId="58" fillId="0" borderId="4" xfId="0" applyFont="1" applyBorder="1" applyAlignment="1" applyProtection="1">
      <alignment vertical="center"/>
      <protection locked="0"/>
    </xf>
    <xf numFmtId="0" fontId="58" fillId="0" borderId="4" xfId="0" applyFont="1" applyBorder="1" applyAlignment="1" applyProtection="1">
      <alignment horizontal="center" vertical="center"/>
      <protection locked="0"/>
    </xf>
    <xf numFmtId="0" fontId="58" fillId="0" borderId="54" xfId="0" applyFont="1" applyBorder="1" applyAlignment="1" applyProtection="1">
      <alignment vertical="center"/>
      <protection locked="0"/>
    </xf>
    <xf numFmtId="8" fontId="58" fillId="0" borderId="54" xfId="0" applyNumberFormat="1" applyFont="1" applyBorder="1" applyAlignment="1" applyProtection="1">
      <alignment horizontal="center" vertical="center"/>
      <protection locked="0"/>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0" fontId="58" fillId="5" borderId="156" xfId="0" applyFont="1" applyFill="1" applyBorder="1" applyAlignment="1" applyProtection="1">
      <alignment horizontal="left"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200" fontId="5" fillId="5" borderId="79" xfId="5" applyNumberFormat="1"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0" fontId="58" fillId="5" borderId="77" xfId="0" applyFont="1" applyFill="1" applyBorder="1" applyAlignment="1" applyProtection="1">
      <alignment horizontal="left" vertical="center" wrapText="1"/>
      <protection locked="0"/>
    </xf>
    <xf numFmtId="0" fontId="5" fillId="5" borderId="81" xfId="12"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0" fontId="58" fillId="5" borderId="0" xfId="43" applyFont="1" applyFill="1" applyBorder="1" applyAlignment="1" applyProtection="1">
      <alignment horizontal="center" vertical="center"/>
      <protection locked="0"/>
    </xf>
    <xf numFmtId="0" fontId="58" fillId="5" borderId="96" xfId="0" applyFont="1" applyFill="1" applyBorder="1" applyAlignment="1" applyProtection="1">
      <alignment horizontal="left" vertical="center" wrapText="1"/>
      <protection locked="0"/>
    </xf>
    <xf numFmtId="0" fontId="58" fillId="5" borderId="77" xfId="43" applyFont="1" applyFill="1" applyBorder="1" applyAlignment="1" applyProtection="1">
      <alignment horizontal="left" vertical="center" wrapText="1"/>
      <protection locked="0"/>
    </xf>
    <xf numFmtId="0" fontId="58" fillId="5" borderId="53" xfId="0" applyFont="1" applyFill="1" applyBorder="1" applyAlignment="1" applyProtection="1">
      <alignment horizontal="left" vertical="center" wrapText="1"/>
      <protection locked="0"/>
    </xf>
    <xf numFmtId="0" fontId="58" fillId="5" borderId="4" xfId="0" applyFont="1" applyFill="1" applyBorder="1" applyAlignment="1" applyProtection="1">
      <alignment horizontal="left" vertical="center" wrapText="1"/>
      <protection locked="0"/>
    </xf>
    <xf numFmtId="0" fontId="58" fillId="5" borderId="54" xfId="0" applyFont="1" applyFill="1" applyBorder="1" applyAlignment="1" applyProtection="1">
      <alignment horizontal="left" vertical="center" wrapText="1"/>
      <protection locked="0"/>
    </xf>
    <xf numFmtId="0" fontId="58" fillId="5" borderId="345" xfId="0" applyFont="1" applyFill="1" applyBorder="1" applyAlignment="1" applyProtection="1">
      <alignment horizontal="center" vertical="center" wrapText="1"/>
      <protection locked="0"/>
    </xf>
    <xf numFmtId="179" fontId="58" fillId="5" borderId="349" xfId="0" applyNumberFormat="1" applyFont="1" applyFill="1" applyBorder="1" applyAlignment="1" applyProtection="1">
      <alignment horizontal="center" vertical="center" wrapText="1"/>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0" fontId="58" fillId="5" borderId="156" xfId="0" applyFont="1" applyFill="1" applyBorder="1" applyAlignment="1" applyProtection="1">
      <alignment horizontal="left"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200" fontId="5" fillId="5" borderId="157" xfId="44" applyNumberFormat="1" applyFont="1" applyFill="1" applyBorder="1" applyAlignment="1">
      <alignment horizontal="center" vertical="center" wrapText="1"/>
    </xf>
    <xf numFmtId="0" fontId="58" fillId="5" borderId="4" xfId="0" applyFont="1" applyFill="1" applyBorder="1" applyAlignment="1" applyProtection="1">
      <alignment horizontal="center" vertical="center" wrapText="1"/>
      <protection locked="0"/>
    </xf>
    <xf numFmtId="0" fontId="58" fillId="5" borderId="54" xfId="0" applyFont="1" applyFill="1" applyBorder="1" applyAlignment="1" applyProtection="1">
      <alignment horizontal="center" vertical="center" wrapText="1"/>
      <protection locked="0"/>
    </xf>
    <xf numFmtId="0" fontId="58" fillId="5" borderId="53" xfId="0" applyFont="1" applyFill="1" applyBorder="1" applyAlignment="1" applyProtection="1">
      <alignment horizontal="center" vertical="center" wrapText="1"/>
      <protection locked="0"/>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0" fontId="58" fillId="5" borderId="0" xfId="43" applyFont="1" applyFill="1" applyBorder="1" applyAlignment="1" applyProtection="1">
      <alignment horizontal="center" vertical="center"/>
      <protection locked="0"/>
    </xf>
    <xf numFmtId="0" fontId="58" fillId="5" borderId="77" xfId="43" applyFont="1" applyFill="1" applyBorder="1" applyAlignment="1" applyProtection="1">
      <alignment horizontal="left" vertical="center" wrapText="1"/>
      <protection locked="0"/>
    </xf>
    <xf numFmtId="200" fontId="5" fillId="5" borderId="342" xfId="44" applyNumberFormat="1" applyFont="1" applyFill="1" applyBorder="1" applyAlignment="1">
      <alignment horizontal="center" vertical="center" wrapText="1"/>
    </xf>
    <xf numFmtId="201" fontId="58" fillId="5" borderId="4" xfId="0" applyNumberFormat="1" applyFont="1" applyFill="1" applyBorder="1" applyAlignment="1" applyProtection="1">
      <alignment horizontal="right" vertical="center" wrapText="1"/>
    </xf>
    <xf numFmtId="0" fontId="24" fillId="5" borderId="0" xfId="1" applyFont="1" applyFill="1" applyAlignment="1">
      <alignment horizontal="center"/>
    </xf>
    <xf numFmtId="0" fontId="58" fillId="5" borderId="0" xfId="0" applyFont="1" applyFill="1" applyBorder="1" applyAlignment="1" applyProtection="1">
      <alignment vertical="center" wrapText="1"/>
      <protection locked="0"/>
    </xf>
    <xf numFmtId="0" fontId="58" fillId="5" borderId="4" xfId="0" applyFont="1" applyFill="1" applyBorder="1" applyAlignment="1" applyProtection="1">
      <alignment vertical="center" wrapText="1"/>
      <protection locked="0"/>
    </xf>
    <xf numFmtId="0" fontId="58" fillId="5" borderId="83" xfId="0" applyFont="1" applyFill="1" applyBorder="1" applyAlignment="1" applyProtection="1">
      <alignment vertical="center" wrapText="1"/>
      <protection locked="0"/>
    </xf>
    <xf numFmtId="0" fontId="58" fillId="5" borderId="53" xfId="0" applyFont="1" applyFill="1" applyBorder="1" applyAlignment="1" applyProtection="1">
      <alignment vertical="center" wrapText="1"/>
      <protection locked="0"/>
    </xf>
    <xf numFmtId="0" fontId="58" fillId="5" borderId="80" xfId="0" applyFont="1" applyFill="1" applyBorder="1" applyAlignment="1" applyProtection="1">
      <alignment vertical="center" wrapText="1"/>
      <protection locked="0"/>
    </xf>
    <xf numFmtId="0" fontId="58" fillId="5" borderId="84" xfId="0" applyFont="1" applyFill="1" applyBorder="1" applyAlignment="1" applyProtection="1">
      <alignment vertical="center" wrapText="1"/>
      <protection locked="0"/>
    </xf>
    <xf numFmtId="0" fontId="58" fillId="5" borderId="54" xfId="0" applyFont="1" applyFill="1" applyBorder="1" applyAlignment="1" applyProtection="1">
      <alignment vertical="center" wrapText="1"/>
      <protection locked="0"/>
    </xf>
    <xf numFmtId="0" fontId="4" fillId="0" borderId="0" xfId="43" applyBorder="1"/>
    <xf numFmtId="0" fontId="4" fillId="5" borderId="0" xfId="1" applyFont="1" applyFill="1" applyAlignment="1">
      <alignment horizontal="left" vertical="top" wrapText="1"/>
    </xf>
    <xf numFmtId="0" fontId="6" fillId="5" borderId="0" xfId="1" applyFont="1" applyFill="1" applyAlignment="1">
      <alignment horizontal="left" vertical="top" wrapText="1"/>
    </xf>
    <xf numFmtId="0" fontId="0" fillId="2" borderId="0" xfId="1" applyFont="1" applyFill="1" applyAlignment="1">
      <alignment horizontal="justify" vertical="top" wrapText="1"/>
    </xf>
    <xf numFmtId="0" fontId="6" fillId="2" borderId="0" xfId="1" applyFont="1" applyFill="1" applyAlignment="1">
      <alignment horizontal="justify" vertical="top" wrapText="1"/>
    </xf>
    <xf numFmtId="0" fontId="6" fillId="0" borderId="0" xfId="1" applyFont="1" applyFill="1" applyAlignment="1">
      <alignment horizontal="justify" vertical="top" wrapText="1"/>
    </xf>
    <xf numFmtId="0" fontId="43" fillId="9" borderId="15" xfId="1" applyFont="1" applyFill="1" applyBorder="1" applyAlignment="1">
      <alignment horizontal="center"/>
    </xf>
    <xf numFmtId="0" fontId="43" fillId="9" borderId="27" xfId="1" applyFont="1" applyFill="1" applyBorder="1" applyAlignment="1">
      <alignment horizontal="center"/>
    </xf>
    <xf numFmtId="0" fontId="43" fillId="9" borderId="127" xfId="1" applyFont="1" applyFill="1" applyBorder="1" applyAlignment="1">
      <alignment horizontal="center"/>
    </xf>
    <xf numFmtId="0" fontId="4" fillId="0" borderId="0" xfId="1" applyFont="1" applyFill="1" applyAlignment="1">
      <alignment horizontal="justify" vertical="top" wrapText="1"/>
    </xf>
    <xf numFmtId="0" fontId="5" fillId="2" borderId="14" xfId="1" applyFont="1" applyFill="1" applyBorder="1" applyAlignment="1">
      <alignment horizontal="center" vertical="center"/>
    </xf>
    <xf numFmtId="0" fontId="5" fillId="2" borderId="119"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4" xfId="1" applyFont="1" applyFill="1" applyBorder="1" applyAlignment="1">
      <alignment horizontal="center" vertical="center"/>
    </xf>
    <xf numFmtId="0" fontId="43" fillId="9" borderId="89" xfId="1" applyFont="1" applyFill="1" applyBorder="1" applyAlignment="1">
      <alignment horizontal="center"/>
    </xf>
    <xf numFmtId="0" fontId="43" fillId="9" borderId="0" xfId="1" applyFont="1" applyFill="1" applyBorder="1" applyAlignment="1">
      <alignment horizontal="center"/>
    </xf>
    <xf numFmtId="0" fontId="5" fillId="2" borderId="0" xfId="1" applyFont="1" applyFill="1" applyAlignment="1">
      <alignment horizontal="left"/>
    </xf>
    <xf numFmtId="169" fontId="48" fillId="9" borderId="4" xfId="1" applyNumberFormat="1" applyFont="1" applyFill="1" applyBorder="1" applyAlignment="1">
      <alignment horizontal="center"/>
    </xf>
    <xf numFmtId="0" fontId="0" fillId="2" borderId="62" xfId="1" applyFont="1" applyFill="1" applyBorder="1" applyAlignment="1">
      <alignment horizontal="center" vertical="center" wrapText="1"/>
    </xf>
    <xf numFmtId="0" fontId="0" fillId="2" borderId="89" xfId="1" applyFont="1" applyFill="1" applyBorder="1" applyAlignment="1">
      <alignment horizontal="center" vertical="center" wrapText="1"/>
    </xf>
    <xf numFmtId="0" fontId="0" fillId="2" borderId="149" xfId="1" applyFont="1" applyFill="1" applyBorder="1" applyAlignment="1">
      <alignment horizontal="center" vertical="center" wrapText="1"/>
    </xf>
    <xf numFmtId="0" fontId="57" fillId="12" borderId="111" xfId="0" applyFont="1" applyFill="1" applyBorder="1" applyAlignment="1" applyProtection="1">
      <alignment horizontal="left" vertical="center"/>
    </xf>
    <xf numFmtId="0" fontId="57" fillId="12" borderId="107" xfId="0" applyFont="1" applyFill="1" applyBorder="1" applyAlignment="1" applyProtection="1">
      <alignment horizontal="left" vertical="center"/>
    </xf>
    <xf numFmtId="0" fontId="57" fillId="12" borderId="79" xfId="0" applyFont="1" applyFill="1" applyBorder="1" applyAlignment="1" applyProtection="1">
      <alignment horizontal="left" vertical="center"/>
    </xf>
    <xf numFmtId="14" fontId="58" fillId="5" borderId="96" xfId="0" applyNumberFormat="1" applyFont="1" applyFill="1" applyBorder="1" applyAlignment="1" applyProtection="1">
      <alignment horizontal="left" vertical="center"/>
      <protection locked="0"/>
    </xf>
    <xf numFmtId="0" fontId="58" fillId="5" borderId="96" xfId="0" applyFont="1" applyFill="1" applyBorder="1" applyAlignment="1" applyProtection="1">
      <alignment horizontal="left" vertical="center"/>
      <protection locked="0"/>
    </xf>
    <xf numFmtId="0" fontId="4" fillId="5" borderId="156" xfId="0" applyFont="1" applyFill="1" applyBorder="1" applyAlignment="1">
      <alignment horizontal="left" vertical="top" wrapText="1"/>
    </xf>
    <xf numFmtId="0" fontId="4" fillId="5" borderId="106" xfId="0" applyFont="1" applyFill="1" applyBorder="1" applyAlignment="1">
      <alignment horizontal="left" vertical="top" wrapText="1"/>
    </xf>
    <xf numFmtId="0" fontId="4" fillId="5" borderId="157" xfId="0" applyFont="1" applyFill="1" applyBorder="1" applyAlignment="1">
      <alignment horizontal="left" vertical="top" wrapText="1"/>
    </xf>
    <xf numFmtId="0" fontId="5" fillId="5" borderId="81" xfId="12" applyFont="1" applyFill="1" applyBorder="1" applyAlignment="1">
      <alignment horizontal="center" vertical="center" wrapText="1"/>
    </xf>
    <xf numFmtId="0" fontId="5" fillId="5" borderId="135" xfId="12" applyFont="1" applyFill="1" applyBorder="1" applyAlignment="1">
      <alignment horizontal="center" vertical="center" wrapText="1"/>
    </xf>
    <xf numFmtId="0" fontId="5" fillId="5" borderId="81" xfId="12" applyFont="1" applyFill="1" applyBorder="1" applyAlignment="1">
      <alignment horizontal="center" wrapText="1"/>
    </xf>
    <xf numFmtId="0" fontId="5" fillId="5" borderId="135" xfId="12" applyFont="1" applyFill="1" applyBorder="1" applyAlignment="1">
      <alignment horizontal="center" wrapText="1"/>
    </xf>
    <xf numFmtId="0" fontId="5" fillId="5" borderId="156" xfId="12" applyFont="1" applyFill="1" applyBorder="1" applyAlignment="1">
      <alignment horizontal="center" vertical="center"/>
    </xf>
    <xf numFmtId="0" fontId="5" fillId="5" borderId="106" xfId="12" applyFont="1" applyFill="1" applyBorder="1" applyAlignment="1">
      <alignment horizontal="center" vertical="center"/>
    </xf>
    <xf numFmtId="0" fontId="5" fillId="5" borderId="157" xfId="12" applyFont="1" applyFill="1" applyBorder="1" applyAlignment="1">
      <alignment horizontal="center" vertical="center"/>
    </xf>
    <xf numFmtId="200" fontId="5" fillId="5" borderId="156" xfId="5" applyNumberFormat="1" applyFont="1" applyFill="1" applyBorder="1" applyAlignment="1">
      <alignment horizontal="center" vertical="center" wrapText="1"/>
    </xf>
    <xf numFmtId="200" fontId="5" fillId="5" borderId="106" xfId="5" applyNumberFormat="1" applyFont="1" applyFill="1" applyBorder="1" applyAlignment="1">
      <alignment horizontal="center" vertical="center" wrapText="1"/>
    </xf>
    <xf numFmtId="200" fontId="5" fillId="5" borderId="157" xfId="5" applyNumberFormat="1" applyFont="1" applyFill="1" applyBorder="1" applyAlignment="1">
      <alignment horizontal="center" vertical="center" wrapText="1"/>
    </xf>
    <xf numFmtId="0" fontId="5" fillId="5" borderId="111" xfId="12" applyFont="1" applyFill="1" applyBorder="1" applyAlignment="1">
      <alignment horizontal="center" vertical="center" wrapText="1"/>
    </xf>
    <xf numFmtId="0" fontId="5" fillId="5" borderId="107" xfId="12" applyFont="1" applyFill="1" applyBorder="1" applyAlignment="1">
      <alignment horizontal="center" vertical="center" wrapText="1"/>
    </xf>
    <xf numFmtId="0" fontId="5" fillId="5" borderId="79" xfId="12" applyFont="1" applyFill="1" applyBorder="1" applyAlignment="1">
      <alignment horizontal="center" vertical="center" wrapText="1"/>
    </xf>
    <xf numFmtId="0" fontId="5" fillId="5" borderId="146" xfId="12" applyFont="1" applyFill="1" applyBorder="1" applyAlignment="1">
      <alignment horizontal="center" vertical="center" wrapText="1"/>
    </xf>
    <xf numFmtId="0" fontId="5" fillId="5" borderId="77" xfId="12" applyFont="1" applyFill="1" applyBorder="1" applyAlignment="1">
      <alignment horizontal="center" vertical="center" wrapText="1"/>
    </xf>
    <xf numFmtId="0" fontId="5" fillId="5" borderId="78"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11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96" xfId="49" applyFont="1" applyFill="1" applyBorder="1" applyAlignment="1" applyProtection="1">
      <alignment horizontal="left" vertical="center"/>
      <protection locked="0"/>
    </xf>
    <xf numFmtId="0" fontId="58" fillId="5" borderId="116" xfId="0" applyFont="1" applyFill="1" applyBorder="1" applyAlignment="1" applyProtection="1">
      <alignment horizontal="left" vertical="center" wrapText="1"/>
      <protection locked="0"/>
    </xf>
    <xf numFmtId="0" fontId="58" fillId="5" borderId="77" xfId="0" applyFont="1" applyFill="1" applyBorder="1" applyAlignment="1" applyProtection="1">
      <alignment horizontal="left" vertical="center" wrapText="1"/>
      <protection locked="0"/>
    </xf>
    <xf numFmtId="0" fontId="58" fillId="5" borderId="27" xfId="0" applyFont="1" applyFill="1" applyBorder="1" applyAlignment="1" applyProtection="1">
      <alignment horizontal="left" vertical="center"/>
      <protection locked="0"/>
    </xf>
    <xf numFmtId="14" fontId="58" fillId="5" borderId="0" xfId="0" applyNumberFormat="1" applyFont="1" applyFill="1" applyBorder="1" applyAlignment="1" applyProtection="1">
      <alignment horizontal="left" vertical="center"/>
      <protection locked="0"/>
    </xf>
    <xf numFmtId="0" fontId="58" fillId="5" borderId="0" xfId="0" applyFont="1" applyFill="1" applyBorder="1" applyAlignment="1" applyProtection="1">
      <alignment horizontal="left" vertical="center"/>
      <protection locked="0"/>
    </xf>
    <xf numFmtId="0" fontId="5" fillId="5" borderId="342" xfId="12" applyFont="1" applyFill="1" applyBorder="1" applyAlignment="1">
      <alignment horizontal="center" vertical="center" wrapText="1"/>
    </xf>
    <xf numFmtId="0" fontId="5" fillId="5" borderId="342" xfId="12" applyFont="1" applyFill="1" applyBorder="1" applyAlignment="1">
      <alignment horizontal="center" wrapText="1"/>
    </xf>
    <xf numFmtId="200" fontId="5" fillId="5" borderId="342"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0" fontId="48" fillId="9" borderId="160" xfId="0" applyFont="1" applyFill="1" applyBorder="1" applyAlignment="1">
      <alignment horizontal="center"/>
    </xf>
    <xf numFmtId="0" fontId="48" fillId="9" borderId="130" xfId="0" applyFont="1" applyFill="1" applyBorder="1" applyAlignment="1">
      <alignment horizontal="center"/>
    </xf>
    <xf numFmtId="0" fontId="48" fillId="9" borderId="131" xfId="0" applyFont="1" applyFill="1" applyBorder="1" applyAlignment="1">
      <alignment horizontal="center"/>
    </xf>
    <xf numFmtId="0" fontId="48" fillId="9" borderId="205" xfId="0" applyFont="1" applyFill="1" applyBorder="1" applyAlignment="1">
      <alignment horizontal="center"/>
    </xf>
    <xf numFmtId="0" fontId="48" fillId="9" borderId="0" xfId="0" applyFont="1" applyFill="1" applyBorder="1" applyAlignment="1">
      <alignment horizontal="center"/>
    </xf>
    <xf numFmtId="0" fontId="48" fillId="9" borderId="204" xfId="0" applyFont="1" applyFill="1" applyBorder="1" applyAlignment="1">
      <alignment horizontal="center"/>
    </xf>
    <xf numFmtId="0" fontId="58" fillId="5" borderId="77" xfId="0" applyFont="1" applyFill="1" applyBorder="1" applyAlignment="1" applyProtection="1">
      <alignment horizontal="left" vertical="center"/>
      <protection locked="0"/>
    </xf>
    <xf numFmtId="0" fontId="4" fillId="5" borderId="175" xfId="0" applyFont="1" applyFill="1" applyBorder="1" applyAlignment="1">
      <alignment horizontal="left"/>
    </xf>
    <xf numFmtId="0" fontId="4" fillId="5" borderId="116" xfId="0" applyFont="1" applyFill="1" applyBorder="1" applyAlignment="1">
      <alignment horizontal="left"/>
    </xf>
    <xf numFmtId="0" fontId="4" fillId="5" borderId="176" xfId="0" applyFont="1" applyFill="1" applyBorder="1" applyAlignment="1">
      <alignment horizontal="left"/>
    </xf>
    <xf numFmtId="0" fontId="4" fillId="5" borderId="108" xfId="0" applyFont="1" applyFill="1" applyBorder="1" applyAlignment="1">
      <alignment horizontal="left" wrapText="1"/>
    </xf>
    <xf numFmtId="0" fontId="4" fillId="5" borderId="27" xfId="0" applyFont="1" applyFill="1" applyBorder="1" applyAlignment="1">
      <alignment horizontal="left" wrapText="1"/>
    </xf>
    <xf numFmtId="0" fontId="4" fillId="5" borderId="27" xfId="0" applyFont="1" applyFill="1" applyBorder="1" applyAlignment="1">
      <alignment wrapText="1"/>
    </xf>
    <xf numFmtId="0" fontId="4" fillId="5" borderId="94" xfId="0" applyFont="1" applyFill="1" applyBorder="1" applyAlignment="1">
      <alignment wrapText="1"/>
    </xf>
    <xf numFmtId="0" fontId="4" fillId="5" borderId="108" xfId="0" applyFont="1" applyFill="1" applyBorder="1" applyAlignment="1">
      <alignment wrapText="1"/>
    </xf>
    <xf numFmtId="0" fontId="4" fillId="5" borderId="94" xfId="0" applyFont="1" applyFill="1" applyBorder="1" applyAlignment="1">
      <alignment horizontal="left" wrapText="1"/>
    </xf>
    <xf numFmtId="0" fontId="5" fillId="5" borderId="108" xfId="0" applyFont="1" applyFill="1" applyBorder="1" applyAlignment="1">
      <alignment horizontal="left"/>
    </xf>
    <xf numFmtId="0" fontId="5" fillId="5" borderId="27" xfId="0" applyFont="1" applyFill="1" applyBorder="1" applyAlignment="1">
      <alignment horizontal="left"/>
    </xf>
    <xf numFmtId="0" fontId="5" fillId="5" borderId="94" xfId="0" applyFont="1" applyFill="1" applyBorder="1" applyAlignment="1">
      <alignment horizontal="left"/>
    </xf>
    <xf numFmtId="171" fontId="5" fillId="5" borderId="172" xfId="1" applyNumberFormat="1" applyFont="1" applyFill="1" applyBorder="1" applyAlignment="1">
      <alignment vertical="center"/>
    </xf>
    <xf numFmtId="171" fontId="5" fillId="5" borderId="47" xfId="1" applyNumberFormat="1" applyFont="1" applyFill="1" applyBorder="1" applyAlignment="1">
      <alignment vertical="center"/>
    </xf>
    <xf numFmtId="171" fontId="5" fillId="5" borderId="30" xfId="1" applyNumberFormat="1" applyFont="1" applyFill="1" applyBorder="1" applyAlignment="1">
      <alignment horizontal="center"/>
    </xf>
    <xf numFmtId="171" fontId="5" fillId="5" borderId="0" xfId="1" applyNumberFormat="1" applyFont="1" applyFill="1" applyBorder="1" applyAlignment="1">
      <alignment horizontal="center"/>
    </xf>
    <xf numFmtId="171" fontId="5" fillId="5" borderId="18" xfId="1" applyNumberFormat="1" applyFont="1" applyFill="1" applyBorder="1" applyAlignment="1">
      <alignment horizontal="center"/>
    </xf>
    <xf numFmtId="171" fontId="5" fillId="5" borderId="15" xfId="1" applyNumberFormat="1" applyFont="1" applyFill="1" applyBorder="1" applyAlignment="1">
      <alignment horizontal="center"/>
    </xf>
    <xf numFmtId="171" fontId="5" fillId="5" borderId="27" xfId="1" applyNumberFormat="1" applyFont="1" applyFill="1" applyBorder="1" applyAlignment="1">
      <alignment horizontal="center"/>
    </xf>
    <xf numFmtId="171" fontId="5" fillId="5" borderId="28" xfId="1" applyNumberFormat="1" applyFont="1" applyFill="1" applyBorder="1" applyAlignment="1">
      <alignment horizontal="center"/>
    </xf>
    <xf numFmtId="0" fontId="48" fillId="9" borderId="22" xfId="1" applyFont="1" applyFill="1" applyBorder="1" applyAlignment="1">
      <alignment horizontal="center"/>
    </xf>
    <xf numFmtId="0" fontId="48" fillId="9" borderId="169" xfId="1" applyFont="1" applyFill="1" applyBorder="1" applyAlignment="1">
      <alignment horizontal="center"/>
    </xf>
    <xf numFmtId="0" fontId="4" fillId="5" borderId="30" xfId="1" applyFont="1" applyFill="1" applyBorder="1" applyAlignment="1">
      <alignment wrapText="1"/>
    </xf>
    <xf numFmtId="0" fontId="4" fillId="5" borderId="0" xfId="1" applyFont="1" applyFill="1" applyBorder="1" applyAlignment="1">
      <alignment wrapText="1"/>
    </xf>
    <xf numFmtId="0" fontId="5" fillId="5" borderId="165" xfId="1" applyFont="1" applyFill="1" applyBorder="1" applyAlignment="1">
      <alignment horizontal="center"/>
    </xf>
    <xf numFmtId="0" fontId="5" fillId="5" borderId="30" xfId="1" applyFont="1" applyFill="1" applyBorder="1" applyAlignment="1">
      <alignment horizontal="center"/>
    </xf>
    <xf numFmtId="0" fontId="5" fillId="5" borderId="111" xfId="1" applyFont="1" applyFill="1" applyBorder="1" applyAlignment="1">
      <alignment horizontal="center"/>
    </xf>
    <xf numFmtId="0" fontId="5" fillId="5" borderId="107" xfId="1" applyFont="1" applyFill="1" applyBorder="1" applyAlignment="1">
      <alignment horizontal="center"/>
    </xf>
    <xf numFmtId="0" fontId="5" fillId="5" borderId="79" xfId="1" applyFont="1" applyFill="1" applyBorder="1" applyAlignment="1">
      <alignment horizontal="center"/>
    </xf>
    <xf numFmtId="0" fontId="5" fillId="5" borderId="250" xfId="0" applyFont="1" applyFill="1" applyBorder="1" applyAlignment="1">
      <alignment horizontal="left"/>
    </xf>
    <xf numFmtId="0" fontId="5" fillId="5" borderId="92" xfId="0" applyFont="1" applyFill="1" applyBorder="1" applyAlignment="1">
      <alignment horizontal="left"/>
    </xf>
    <xf numFmtId="0" fontId="5" fillId="5" borderId="93" xfId="0" applyFont="1" applyFill="1" applyBorder="1" applyAlignment="1">
      <alignment horizontal="left"/>
    </xf>
    <xf numFmtId="0" fontId="4" fillId="5" borderId="109" xfId="0" applyFont="1" applyFill="1" applyBorder="1" applyAlignment="1">
      <alignment horizontal="left"/>
    </xf>
    <xf numFmtId="0" fontId="4" fillId="5" borderId="110" xfId="0" applyFont="1" applyFill="1" applyBorder="1" applyAlignment="1">
      <alignment horizontal="left"/>
    </xf>
    <xf numFmtId="0" fontId="4" fillId="5" borderId="27" xfId="0" applyFont="1" applyFill="1" applyBorder="1" applyAlignment="1">
      <alignment horizontal="left"/>
    </xf>
    <xf numFmtId="0" fontId="4" fillId="5" borderId="94" xfId="0" applyFont="1" applyFill="1" applyBorder="1" applyAlignment="1">
      <alignment horizontal="left"/>
    </xf>
    <xf numFmtId="0" fontId="5" fillId="5" borderId="98" xfId="0" applyFont="1" applyFill="1" applyBorder="1" applyAlignment="1">
      <alignment wrapText="1"/>
    </xf>
    <xf numFmtId="0" fontId="5" fillId="5" borderId="96" xfId="0" applyFont="1" applyFill="1" applyBorder="1" applyAlignment="1">
      <alignment wrapText="1"/>
    </xf>
    <xf numFmtId="0" fontId="5" fillId="5" borderId="27" xfId="0" applyFont="1" applyFill="1" applyBorder="1" applyAlignment="1">
      <alignment wrapText="1"/>
    </xf>
    <xf numFmtId="0" fontId="5" fillId="5" borderId="94" xfId="0" applyFont="1" applyFill="1" applyBorder="1" applyAlignment="1">
      <alignment wrapText="1"/>
    </xf>
    <xf numFmtId="171" fontId="43" fillId="9" borderId="173" xfId="1" applyNumberFormat="1" applyFont="1" applyFill="1" applyBorder="1" applyAlignment="1">
      <alignment horizontal="center" vertical="center"/>
    </xf>
    <xf numFmtId="171" fontId="11" fillId="5" borderId="26" xfId="1" applyNumberFormat="1" applyFont="1" applyFill="1" applyBorder="1" applyAlignment="1">
      <alignment horizontal="left"/>
    </xf>
    <xf numFmtId="171" fontId="11" fillId="5" borderId="27" xfId="1" applyNumberFormat="1" applyFont="1" applyFill="1" applyBorder="1" applyAlignment="1">
      <alignment horizontal="left"/>
    </xf>
    <xf numFmtId="171" fontId="11" fillId="5" borderId="127" xfId="1" applyNumberFormat="1" applyFont="1" applyFill="1" applyBorder="1" applyAlignment="1">
      <alignment horizontal="left"/>
    </xf>
    <xf numFmtId="0" fontId="48" fillId="9" borderId="23" xfId="1" applyFont="1" applyFill="1" applyBorder="1" applyAlignment="1">
      <alignment horizontal="center"/>
    </xf>
    <xf numFmtId="0" fontId="48" fillId="9" borderId="30" xfId="1" applyFont="1" applyFill="1" applyBorder="1" applyAlignment="1">
      <alignment horizontal="center"/>
    </xf>
    <xf numFmtId="0" fontId="48" fillId="9" borderId="0" xfId="1" applyFont="1" applyFill="1" applyBorder="1" applyAlignment="1">
      <alignment horizontal="center"/>
    </xf>
    <xf numFmtId="0" fontId="48" fillId="9" borderId="18" xfId="1" applyFont="1" applyFill="1" applyBorder="1" applyAlignment="1">
      <alignment horizontal="center"/>
    </xf>
    <xf numFmtId="171" fontId="48" fillId="9" borderId="22" xfId="1" applyNumberFormat="1" applyFont="1" applyFill="1" applyBorder="1" applyAlignment="1">
      <alignment horizontal="center"/>
    </xf>
    <xf numFmtId="171" fontId="48" fillId="9" borderId="23" xfId="1" applyNumberFormat="1" applyFont="1" applyFill="1" applyBorder="1" applyAlignment="1">
      <alignment horizontal="center"/>
    </xf>
    <xf numFmtId="171" fontId="48" fillId="9" borderId="169" xfId="1" applyNumberFormat="1" applyFont="1" applyFill="1" applyBorder="1" applyAlignment="1">
      <alignment horizontal="center"/>
    </xf>
    <xf numFmtId="171" fontId="43" fillId="9" borderId="269" xfId="1" applyNumberFormat="1" applyFont="1" applyFill="1" applyBorder="1" applyAlignment="1">
      <alignment horizontal="center"/>
    </xf>
    <xf numFmtId="171" fontId="43" fillId="9" borderId="270" xfId="1" applyNumberFormat="1" applyFont="1" applyFill="1" applyBorder="1" applyAlignment="1">
      <alignment horizontal="center"/>
    </xf>
    <xf numFmtId="0" fontId="4" fillId="5" borderId="15" xfId="0" applyFont="1" applyFill="1" applyBorder="1" applyAlignment="1">
      <alignment horizontal="left" wrapText="1"/>
    </xf>
    <xf numFmtId="0" fontId="4" fillId="5" borderId="175" xfId="0" applyFont="1" applyFill="1" applyBorder="1" applyAlignment="1">
      <alignment horizontal="left" wrapText="1"/>
    </xf>
    <xf numFmtId="0" fontId="4" fillId="5" borderId="116" xfId="0" applyFont="1" applyFill="1" applyBorder="1" applyAlignment="1">
      <alignment horizontal="left" wrapText="1"/>
    </xf>
    <xf numFmtId="0" fontId="4" fillId="5" borderId="176" xfId="0" applyFont="1" applyFill="1" applyBorder="1" applyAlignment="1">
      <alignment horizontal="left" wrapText="1"/>
    </xf>
    <xf numFmtId="0" fontId="5" fillId="5" borderId="166" xfId="1" applyFont="1" applyFill="1" applyBorder="1" applyAlignment="1">
      <alignment horizontal="center"/>
    </xf>
    <xf numFmtId="0" fontId="5" fillId="5" borderId="106" xfId="1" applyFont="1" applyFill="1" applyBorder="1" applyAlignment="1">
      <alignment horizontal="center"/>
    </xf>
    <xf numFmtId="0" fontId="5" fillId="5" borderId="157" xfId="1" applyFont="1" applyFill="1" applyBorder="1" applyAlignment="1">
      <alignment horizontal="center"/>
    </xf>
    <xf numFmtId="0" fontId="4" fillId="5" borderId="167" xfId="1" applyFont="1" applyFill="1" applyBorder="1" applyAlignment="1">
      <alignment horizontal="left"/>
    </xf>
    <xf numFmtId="0" fontId="4" fillId="5" borderId="110" xfId="1" applyFont="1" applyFill="1" applyBorder="1" applyAlignment="1">
      <alignment horizontal="left"/>
    </xf>
    <xf numFmtId="0" fontId="4" fillId="5" borderId="168" xfId="1" applyFont="1" applyFill="1" applyBorder="1" applyAlignment="1">
      <alignment horizontal="left"/>
    </xf>
    <xf numFmtId="0" fontId="4" fillId="5" borderId="76" xfId="1" applyFont="1" applyFill="1" applyBorder="1" applyAlignment="1">
      <alignment horizontal="left"/>
    </xf>
    <xf numFmtId="0" fontId="4" fillId="5" borderId="77" xfId="1" applyFont="1" applyFill="1" applyBorder="1" applyAlignment="1">
      <alignment horizontal="left"/>
    </xf>
    <xf numFmtId="0" fontId="4" fillId="5" borderId="78" xfId="1" applyFont="1" applyFill="1" applyBorder="1" applyAlignment="1">
      <alignment horizontal="left"/>
    </xf>
    <xf numFmtId="0" fontId="48" fillId="9" borderId="49" xfId="1" applyFont="1" applyFill="1" applyBorder="1" applyAlignment="1">
      <alignment horizontal="center"/>
    </xf>
    <xf numFmtId="0" fontId="48" fillId="9" borderId="51" xfId="1" applyFont="1" applyFill="1" applyBorder="1" applyAlignment="1">
      <alignment horizontal="center"/>
    </xf>
    <xf numFmtId="0" fontId="48" fillId="9" borderId="162" xfId="1" applyFont="1" applyFill="1" applyBorder="1" applyAlignment="1">
      <alignment horizontal="center"/>
    </xf>
    <xf numFmtId="0" fontId="48" fillId="9" borderId="77" xfId="1" applyFont="1" applyFill="1" applyBorder="1" applyAlignment="1">
      <alignment horizontal="center"/>
    </xf>
    <xf numFmtId="0" fontId="48" fillId="9" borderId="163" xfId="1" applyFont="1" applyFill="1" applyBorder="1" applyAlignment="1">
      <alignment horizontal="center"/>
    </xf>
    <xf numFmtId="171" fontId="44" fillId="9" borderId="272" xfId="1" applyNumberFormat="1" applyFont="1" applyFill="1" applyBorder="1" applyAlignment="1">
      <alignment horizontal="center" vertical="center"/>
    </xf>
    <xf numFmtId="171" fontId="44" fillId="9" borderId="273" xfId="1" applyNumberFormat="1" applyFont="1" applyFill="1" applyBorder="1" applyAlignment="1">
      <alignment horizontal="center" vertical="center"/>
    </xf>
    <xf numFmtId="171" fontId="44" fillId="9" borderId="274" xfId="1" applyNumberFormat="1" applyFont="1" applyFill="1" applyBorder="1" applyAlignment="1">
      <alignment horizontal="center" vertical="center"/>
    </xf>
    <xf numFmtId="0" fontId="5" fillId="5" borderId="170" xfId="1" applyFont="1" applyFill="1" applyBorder="1" applyAlignment="1">
      <alignment horizontal="center"/>
    </xf>
    <xf numFmtId="0" fontId="5" fillId="5" borderId="16" xfId="1" applyFont="1" applyFill="1" applyBorder="1" applyAlignment="1">
      <alignment horizontal="center"/>
    </xf>
    <xf numFmtId="0" fontId="5" fillId="5" borderId="11" xfId="1" applyFont="1" applyFill="1" applyBorder="1" applyAlignment="1">
      <alignment horizontal="center"/>
    </xf>
    <xf numFmtId="0" fontId="5" fillId="5" borderId="149" xfId="1" applyFont="1" applyFill="1" applyBorder="1" applyAlignment="1">
      <alignment horizontal="center"/>
    </xf>
    <xf numFmtId="0" fontId="5" fillId="5" borderId="70" xfId="1" applyFont="1" applyFill="1" applyBorder="1" applyAlignment="1">
      <alignment horizontal="center" vertical="center" wrapText="1"/>
    </xf>
    <xf numFmtId="0" fontId="5" fillId="5" borderId="171" xfId="1" applyFont="1" applyFill="1" applyBorder="1" applyAlignment="1">
      <alignment horizontal="center" vertical="center" wrapText="1"/>
    </xf>
    <xf numFmtId="0" fontId="4" fillId="5" borderId="149" xfId="1" applyFont="1" applyFill="1" applyBorder="1" applyAlignment="1">
      <alignment horizontal="left" wrapText="1"/>
    </xf>
    <xf numFmtId="0" fontId="4" fillId="5" borderId="16" xfId="1" applyFont="1" applyFill="1" applyBorder="1" applyAlignment="1">
      <alignment horizontal="left" wrapText="1"/>
    </xf>
    <xf numFmtId="0" fontId="4" fillId="5" borderId="15" xfId="1" applyFont="1" applyFill="1" applyBorder="1" applyAlignment="1">
      <alignment horizontal="left" wrapText="1"/>
    </xf>
    <xf numFmtId="0" fontId="4" fillId="5" borderId="127" xfId="1" applyFont="1" applyFill="1" applyBorder="1" applyAlignment="1">
      <alignment horizontal="left" wrapText="1"/>
    </xf>
    <xf numFmtId="0" fontId="5" fillId="5" borderId="156" xfId="1" applyFont="1" applyFill="1" applyBorder="1" applyAlignment="1">
      <alignment horizontal="center"/>
    </xf>
    <xf numFmtId="0" fontId="4" fillId="5" borderId="49" xfId="1" applyFont="1" applyFill="1" applyBorder="1" applyAlignment="1">
      <alignment wrapText="1"/>
    </xf>
    <xf numFmtId="0" fontId="4" fillId="5" borderId="51" xfId="1" applyFont="1" applyFill="1" applyBorder="1" applyAlignment="1">
      <alignment wrapText="1"/>
    </xf>
    <xf numFmtId="0" fontId="5" fillId="5" borderId="99" xfId="1" applyFont="1" applyFill="1" applyBorder="1" applyAlignment="1">
      <alignment horizontal="center"/>
    </xf>
    <xf numFmtId="0" fontId="5" fillId="5" borderId="60" xfId="1" applyFont="1" applyFill="1" applyBorder="1" applyAlignment="1">
      <alignment horizontal="center"/>
    </xf>
    <xf numFmtId="0" fontId="5" fillId="5" borderId="53" xfId="1" applyFont="1" applyFill="1" applyBorder="1" applyAlignment="1">
      <alignment horizontal="center"/>
    </xf>
    <xf numFmtId="0" fontId="5" fillId="5" borderId="41" xfId="1" applyFont="1" applyFill="1" applyBorder="1" applyAlignment="1">
      <alignment horizontal="center"/>
    </xf>
    <xf numFmtId="0" fontId="5" fillId="5" borderId="164" xfId="1" applyFont="1" applyFill="1" applyBorder="1" applyAlignment="1">
      <alignment horizontal="center"/>
    </xf>
    <xf numFmtId="0" fontId="48" fillId="9" borderId="160" xfId="1" applyFont="1" applyFill="1" applyBorder="1" applyAlignment="1">
      <alignment horizontal="center"/>
    </xf>
    <xf numFmtId="0" fontId="48" fillId="9" borderId="130" xfId="1" applyFont="1" applyFill="1" applyBorder="1" applyAlignment="1">
      <alignment horizontal="center"/>
    </xf>
    <xf numFmtId="0" fontId="48" fillId="9" borderId="131" xfId="1" applyFont="1" applyFill="1" applyBorder="1" applyAlignment="1">
      <alignment horizontal="center"/>
    </xf>
    <xf numFmtId="171" fontId="48" fillId="9" borderId="30" xfId="1" applyNumberFormat="1" applyFont="1" applyFill="1" applyBorder="1" applyAlignment="1">
      <alignment horizontal="center"/>
    </xf>
    <xf numFmtId="171" fontId="48" fillId="9" borderId="0" xfId="1" applyNumberFormat="1" applyFont="1" applyFill="1" applyBorder="1" applyAlignment="1">
      <alignment horizontal="center"/>
    </xf>
    <xf numFmtId="171" fontId="48" fillId="9" borderId="18" xfId="1" applyNumberFormat="1" applyFont="1" applyFill="1" applyBorder="1" applyAlignment="1">
      <alignment horizontal="center"/>
    </xf>
    <xf numFmtId="0" fontId="4" fillId="5" borderId="85" xfId="1" applyFont="1" applyFill="1" applyBorder="1" applyAlignment="1">
      <alignment horizontal="center"/>
    </xf>
    <xf numFmtId="0" fontId="4" fillId="5" borderId="161" xfId="1" applyFont="1" applyFill="1" applyBorder="1" applyAlignment="1">
      <alignment horizontal="center"/>
    </xf>
    <xf numFmtId="0" fontId="4" fillId="5" borderId="49" xfId="1" applyFont="1" applyFill="1" applyBorder="1" applyAlignment="1">
      <alignment vertical="center" wrapText="1"/>
    </xf>
    <xf numFmtId="0" fontId="4" fillId="5" borderId="0" xfId="1" applyFont="1" applyFill="1" applyBorder="1" applyAlignment="1">
      <alignment vertical="center" wrapText="1"/>
    </xf>
    <xf numFmtId="0" fontId="4" fillId="5" borderId="51" xfId="1" applyFont="1" applyFill="1" applyBorder="1" applyAlignment="1">
      <alignment vertical="center" wrapText="1"/>
    </xf>
    <xf numFmtId="0" fontId="4" fillId="5" borderId="205" xfId="0" applyFont="1" applyFill="1" applyBorder="1" applyAlignment="1">
      <alignment horizontal="left" wrapText="1"/>
    </xf>
    <xf numFmtId="0" fontId="4" fillId="5" borderId="0" xfId="0" applyFont="1" applyFill="1" applyBorder="1" applyAlignment="1">
      <alignment horizontal="left" wrapText="1"/>
    </xf>
    <xf numFmtId="0" fontId="4" fillId="5" borderId="204" xfId="0" applyFont="1" applyFill="1" applyBorder="1" applyAlignment="1">
      <alignment horizontal="left" wrapText="1"/>
    </xf>
    <xf numFmtId="0" fontId="48" fillId="9" borderId="49" xfId="0" applyFont="1" applyFill="1" applyBorder="1" applyAlignment="1">
      <alignment horizontal="center" wrapText="1"/>
    </xf>
    <xf numFmtId="0" fontId="5" fillId="5" borderId="43" xfId="1" applyFont="1" applyFill="1" applyBorder="1" applyAlignment="1">
      <alignment horizontal="center"/>
    </xf>
    <xf numFmtId="0" fontId="5" fillId="5" borderId="174" xfId="1" applyFont="1" applyFill="1" applyBorder="1" applyAlignment="1">
      <alignment horizontal="center"/>
    </xf>
    <xf numFmtId="0" fontId="5" fillId="5" borderId="149" xfId="1" applyFont="1" applyFill="1" applyBorder="1" applyAlignment="1">
      <alignment horizontal="center" wrapText="1"/>
    </xf>
    <xf numFmtId="0" fontId="5" fillId="5" borderId="62" xfId="1" applyFont="1" applyFill="1" applyBorder="1" applyAlignment="1">
      <alignment horizontal="center" wrapText="1"/>
    </xf>
    <xf numFmtId="0" fontId="4" fillId="5" borderId="18" xfId="1" applyFont="1" applyFill="1" applyBorder="1" applyAlignment="1">
      <alignment wrapText="1"/>
    </xf>
    <xf numFmtId="0" fontId="4" fillId="5" borderId="4" xfId="1" applyFont="1" applyFill="1" applyBorder="1" applyAlignment="1">
      <alignment horizontal="left" wrapText="1"/>
    </xf>
    <xf numFmtId="0" fontId="4" fillId="5" borderId="0" xfId="1" applyFont="1" applyFill="1" applyAlignment="1">
      <alignment wrapText="1"/>
    </xf>
    <xf numFmtId="0" fontId="5" fillId="5" borderId="205" xfId="0" applyFont="1" applyFill="1" applyBorder="1" applyAlignment="1">
      <alignment horizontal="left" wrapText="1"/>
    </xf>
    <xf numFmtId="0" fontId="5" fillId="5" borderId="0" xfId="0" applyFont="1" applyFill="1" applyBorder="1" applyAlignment="1">
      <alignment horizontal="left" wrapText="1"/>
    </xf>
    <xf numFmtId="0" fontId="5" fillId="5" borderId="51" xfId="0" applyFont="1" applyFill="1" applyBorder="1" applyAlignment="1">
      <alignment horizontal="left" wrapText="1"/>
    </xf>
    <xf numFmtId="0" fontId="5" fillId="5" borderId="205" xfId="0" applyFont="1" applyFill="1" applyBorder="1" applyAlignment="1">
      <alignment horizontal="left"/>
    </xf>
    <xf numFmtId="0" fontId="5" fillId="5" borderId="0" xfId="0" applyFont="1" applyFill="1" applyBorder="1" applyAlignment="1">
      <alignment horizontal="left"/>
    </xf>
    <xf numFmtId="0" fontId="4" fillId="5" borderId="249" xfId="0" applyFont="1" applyFill="1" applyBorder="1" applyAlignment="1">
      <alignment horizontal="left"/>
    </xf>
    <xf numFmtId="0" fontId="4" fillId="5" borderId="213" xfId="0" applyFont="1" applyFill="1" applyBorder="1" applyAlignment="1">
      <alignment horizontal="left"/>
    </xf>
    <xf numFmtId="0" fontId="5" fillId="5" borderId="207" xfId="0" applyFont="1" applyFill="1" applyBorder="1" applyAlignment="1">
      <alignment horizontal="center" wrapText="1"/>
    </xf>
    <xf numFmtId="0" fontId="5" fillId="5" borderId="208" xfId="0" applyFont="1" applyFill="1" applyBorder="1" applyAlignment="1">
      <alignment horizontal="center" wrapText="1"/>
    </xf>
    <xf numFmtId="0" fontId="5" fillId="5" borderId="53" xfId="0" applyFont="1" applyFill="1" applyBorder="1" applyAlignment="1">
      <alignment horizontal="center" wrapText="1"/>
    </xf>
    <xf numFmtId="0" fontId="5" fillId="5" borderId="74" xfId="0" applyFont="1" applyFill="1" applyBorder="1" applyAlignment="1">
      <alignment horizontal="center" wrapText="1"/>
    </xf>
    <xf numFmtId="0" fontId="4" fillId="5" borderId="4" xfId="0" applyFont="1" applyFill="1" applyBorder="1" applyAlignment="1">
      <alignment horizontal="center" wrapText="1"/>
    </xf>
    <xf numFmtId="0" fontId="4" fillId="5" borderId="73" xfId="0" applyFont="1" applyFill="1" applyBorder="1" applyAlignment="1">
      <alignment horizontal="center" wrapText="1"/>
    </xf>
    <xf numFmtId="0" fontId="4" fillId="5" borderId="54" xfId="0" applyFont="1" applyFill="1" applyBorder="1" applyAlignment="1">
      <alignment horizontal="center" wrapText="1"/>
    </xf>
    <xf numFmtId="0" fontId="4" fillId="5" borderId="75" xfId="0" applyFont="1" applyFill="1" applyBorder="1" applyAlignment="1">
      <alignment horizontal="center" wrapText="1"/>
    </xf>
    <xf numFmtId="0" fontId="5" fillId="5" borderId="251" xfId="0" applyFont="1" applyFill="1" applyBorder="1" applyAlignment="1">
      <alignment horizontal="left" wrapText="1"/>
    </xf>
    <xf numFmtId="0" fontId="5" fillId="5" borderId="107" xfId="0" applyFont="1" applyFill="1" applyBorder="1" applyAlignment="1">
      <alignment horizontal="left" wrapText="1"/>
    </xf>
    <xf numFmtId="0" fontId="4" fillId="5" borderId="91" xfId="0" applyFont="1" applyFill="1" applyBorder="1" applyAlignment="1">
      <alignment horizontal="left" wrapText="1"/>
    </xf>
    <xf numFmtId="0" fontId="4" fillId="5" borderId="92" xfId="0" applyFont="1" applyFill="1" applyBorder="1" applyAlignment="1">
      <alignment horizontal="left" wrapText="1"/>
    </xf>
    <xf numFmtId="0" fontId="4" fillId="5" borderId="109" xfId="0" applyFont="1" applyFill="1" applyBorder="1" applyAlignment="1">
      <alignment horizontal="left" wrapText="1"/>
    </xf>
    <xf numFmtId="0" fontId="4" fillId="5" borderId="110" xfId="0" applyFont="1" applyFill="1" applyBorder="1" applyAlignment="1">
      <alignment horizontal="left" wrapText="1"/>
    </xf>
    <xf numFmtId="0" fontId="4" fillId="5" borderId="95" xfId="0" applyFont="1" applyFill="1" applyBorder="1" applyAlignment="1">
      <alignment horizontal="left" wrapText="1"/>
    </xf>
    <xf numFmtId="0" fontId="5" fillId="5" borderId="51" xfId="0" applyFont="1" applyFill="1" applyBorder="1" applyAlignment="1">
      <alignment horizontal="left"/>
    </xf>
    <xf numFmtId="0" fontId="4" fillId="5" borderId="61" xfId="0" applyFont="1" applyFill="1" applyBorder="1" applyAlignment="1">
      <alignment horizontal="left"/>
    </xf>
    <xf numFmtId="0" fontId="4" fillId="5" borderId="50" xfId="0" applyFont="1" applyFill="1" applyBorder="1" applyAlignment="1">
      <alignment horizontal="left"/>
    </xf>
    <xf numFmtId="0" fontId="4" fillId="5" borderId="52" xfId="0" applyFont="1" applyFill="1" applyBorder="1" applyAlignment="1">
      <alignment horizontal="left"/>
    </xf>
    <xf numFmtId="0" fontId="5" fillId="5" borderId="108" xfId="1" applyFont="1" applyFill="1" applyBorder="1" applyAlignment="1">
      <alignment horizontal="left"/>
    </xf>
    <xf numFmtId="0" fontId="5" fillId="5" borderId="27" xfId="1" applyFont="1" applyFill="1" applyBorder="1" applyAlignment="1">
      <alignment horizontal="left"/>
    </xf>
    <xf numFmtId="0" fontId="5" fillId="5" borderId="94" xfId="1" applyFont="1" applyFill="1" applyBorder="1" applyAlignment="1">
      <alignment horizontal="left"/>
    </xf>
    <xf numFmtId="0" fontId="4" fillId="5" borderId="80" xfId="1" applyFont="1" applyFill="1" applyBorder="1" applyAlignment="1">
      <alignment horizontal="center" wrapText="1"/>
    </xf>
    <xf numFmtId="0" fontId="4" fillId="5" borderId="127" xfId="1" applyFont="1" applyFill="1" applyBorder="1" applyAlignment="1">
      <alignment horizontal="center" wrapText="1"/>
    </xf>
    <xf numFmtId="0" fontId="4" fillId="5" borderId="4" xfId="1" applyFont="1" applyFill="1" applyBorder="1" applyAlignment="1">
      <alignment horizontal="center" wrapText="1"/>
    </xf>
    <xf numFmtId="0" fontId="4" fillId="5" borderId="84" xfId="1" applyFont="1" applyFill="1" applyBorder="1" applyAlignment="1">
      <alignment horizontal="center" wrapText="1"/>
    </xf>
    <xf numFmtId="0" fontId="4" fillId="5" borderId="158" xfId="1" applyFont="1" applyFill="1" applyBorder="1" applyAlignment="1">
      <alignment horizontal="center" wrapText="1"/>
    </xf>
    <xf numFmtId="0" fontId="4" fillId="5" borderId="54" xfId="1" applyFont="1" applyFill="1" applyBorder="1" applyAlignment="1">
      <alignment horizontal="center" wrapText="1"/>
    </xf>
    <xf numFmtId="0" fontId="4" fillId="5" borderId="111" xfId="1" applyFont="1" applyFill="1" applyBorder="1" applyAlignment="1">
      <alignment horizontal="left" wrapText="1"/>
    </xf>
    <xf numFmtId="0" fontId="4" fillId="5" borderId="107" xfId="1" applyFont="1" applyFill="1" applyBorder="1" applyAlignment="1">
      <alignment horizontal="left" wrapText="1"/>
    </xf>
    <xf numFmtId="0" fontId="4" fillId="5" borderId="146" xfId="1" applyFont="1" applyFill="1" applyBorder="1" applyAlignment="1">
      <alignment horizontal="left" wrapText="1"/>
    </xf>
    <xf numFmtId="0" fontId="4" fillId="5" borderId="77" xfId="1" applyFont="1" applyFill="1" applyBorder="1" applyAlignment="1">
      <alignment horizontal="left" wrapText="1"/>
    </xf>
    <xf numFmtId="0" fontId="4" fillId="5" borderId="78" xfId="1" applyFont="1" applyFill="1" applyBorder="1" applyAlignment="1">
      <alignment horizontal="left" wrapText="1"/>
    </xf>
    <xf numFmtId="0" fontId="4" fillId="5" borderId="150" xfId="0" applyFont="1" applyFill="1" applyBorder="1" applyAlignment="1">
      <alignment horizontal="left"/>
    </xf>
    <xf numFmtId="0" fontId="4" fillId="5" borderId="151" xfId="0" applyFont="1" applyFill="1" applyBorder="1" applyAlignment="1">
      <alignment horizontal="left"/>
    </xf>
    <xf numFmtId="0" fontId="4" fillId="5" borderId="152" xfId="0" applyFont="1" applyFill="1" applyBorder="1" applyAlignment="1">
      <alignment horizontal="left"/>
    </xf>
    <xf numFmtId="0" fontId="4" fillId="5" borderId="143" xfId="0" quotePrefix="1" applyFont="1" applyFill="1" applyBorder="1" applyAlignment="1">
      <alignment wrapText="1"/>
    </xf>
    <xf numFmtId="0" fontId="4" fillId="5" borderId="142" xfId="0" applyFont="1" applyFill="1" applyBorder="1" applyAlignment="1">
      <alignment wrapText="1"/>
    </xf>
    <xf numFmtId="0" fontId="4" fillId="5" borderId="144" xfId="0" applyFont="1" applyFill="1" applyBorder="1" applyAlignment="1">
      <alignment wrapText="1"/>
    </xf>
    <xf numFmtId="0" fontId="4" fillId="5" borderId="143" xfId="0" quotePrefix="1" applyFont="1" applyFill="1" applyBorder="1" applyAlignment="1">
      <alignment horizontal="left" wrapText="1"/>
    </xf>
    <xf numFmtId="0" fontId="4" fillId="5" borderId="142" xfId="0" applyFont="1" applyFill="1" applyBorder="1" applyAlignment="1">
      <alignment horizontal="left" wrapText="1"/>
    </xf>
    <xf numFmtId="0" fontId="4" fillId="5" borderId="144" xfId="0" applyFont="1" applyFill="1" applyBorder="1" applyAlignment="1">
      <alignment horizontal="left" wrapText="1"/>
    </xf>
    <xf numFmtId="0" fontId="5" fillId="5" borderId="153" xfId="0" applyFont="1" applyFill="1" applyBorder="1" applyAlignment="1">
      <alignment horizontal="left" wrapText="1"/>
    </xf>
    <xf numFmtId="0" fontId="5" fillId="5" borderId="154" xfId="0" applyFont="1" applyFill="1" applyBorder="1" applyAlignment="1">
      <alignment horizontal="left" wrapText="1"/>
    </xf>
    <xf numFmtId="0" fontId="5" fillId="5" borderId="155" xfId="0" applyFont="1" applyFill="1" applyBorder="1" applyAlignment="1">
      <alignment horizontal="left" wrapText="1"/>
    </xf>
    <xf numFmtId="0" fontId="5" fillId="5" borderId="143" xfId="0" applyFont="1" applyFill="1" applyBorder="1" applyAlignment="1">
      <alignment horizontal="left"/>
    </xf>
    <xf numFmtId="0" fontId="5" fillId="5" borderId="142" xfId="0" applyFont="1" applyFill="1" applyBorder="1" applyAlignment="1">
      <alignment horizontal="left"/>
    </xf>
    <xf numFmtId="0" fontId="5" fillId="5" borderId="144" xfId="0" applyFont="1" applyFill="1" applyBorder="1" applyAlignment="1">
      <alignment horizontal="left"/>
    </xf>
    <xf numFmtId="0" fontId="4" fillId="5" borderId="143" xfId="0" quotePrefix="1" applyFont="1" applyFill="1" applyBorder="1" applyAlignment="1">
      <alignment horizontal="left"/>
    </xf>
    <xf numFmtId="0" fontId="4" fillId="5" borderId="142" xfId="0" applyFont="1" applyFill="1" applyBorder="1" applyAlignment="1">
      <alignment horizontal="left"/>
    </xf>
    <xf numFmtId="0" fontId="4" fillId="5" borderId="144" xfId="0" applyFont="1" applyFill="1" applyBorder="1" applyAlignment="1">
      <alignment horizontal="left"/>
    </xf>
    <xf numFmtId="0" fontId="4" fillId="5" borderId="142" xfId="0" quotePrefix="1" applyFont="1" applyFill="1" applyBorder="1" applyAlignment="1">
      <alignment horizontal="left" wrapText="1"/>
    </xf>
    <xf numFmtId="0" fontId="4" fillId="5" borderId="144" xfId="0" quotePrefix="1" applyFont="1" applyFill="1" applyBorder="1" applyAlignment="1">
      <alignment horizontal="left" wrapText="1"/>
    </xf>
    <xf numFmtId="0" fontId="48" fillId="9" borderId="162" xfId="0" applyFont="1" applyFill="1" applyBorder="1" applyAlignment="1">
      <alignment horizontal="center"/>
    </xf>
    <xf numFmtId="0" fontId="48" fillId="9" borderId="77" xfId="0" applyFont="1" applyFill="1" applyBorder="1" applyAlignment="1">
      <alignment horizontal="center"/>
    </xf>
    <xf numFmtId="0" fontId="48" fillId="9" borderId="163" xfId="0" applyFont="1" applyFill="1" applyBorder="1" applyAlignment="1">
      <alignment horizontal="center"/>
    </xf>
    <xf numFmtId="0" fontId="4" fillId="5" borderId="108" xfId="0" applyFont="1" applyFill="1" applyBorder="1" applyAlignment="1">
      <alignment horizontal="justify" vertical="top" wrapText="1"/>
    </xf>
    <xf numFmtId="0" fontId="4" fillId="5" borderId="27" xfId="0" applyFont="1" applyFill="1" applyBorder="1" applyAlignment="1">
      <alignment horizontal="justify" vertical="top" wrapText="1"/>
    </xf>
    <xf numFmtId="0" fontId="4" fillId="5" borderId="94" xfId="0" applyFont="1" applyFill="1" applyBorder="1" applyAlignment="1">
      <alignment horizontal="justify" vertical="top" wrapText="1"/>
    </xf>
    <xf numFmtId="0" fontId="5" fillId="5" borderId="108" xfId="0" applyFont="1" applyFill="1" applyBorder="1" applyAlignment="1">
      <alignment horizontal="center" wrapText="1"/>
    </xf>
    <xf numFmtId="0" fontId="5" fillId="5" borderId="27" xfId="0" applyFont="1" applyFill="1" applyBorder="1" applyAlignment="1">
      <alignment horizontal="center" wrapText="1"/>
    </xf>
    <xf numFmtId="0" fontId="5" fillId="5" borderId="94" xfId="0" applyFont="1" applyFill="1" applyBorder="1" applyAlignment="1">
      <alignment horizontal="center" wrapText="1"/>
    </xf>
    <xf numFmtId="0" fontId="48" fillId="9" borderId="91" xfId="0" applyFont="1" applyFill="1" applyBorder="1" applyAlignment="1">
      <alignment horizontal="center" wrapText="1"/>
    </xf>
    <xf numFmtId="0" fontId="48" fillId="9" borderId="177" xfId="0" applyFont="1" applyFill="1" applyBorder="1" applyAlignment="1">
      <alignment horizontal="center" wrapText="1"/>
    </xf>
    <xf numFmtId="0" fontId="4" fillId="5" borderId="178" xfId="0" applyFont="1" applyFill="1" applyBorder="1" applyAlignment="1">
      <alignment horizontal="left" wrapText="1"/>
    </xf>
    <xf numFmtId="0" fontId="5" fillId="5" borderId="97" xfId="0" applyFont="1" applyFill="1" applyBorder="1" applyAlignment="1">
      <alignment horizontal="left"/>
    </xf>
    <xf numFmtId="171" fontId="4" fillId="5" borderId="215" xfId="0" applyNumberFormat="1" applyFont="1" applyFill="1" applyBorder="1" applyAlignment="1">
      <alignment horizontal="left" vertical="top" wrapText="1"/>
    </xf>
    <xf numFmtId="0" fontId="4" fillId="5" borderId="245" xfId="0" applyFont="1" applyFill="1" applyBorder="1" applyAlignment="1">
      <alignment horizontal="justify" vertical="top" wrapText="1"/>
    </xf>
    <xf numFmtId="0" fontId="4" fillId="5" borderId="4" xfId="0" applyFont="1" applyFill="1" applyBorder="1" applyAlignment="1">
      <alignment horizontal="justify" vertical="top" wrapText="1"/>
    </xf>
    <xf numFmtId="0" fontId="4" fillId="5" borderId="220" xfId="0" applyFont="1" applyFill="1" applyBorder="1" applyAlignment="1">
      <alignment horizontal="justify" vertical="top" wrapText="1"/>
    </xf>
    <xf numFmtId="0" fontId="51" fillId="5" borderId="245" xfId="0" applyFont="1" applyFill="1" applyBorder="1" applyAlignment="1">
      <alignment horizontal="justify" vertical="top" wrapText="1"/>
    </xf>
    <xf numFmtId="0" fontId="51" fillId="5" borderId="4" xfId="0" applyFont="1" applyFill="1" applyBorder="1" applyAlignment="1">
      <alignment horizontal="justify" vertical="top" wrapText="1"/>
    </xf>
    <xf numFmtId="0" fontId="51" fillId="5" borderId="220" xfId="0" applyFont="1" applyFill="1" applyBorder="1" applyAlignment="1">
      <alignment horizontal="justify" vertical="top" wrapText="1"/>
    </xf>
    <xf numFmtId="0" fontId="4" fillId="5" borderId="266" xfId="0" applyFont="1" applyFill="1" applyBorder="1" applyAlignment="1">
      <alignment horizontal="justify" vertical="top" wrapText="1"/>
    </xf>
    <xf numFmtId="0" fontId="4" fillId="5" borderId="267" xfId="0" applyFont="1" applyFill="1" applyBorder="1" applyAlignment="1">
      <alignment horizontal="justify" vertical="top" wrapText="1"/>
    </xf>
    <xf numFmtId="0" fontId="4" fillId="5" borderId="268" xfId="0" applyFont="1" applyFill="1" applyBorder="1" applyAlignment="1">
      <alignment horizontal="justify" vertical="top" wrapText="1"/>
    </xf>
    <xf numFmtId="0" fontId="48" fillId="9" borderId="263" xfId="0" applyFont="1" applyFill="1" applyBorder="1" applyAlignment="1">
      <alignment horizontal="center"/>
    </xf>
    <xf numFmtId="0" fontId="48" fillId="9" borderId="264" xfId="0" applyFont="1" applyFill="1" applyBorder="1" applyAlignment="1">
      <alignment horizontal="center"/>
    </xf>
    <xf numFmtId="0" fontId="48" fillId="9" borderId="265" xfId="0" applyFont="1" applyFill="1" applyBorder="1" applyAlignment="1">
      <alignment horizontal="center"/>
    </xf>
    <xf numFmtId="0" fontId="51" fillId="5" borderId="245" xfId="0" applyFont="1" applyFill="1" applyBorder="1" applyAlignment="1"/>
    <xf numFmtId="0" fontId="51" fillId="5" borderId="4" xfId="0" applyFont="1" applyFill="1" applyBorder="1" applyAlignment="1"/>
    <xf numFmtId="0" fontId="51" fillId="5" borderId="220" xfId="0" applyFont="1" applyFill="1" applyBorder="1" applyAlignment="1"/>
    <xf numFmtId="0" fontId="4" fillId="5" borderId="245"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220" xfId="0" applyFont="1" applyFill="1" applyBorder="1" applyAlignment="1">
      <alignment horizontal="left" vertical="top" wrapText="1"/>
    </xf>
    <xf numFmtId="0" fontId="41" fillId="9" borderId="245" xfId="0" applyFont="1" applyFill="1" applyBorder="1" applyAlignment="1">
      <alignment horizontal="center" wrapText="1"/>
    </xf>
    <xf numFmtId="0" fontId="41" fillId="9" borderId="4" xfId="0" applyFont="1" applyFill="1" applyBorder="1" applyAlignment="1">
      <alignment horizontal="center" wrapText="1"/>
    </xf>
    <xf numFmtId="0" fontId="41" fillId="9" borderId="220" xfId="0" applyFont="1" applyFill="1" applyBorder="1" applyAlignment="1">
      <alignment horizontal="center" wrapText="1"/>
    </xf>
    <xf numFmtId="179" fontId="4" fillId="5" borderId="245" xfId="0" applyNumberFormat="1" applyFont="1" applyFill="1" applyBorder="1" applyAlignment="1">
      <alignment wrapText="1"/>
    </xf>
    <xf numFmtId="179" fontId="4" fillId="5" borderId="4" xfId="0" applyNumberFormat="1" applyFont="1" applyFill="1" applyBorder="1" applyAlignment="1">
      <alignment wrapText="1"/>
    </xf>
    <xf numFmtId="179" fontId="4" fillId="5" borderId="220" xfId="0" applyNumberFormat="1" applyFont="1" applyFill="1" applyBorder="1" applyAlignment="1">
      <alignment wrapText="1"/>
    </xf>
    <xf numFmtId="0" fontId="51" fillId="5" borderId="245" xfId="0" applyFont="1" applyFill="1" applyBorder="1" applyAlignment="1">
      <alignment horizontal="left"/>
    </xf>
    <xf numFmtId="0" fontId="51" fillId="5" borderId="4" xfId="0" applyFont="1" applyFill="1" applyBorder="1" applyAlignment="1">
      <alignment horizontal="left"/>
    </xf>
    <xf numFmtId="0" fontId="51" fillId="5" borderId="220" xfId="0" applyFont="1" applyFill="1" applyBorder="1" applyAlignment="1">
      <alignment horizontal="left"/>
    </xf>
    <xf numFmtId="0" fontId="48" fillId="9" borderId="143" xfId="0" applyFont="1" applyFill="1" applyBorder="1" applyAlignment="1">
      <alignment horizontal="center"/>
    </xf>
    <xf numFmtId="0" fontId="48" fillId="9" borderId="142" xfId="0" applyFont="1" applyFill="1" applyBorder="1" applyAlignment="1">
      <alignment horizontal="center"/>
    </xf>
    <xf numFmtId="0" fontId="48" fillId="9" borderId="144" xfId="0" applyFont="1" applyFill="1" applyBorder="1" applyAlignment="1">
      <alignment horizontal="center"/>
    </xf>
    <xf numFmtId="0" fontId="5" fillId="5" borderId="143" xfId="0" applyFont="1" applyFill="1" applyBorder="1" applyAlignment="1">
      <alignment horizontal="justify" vertical="top" wrapText="1"/>
    </xf>
    <xf numFmtId="0" fontId="5" fillId="5" borderId="142" xfId="0" applyFont="1" applyFill="1" applyBorder="1" applyAlignment="1">
      <alignment horizontal="justify" vertical="top" wrapText="1"/>
    </xf>
    <xf numFmtId="0" fontId="5" fillId="5" borderId="144" xfId="0" applyFont="1" applyFill="1" applyBorder="1" applyAlignment="1">
      <alignment horizontal="justify" vertical="top" wrapText="1"/>
    </xf>
    <xf numFmtId="0" fontId="4" fillId="5" borderId="153" xfId="0" applyFont="1" applyFill="1" applyBorder="1" applyAlignment="1">
      <alignment horizontal="left" vertical="top" wrapText="1"/>
    </xf>
    <xf numFmtId="0" fontId="4" fillId="5" borderId="154" xfId="0" applyFont="1" applyFill="1" applyBorder="1" applyAlignment="1">
      <alignment horizontal="left" vertical="top" wrapText="1"/>
    </xf>
    <xf numFmtId="0" fontId="4" fillId="5" borderId="155" xfId="0" applyFont="1" applyFill="1" applyBorder="1" applyAlignment="1">
      <alignment horizontal="left" vertical="top" wrapText="1"/>
    </xf>
    <xf numFmtId="0" fontId="5" fillId="5" borderId="143" xfId="0" applyFont="1" applyFill="1" applyBorder="1" applyAlignment="1">
      <alignment horizontal="left" wrapText="1"/>
    </xf>
    <xf numFmtId="0" fontId="5" fillId="5" borderId="142" xfId="0" applyFont="1" applyFill="1" applyBorder="1" applyAlignment="1">
      <alignment horizontal="left" wrapText="1"/>
    </xf>
    <xf numFmtId="0" fontId="5" fillId="5" borderId="144" xfId="0" applyFont="1" applyFill="1" applyBorder="1" applyAlignment="1">
      <alignment horizontal="left" wrapText="1"/>
    </xf>
    <xf numFmtId="0" fontId="41" fillId="9" borderId="83" xfId="0" applyFont="1" applyFill="1" applyBorder="1" applyAlignment="1">
      <alignment horizontal="center"/>
    </xf>
    <xf numFmtId="0" fontId="41" fillId="9" borderId="53" xfId="0" applyFont="1" applyFill="1" applyBorder="1" applyAlignment="1">
      <alignment horizontal="center"/>
    </xf>
    <xf numFmtId="0" fontId="41" fillId="9" borderId="238" xfId="0" applyFont="1" applyFill="1" applyBorder="1" applyAlignment="1">
      <alignment horizontal="center"/>
    </xf>
    <xf numFmtId="0" fontId="4" fillId="5" borderId="246" xfId="1" applyFont="1" applyFill="1" applyBorder="1" applyAlignment="1">
      <alignment horizontal="left"/>
    </xf>
    <xf numFmtId="0" fontId="4" fillId="5" borderId="247" xfId="1" applyFont="1" applyFill="1" applyBorder="1" applyAlignment="1">
      <alignment horizontal="left"/>
    </xf>
    <xf numFmtId="0" fontId="4" fillId="5" borderId="248" xfId="1" applyFont="1" applyFill="1" applyBorder="1" applyAlignment="1">
      <alignment horizontal="left"/>
    </xf>
    <xf numFmtId="0" fontId="4" fillId="5" borderId="138" xfId="1" applyFont="1" applyFill="1" applyBorder="1" applyAlignment="1">
      <alignment horizontal="left" wrapText="1"/>
    </xf>
    <xf numFmtId="0" fontId="4" fillId="5" borderId="0" xfId="1" applyFont="1" applyFill="1" applyBorder="1" applyAlignment="1">
      <alignment horizontal="left" wrapText="1"/>
    </xf>
    <xf numFmtId="0" fontId="4" fillId="5" borderId="101" xfId="1" applyFont="1" applyFill="1" applyBorder="1" applyAlignment="1">
      <alignment horizontal="left" wrapText="1"/>
    </xf>
    <xf numFmtId="0" fontId="51" fillId="5" borderId="156" xfId="0" applyFont="1" applyFill="1" applyBorder="1" applyAlignment="1">
      <alignment horizontal="center"/>
    </xf>
    <xf numFmtId="0" fontId="51" fillId="5" borderId="106" xfId="0" applyFont="1" applyFill="1" applyBorder="1" applyAlignment="1">
      <alignment horizontal="center"/>
    </xf>
    <xf numFmtId="0" fontId="51" fillId="5" borderId="157" xfId="0" applyFont="1" applyFill="1" applyBorder="1" applyAlignment="1">
      <alignment horizontal="center"/>
    </xf>
    <xf numFmtId="0" fontId="4" fillId="5" borderId="83" xfId="1" applyFont="1" applyFill="1" applyBorder="1" applyAlignment="1">
      <alignment horizontal="center" wrapText="1"/>
    </xf>
    <xf numFmtId="0" fontId="4" fillId="5" borderId="129" xfId="1" applyFont="1" applyFill="1" applyBorder="1" applyAlignment="1">
      <alignment horizontal="center" wrapText="1"/>
    </xf>
    <xf numFmtId="0" fontId="4" fillId="5" borderId="53" xfId="1" applyFont="1" applyFill="1" applyBorder="1" applyAlignment="1">
      <alignment horizontal="center" wrapText="1"/>
    </xf>
    <xf numFmtId="0" fontId="41" fillId="9" borderId="156" xfId="0" applyFont="1" applyFill="1" applyBorder="1" applyAlignment="1">
      <alignment horizontal="center"/>
    </xf>
    <xf numFmtId="0" fontId="41" fillId="9" borderId="106" xfId="0" applyFont="1" applyFill="1" applyBorder="1" applyAlignment="1">
      <alignment horizontal="center"/>
    </xf>
    <xf numFmtId="0" fontId="41" fillId="9" borderId="157" xfId="0" applyFont="1" applyFill="1" applyBorder="1" applyAlignment="1">
      <alignment horizontal="center"/>
    </xf>
    <xf numFmtId="0" fontId="48" fillId="9" borderId="239" xfId="1" applyFont="1" applyFill="1" applyBorder="1" applyAlignment="1">
      <alignment horizontal="center"/>
    </xf>
    <xf numFmtId="0" fontId="48" fillId="9" borderId="215" xfId="1" applyFont="1" applyFill="1" applyBorder="1" applyAlignment="1">
      <alignment horizontal="center"/>
    </xf>
    <xf numFmtId="0" fontId="48" fillId="9" borderId="240" xfId="1" applyFont="1" applyFill="1" applyBorder="1" applyAlignment="1">
      <alignment horizontal="center"/>
    </xf>
    <xf numFmtId="0" fontId="4" fillId="5" borderId="217" xfId="1" applyFont="1" applyFill="1" applyBorder="1" applyAlignment="1">
      <alignment horizontal="left" wrapText="1"/>
    </xf>
    <xf numFmtId="0" fontId="4" fillId="5" borderId="0" xfId="0" applyFont="1" applyFill="1" applyBorder="1" applyAlignment="1">
      <alignment wrapText="1"/>
    </xf>
    <xf numFmtId="0" fontId="4" fillId="5" borderId="101" xfId="0" applyFont="1" applyFill="1" applyBorder="1" applyAlignment="1">
      <alignment wrapText="1"/>
    </xf>
    <xf numFmtId="0" fontId="4" fillId="5" borderId="241" xfId="1" applyFont="1" applyFill="1" applyBorder="1" applyAlignment="1">
      <alignment horizontal="left" wrapText="1"/>
    </xf>
    <xf numFmtId="0" fontId="4" fillId="5" borderId="158" xfId="1" applyFont="1" applyFill="1" applyBorder="1" applyAlignment="1">
      <alignment horizontal="left" wrapText="1"/>
    </xf>
    <xf numFmtId="0" fontId="4" fillId="5" borderId="54" xfId="1" applyFont="1" applyFill="1" applyBorder="1" applyAlignment="1">
      <alignment horizontal="left" wrapText="1"/>
    </xf>
    <xf numFmtId="0" fontId="4" fillId="5" borderId="75" xfId="1" applyFont="1" applyFill="1" applyBorder="1" applyAlignment="1">
      <alignment horizontal="left" wrapText="1"/>
    </xf>
    <xf numFmtId="0" fontId="5" fillId="5" borderId="217" xfId="1" applyFont="1" applyFill="1" applyBorder="1" applyAlignment="1">
      <alignment horizontal="center" wrapText="1"/>
    </xf>
    <xf numFmtId="0" fontId="5" fillId="5" borderId="0" xfId="1" applyFont="1" applyFill="1" applyBorder="1" applyAlignment="1">
      <alignment horizontal="center" wrapText="1"/>
    </xf>
    <xf numFmtId="0" fontId="5" fillId="5" borderId="101" xfId="1" applyFont="1" applyFill="1" applyBorder="1" applyAlignment="1">
      <alignment horizontal="center" wrapText="1"/>
    </xf>
    <xf numFmtId="0" fontId="4" fillId="5" borderId="241" xfId="1" applyFont="1" applyFill="1" applyBorder="1" applyAlignment="1">
      <alignment horizontal="center" wrapText="1"/>
    </xf>
    <xf numFmtId="0" fontId="5" fillId="5" borderId="242" xfId="1" applyFont="1" applyFill="1" applyBorder="1" applyAlignment="1">
      <alignment horizontal="center"/>
    </xf>
    <xf numFmtId="0" fontId="5" fillId="5" borderId="129" xfId="1" applyFont="1" applyFill="1" applyBorder="1" applyAlignment="1">
      <alignment horizontal="center"/>
    </xf>
    <xf numFmtId="0" fontId="5" fillId="5" borderId="74" xfId="1" applyFont="1" applyFill="1" applyBorder="1" applyAlignment="1">
      <alignment horizontal="center"/>
    </xf>
    <xf numFmtId="0" fontId="5" fillId="5" borderId="243" xfId="1" applyFont="1" applyFill="1" applyBorder="1" applyAlignment="1">
      <alignment horizontal="center" wrapText="1"/>
    </xf>
    <xf numFmtId="0" fontId="5" fillId="5" borderId="159" xfId="1" applyFont="1" applyFill="1" applyBorder="1" applyAlignment="1">
      <alignment horizontal="center" wrapText="1"/>
    </xf>
    <xf numFmtId="0" fontId="5" fillId="5" borderId="69" xfId="1" applyFont="1" applyFill="1" applyBorder="1" applyAlignment="1">
      <alignment horizontal="center" wrapText="1"/>
    </xf>
    <xf numFmtId="0" fontId="4" fillId="5" borderId="242" xfId="1" applyFont="1" applyFill="1" applyBorder="1" applyAlignment="1">
      <alignment horizontal="center" wrapText="1"/>
    </xf>
    <xf numFmtId="0" fontId="4" fillId="5" borderId="244" xfId="1" applyFont="1" applyFill="1" applyBorder="1" applyAlignment="1">
      <alignment horizontal="left" wrapText="1"/>
    </xf>
    <xf numFmtId="0" fontId="4" fillId="5" borderId="245" xfId="1" applyFont="1" applyFill="1" applyBorder="1" applyAlignment="1">
      <alignment horizontal="center" wrapText="1"/>
    </xf>
    <xf numFmtId="171" fontId="44" fillId="9" borderId="156" xfId="1" applyNumberFormat="1" applyFont="1" applyFill="1" applyBorder="1" applyAlignment="1">
      <alignment horizontal="center"/>
    </xf>
    <xf numFmtId="171" fontId="44" fillId="9" borderId="157" xfId="1" applyNumberFormat="1" applyFont="1" applyFill="1" applyBorder="1" applyAlignment="1">
      <alignment horizontal="center"/>
    </xf>
    <xf numFmtId="0" fontId="5" fillId="5" borderId="108" xfId="0" applyFont="1" applyFill="1" applyBorder="1" applyAlignment="1">
      <alignment wrapText="1"/>
    </xf>
    <xf numFmtId="0" fontId="5" fillId="5" borderId="108" xfId="0" applyFont="1" applyFill="1" applyBorder="1" applyAlignment="1">
      <alignment horizontal="left" wrapText="1"/>
    </xf>
    <xf numFmtId="0" fontId="5" fillId="5" borderId="27" xfId="0" applyFont="1" applyFill="1" applyBorder="1" applyAlignment="1">
      <alignment horizontal="left" wrapText="1"/>
    </xf>
    <xf numFmtId="0" fontId="60" fillId="5" borderId="96" xfId="0" applyFont="1" applyFill="1" applyBorder="1" applyAlignment="1" applyProtection="1">
      <alignment horizontal="left" vertical="center"/>
      <protection locked="0"/>
    </xf>
    <xf numFmtId="0" fontId="58" fillId="5" borderId="96" xfId="45" applyFont="1" applyFill="1" applyBorder="1" applyAlignment="1" applyProtection="1">
      <alignment horizontal="left" vertical="center"/>
      <protection locked="0"/>
    </xf>
    <xf numFmtId="0" fontId="58" fillId="5" borderId="96" xfId="47" applyFont="1" applyFill="1" applyBorder="1" applyAlignment="1" applyProtection="1">
      <alignment horizontal="left" vertical="center"/>
      <protection locked="0"/>
    </xf>
    <xf numFmtId="0" fontId="58" fillId="5" borderId="156" xfId="0" applyFont="1" applyFill="1" applyBorder="1" applyAlignment="1" applyProtection="1">
      <alignment horizontal="left" vertical="center" wrapText="1"/>
      <protection locked="0"/>
    </xf>
    <xf numFmtId="0" fontId="58" fillId="5" borderId="157" xfId="0" applyFont="1" applyFill="1" applyBorder="1" applyAlignment="1" applyProtection="1">
      <alignment horizontal="left"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199" fontId="58" fillId="5" borderId="27" xfId="0" applyNumberFormat="1" applyFont="1" applyFill="1" applyBorder="1" applyAlignment="1" applyProtection="1">
      <alignment horizontal="left"/>
      <protection locked="0"/>
    </xf>
    <xf numFmtId="0" fontId="57" fillId="12" borderId="111" xfId="43" applyFont="1" applyFill="1" applyBorder="1" applyAlignment="1" applyProtection="1">
      <alignment horizontal="left" vertical="center"/>
      <protection locked="0"/>
    </xf>
    <xf numFmtId="0" fontId="57" fillId="12" borderId="107" xfId="43" applyFont="1" applyFill="1" applyBorder="1" applyAlignment="1" applyProtection="1">
      <alignment horizontal="left" vertical="center"/>
      <protection locked="0"/>
    </xf>
    <xf numFmtId="0" fontId="57" fillId="12" borderId="79" xfId="43" applyFont="1" applyFill="1" applyBorder="1" applyAlignment="1" applyProtection="1">
      <alignment horizontal="left" vertical="center"/>
      <protection locked="0"/>
    </xf>
    <xf numFmtId="199" fontId="58" fillId="5" borderId="96" xfId="0" applyNumberFormat="1" applyFont="1" applyFill="1" applyBorder="1" applyAlignment="1" applyProtection="1">
      <alignment horizontal="left"/>
      <protection locked="0"/>
    </xf>
    <xf numFmtId="0" fontId="4" fillId="5" borderId="156" xfId="43" applyFont="1" applyFill="1" applyBorder="1" applyAlignment="1" applyProtection="1">
      <alignment horizontal="left" vertical="top" wrapText="1"/>
      <protection locked="0"/>
    </xf>
    <xf numFmtId="0" fontId="4" fillId="5" borderId="106" xfId="43" applyFont="1" applyFill="1" applyBorder="1" applyAlignment="1" applyProtection="1">
      <alignment horizontal="left" vertical="top" wrapText="1"/>
      <protection locked="0"/>
    </xf>
    <xf numFmtId="0" fontId="4" fillId="5" borderId="157" xfId="43" applyFont="1" applyFill="1" applyBorder="1" applyAlignment="1" applyProtection="1">
      <alignment horizontal="left" vertical="top" wrapText="1"/>
      <protection locked="0"/>
    </xf>
    <xf numFmtId="0" fontId="5" fillId="5" borderId="111" xfId="12" applyFont="1" applyFill="1" applyBorder="1" applyAlignment="1" applyProtection="1">
      <alignment horizontal="center" vertical="center" wrapText="1"/>
      <protection locked="0"/>
    </xf>
    <xf numFmtId="0" fontId="5" fillId="5" borderId="79" xfId="12" applyFont="1" applyFill="1" applyBorder="1" applyAlignment="1" applyProtection="1">
      <alignment horizontal="center" vertical="center" wrapText="1"/>
      <protection locked="0"/>
    </xf>
    <xf numFmtId="0" fontId="5" fillId="5" borderId="138" xfId="12" applyFont="1" applyFill="1" applyBorder="1" applyAlignment="1" applyProtection="1">
      <alignment horizontal="center" vertical="center" wrapText="1"/>
      <protection locked="0"/>
    </xf>
    <xf numFmtId="0" fontId="5" fillId="5" borderId="101" xfId="12" applyFont="1" applyFill="1" applyBorder="1" applyAlignment="1" applyProtection="1">
      <alignment horizontal="center" vertical="center" wrapText="1"/>
      <protection locked="0"/>
    </xf>
    <xf numFmtId="0" fontId="5" fillId="5" borderId="81" xfId="12" applyFont="1" applyFill="1" applyBorder="1" applyAlignment="1" applyProtection="1">
      <alignment horizontal="center" vertical="center" wrapText="1"/>
    </xf>
    <xf numFmtId="0" fontId="5" fillId="5" borderId="135" xfId="12" applyFont="1" applyFill="1" applyBorder="1" applyAlignment="1" applyProtection="1">
      <alignment horizontal="center" vertical="center" wrapText="1"/>
    </xf>
    <xf numFmtId="0" fontId="5" fillId="5" borderId="342" xfId="12" applyFont="1" applyFill="1" applyBorder="1" applyAlignment="1" applyProtection="1">
      <alignment horizontal="center" vertical="center" wrapText="1"/>
    </xf>
    <xf numFmtId="0" fontId="5" fillId="5" borderId="81" xfId="12" applyFont="1" applyFill="1" applyBorder="1" applyAlignment="1" applyProtection="1">
      <alignment horizontal="center" vertical="center" wrapText="1"/>
      <protection locked="0"/>
    </xf>
    <xf numFmtId="0" fontId="5" fillId="5" borderId="135" xfId="12" applyFont="1" applyFill="1" applyBorder="1" applyAlignment="1" applyProtection="1">
      <alignment horizontal="center" vertical="center" wrapText="1"/>
      <protection locked="0"/>
    </xf>
    <xf numFmtId="0" fontId="5" fillId="5" borderId="106" xfId="12" applyFont="1" applyFill="1" applyBorder="1" applyAlignment="1" applyProtection="1">
      <alignment horizontal="center" vertical="center"/>
      <protection locked="0"/>
    </xf>
    <xf numFmtId="0" fontId="5" fillId="5" borderId="157" xfId="12" applyFont="1" applyFill="1" applyBorder="1" applyAlignment="1" applyProtection="1">
      <alignment horizontal="center" vertical="center"/>
      <protection locked="0"/>
    </xf>
    <xf numFmtId="200" fontId="5" fillId="5" borderId="156" xfId="10" applyNumberFormat="1" applyFont="1" applyFill="1" applyBorder="1" applyAlignment="1" applyProtection="1">
      <alignment horizontal="center" vertical="center" wrapText="1"/>
      <protection locked="0"/>
    </xf>
    <xf numFmtId="200" fontId="5" fillId="5" borderId="77" xfId="10" applyNumberFormat="1" applyFont="1" applyFill="1" applyBorder="1" applyAlignment="1" applyProtection="1">
      <alignment horizontal="center" vertical="center" wrapText="1"/>
      <protection locked="0"/>
    </xf>
    <xf numFmtId="200" fontId="5" fillId="5" borderId="106" xfId="10" applyNumberFormat="1" applyFont="1" applyFill="1" applyBorder="1" applyAlignment="1" applyProtection="1">
      <alignment horizontal="center" vertical="center" wrapText="1"/>
      <protection locked="0"/>
    </xf>
    <xf numFmtId="200" fontId="5" fillId="5" borderId="157" xfId="10" applyNumberFormat="1" applyFont="1" applyFill="1" applyBorder="1" applyAlignment="1" applyProtection="1">
      <alignment horizontal="center" vertical="center" wrapText="1"/>
      <protection locked="0"/>
    </xf>
    <xf numFmtId="0" fontId="5" fillId="5" borderId="107" xfId="12" applyFont="1" applyFill="1" applyBorder="1" applyAlignment="1" applyProtection="1">
      <alignment horizontal="center" vertical="center" wrapText="1"/>
      <protection locked="0"/>
    </xf>
    <xf numFmtId="0" fontId="5" fillId="5" borderId="146" xfId="12" applyFont="1" applyFill="1" applyBorder="1" applyAlignment="1" applyProtection="1">
      <alignment horizontal="center" vertical="center" wrapText="1"/>
      <protection locked="0"/>
    </xf>
    <xf numFmtId="0" fontId="5" fillId="5" borderId="77" xfId="12" applyFont="1" applyFill="1" applyBorder="1" applyAlignment="1" applyProtection="1">
      <alignment horizontal="center" vertical="center" wrapText="1"/>
      <protection locked="0"/>
    </xf>
    <xf numFmtId="0" fontId="5" fillId="5" borderId="78"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111"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0" fontId="48" fillId="9" borderId="275" xfId="1" applyFont="1" applyFill="1" applyBorder="1" applyAlignment="1">
      <alignment horizontal="center"/>
    </xf>
    <xf numFmtId="0" fontId="48" fillId="9" borderId="277" xfId="1" applyFont="1" applyFill="1" applyBorder="1" applyAlignment="1">
      <alignment horizontal="center"/>
    </xf>
    <xf numFmtId="0" fontId="0" fillId="2" borderId="284" xfId="1" applyFont="1" applyFill="1" applyBorder="1" applyAlignment="1">
      <alignment horizontal="center" vertical="center" wrapText="1"/>
    </xf>
    <xf numFmtId="0" fontId="0" fillId="2" borderId="4" xfId="1" applyFont="1" applyFill="1" applyBorder="1" applyAlignment="1">
      <alignment vertical="center" wrapText="1"/>
    </xf>
    <xf numFmtId="0" fontId="0" fillId="2" borderId="4" xfId="1" applyFont="1" applyFill="1" applyBorder="1" applyAlignment="1">
      <alignment vertical="center"/>
    </xf>
    <xf numFmtId="176" fontId="0" fillId="2" borderId="287" xfId="1" applyNumberFormat="1" applyFont="1" applyFill="1" applyBorder="1" applyAlignment="1">
      <alignment horizontal="right" vertical="center"/>
    </xf>
    <xf numFmtId="0" fontId="30" fillId="0" borderId="0" xfId="0" applyFont="1" applyBorder="1" applyAlignment="1">
      <alignment horizontal="center" vertical="center"/>
    </xf>
    <xf numFmtId="0" fontId="31" fillId="0" borderId="278" xfId="0" applyFont="1" applyBorder="1" applyAlignment="1">
      <alignment horizontal="center" vertical="center"/>
    </xf>
    <xf numFmtId="0" fontId="31" fillId="0" borderId="0" xfId="0" applyFont="1" applyBorder="1" applyAlignment="1">
      <alignment horizontal="center" vertical="center"/>
    </xf>
    <xf numFmtId="0" fontId="32" fillId="2" borderId="0" xfId="1" applyFont="1" applyFill="1" applyBorder="1" applyAlignment="1">
      <alignment horizontal="left" wrapText="1"/>
    </xf>
    <xf numFmtId="0" fontId="6" fillId="5" borderId="0" xfId="1" applyFont="1" applyFill="1" applyBorder="1" applyAlignment="1">
      <alignment horizontal="left" wrapText="1"/>
    </xf>
    <xf numFmtId="0" fontId="48" fillId="9" borderId="276" xfId="1" applyFont="1" applyFill="1" applyBorder="1" applyAlignment="1">
      <alignment horizontal="center"/>
    </xf>
    <xf numFmtId="0" fontId="0" fillId="2" borderId="284" xfId="1" applyFont="1" applyFill="1" applyBorder="1" applyAlignment="1">
      <alignment horizontal="center" vertical="center"/>
    </xf>
    <xf numFmtId="0" fontId="0" fillId="2" borderId="4" xfId="1" applyFont="1" applyFill="1" applyBorder="1" applyAlignment="1"/>
    <xf numFmtId="0" fontId="22" fillId="2" borderId="179" xfId="1" applyFont="1" applyFill="1" applyBorder="1" applyAlignment="1">
      <alignment horizontal="left" wrapText="1"/>
    </xf>
    <xf numFmtId="0" fontId="22" fillId="2" borderId="180" xfId="1" applyFont="1" applyFill="1" applyBorder="1" applyAlignment="1">
      <alignment horizontal="left" wrapText="1"/>
    </xf>
    <xf numFmtId="0" fontId="22" fillId="2" borderId="181" xfId="1" applyFont="1" applyFill="1" applyBorder="1" applyAlignment="1">
      <alignment horizontal="left" wrapText="1"/>
    </xf>
    <xf numFmtId="175" fontId="0" fillId="2" borderId="284" xfId="1" applyNumberFormat="1" applyFont="1" applyFill="1" applyBorder="1" applyAlignment="1">
      <alignment horizontal="left" vertical="center"/>
    </xf>
    <xf numFmtId="175" fontId="0" fillId="2" borderId="4" xfId="1" applyNumberFormat="1" applyFont="1" applyFill="1" applyBorder="1" applyAlignment="1">
      <alignment horizontal="left" vertical="center"/>
    </xf>
    <xf numFmtId="0" fontId="32" fillId="2" borderId="0" xfId="1" applyFont="1" applyFill="1" applyBorder="1" applyAlignment="1">
      <alignment wrapText="1"/>
    </xf>
    <xf numFmtId="0" fontId="6" fillId="0" borderId="0" xfId="0" applyFont="1" applyBorder="1" applyAlignment="1">
      <alignment wrapText="1"/>
    </xf>
    <xf numFmtId="0" fontId="6" fillId="0" borderId="0" xfId="0" applyFont="1" applyBorder="1" applyAlignment="1">
      <alignment horizontal="left" wrapText="1"/>
    </xf>
    <xf numFmtId="0" fontId="58" fillId="5" borderId="116" xfId="43" applyFont="1" applyFill="1" applyBorder="1" applyAlignment="1" applyProtection="1">
      <alignment horizontal="left" vertical="center" wrapText="1"/>
      <protection locked="0"/>
    </xf>
    <xf numFmtId="0" fontId="41" fillId="9" borderId="275" xfId="0" applyFont="1" applyFill="1" applyBorder="1" applyAlignment="1">
      <alignment horizontal="center"/>
    </xf>
    <xf numFmtId="0" fontId="41" fillId="9" borderId="276" xfId="0" applyFont="1" applyFill="1" applyBorder="1" applyAlignment="1">
      <alignment horizontal="center"/>
    </xf>
    <xf numFmtId="0" fontId="41" fillId="9" borderId="277" xfId="0" applyFont="1" applyFill="1" applyBorder="1" applyAlignment="1">
      <alignment horizontal="center"/>
    </xf>
    <xf numFmtId="0" fontId="20" fillId="2" borderId="0" xfId="1" applyFont="1" applyFill="1" applyBorder="1" applyAlignment="1">
      <alignment wrapText="1"/>
    </xf>
    <xf numFmtId="0" fontId="21" fillId="2" borderId="0" xfId="1" applyFont="1" applyFill="1" applyBorder="1" applyAlignment="1">
      <alignment wrapText="1"/>
    </xf>
    <xf numFmtId="0" fontId="22" fillId="2" borderId="179" xfId="1" applyFont="1" applyFill="1" applyBorder="1" applyAlignment="1">
      <alignment horizontal="left" vertical="center" wrapText="1"/>
    </xf>
    <xf numFmtId="0" fontId="9" fillId="2" borderId="180" xfId="1" applyFont="1" applyFill="1" applyBorder="1" applyAlignment="1">
      <alignment horizontal="left" vertical="center" wrapText="1"/>
    </xf>
    <xf numFmtId="0" fontId="9" fillId="2" borderId="181" xfId="1" applyFont="1" applyFill="1" applyBorder="1" applyAlignment="1">
      <alignment horizontal="left" vertical="center" wrapText="1"/>
    </xf>
    <xf numFmtId="175" fontId="0" fillId="2" borderId="284" xfId="1" applyNumberFormat="1" applyFont="1" applyFill="1" applyBorder="1" applyAlignment="1">
      <alignment horizontal="center" vertical="center"/>
    </xf>
    <xf numFmtId="0" fontId="45" fillId="9" borderId="275" xfId="1" applyFont="1" applyFill="1" applyBorder="1" applyAlignment="1">
      <alignment horizontal="center"/>
    </xf>
    <xf numFmtId="0" fontId="45" fillId="9" borderId="276" xfId="1" applyFont="1" applyFill="1" applyBorder="1" applyAlignment="1">
      <alignment horizontal="center"/>
    </xf>
    <xf numFmtId="0" fontId="45" fillId="9" borderId="277" xfId="1" applyFont="1" applyFill="1" applyBorder="1" applyAlignment="1">
      <alignment horizontal="center"/>
    </xf>
    <xf numFmtId="0" fontId="5" fillId="5" borderId="278" xfId="1" applyFont="1" applyFill="1" applyBorder="1" applyAlignment="1">
      <alignment horizontal="left"/>
    </xf>
    <xf numFmtId="0" fontId="5" fillId="5" borderId="0" xfId="1" applyFont="1" applyFill="1" applyBorder="1" applyAlignment="1">
      <alignment horizontal="left"/>
    </xf>
    <xf numFmtId="0" fontId="48" fillId="9" borderId="278" xfId="1" applyFont="1" applyFill="1" applyBorder="1" applyAlignment="1">
      <alignment horizontal="center"/>
    </xf>
    <xf numFmtId="0" fontId="48" fillId="9" borderId="279" xfId="1" applyFont="1" applyFill="1" applyBorder="1" applyAlignment="1">
      <alignment horizontal="center"/>
    </xf>
    <xf numFmtId="0" fontId="20" fillId="2" borderId="62" xfId="1" applyFont="1" applyFill="1" applyBorder="1" applyAlignment="1">
      <alignment horizontal="center" vertical="center" wrapText="1"/>
    </xf>
    <xf numFmtId="0" fontId="20" fillId="2" borderId="187" xfId="1" applyFont="1" applyFill="1" applyBorder="1" applyAlignment="1">
      <alignment horizontal="center" vertical="center" wrapText="1"/>
    </xf>
    <xf numFmtId="0" fontId="20" fillId="2" borderId="188" xfId="1" applyFont="1" applyFill="1" applyBorder="1" applyAlignment="1">
      <alignment horizontal="center" vertical="center" wrapText="1"/>
    </xf>
    <xf numFmtId="0" fontId="20" fillId="2" borderId="186" xfId="1" applyFont="1" applyFill="1" applyBorder="1" applyAlignment="1">
      <alignment horizontal="center" vertical="center" wrapText="1"/>
    </xf>
    <xf numFmtId="175" fontId="5" fillId="2" borderId="284" xfId="1" applyNumberFormat="1" applyFont="1" applyFill="1" applyBorder="1" applyAlignment="1">
      <alignment horizontal="left" vertical="center"/>
    </xf>
    <xf numFmtId="175" fontId="5" fillId="2" borderId="4" xfId="1" applyNumberFormat="1" applyFont="1" applyFill="1" applyBorder="1" applyAlignment="1">
      <alignment horizontal="left" vertical="center"/>
    </xf>
    <xf numFmtId="175" fontId="5" fillId="2" borderId="287" xfId="1" applyNumberFormat="1" applyFont="1" applyFill="1" applyBorder="1" applyAlignment="1">
      <alignment horizontal="left" vertical="center"/>
    </xf>
    <xf numFmtId="0" fontId="55" fillId="9" borderId="0" xfId="1" applyFont="1" applyFill="1" applyBorder="1" applyAlignment="1">
      <alignment horizontal="center" wrapText="1"/>
    </xf>
    <xf numFmtId="0" fontId="55" fillId="9" borderId="276" xfId="1" applyFont="1" applyFill="1" applyBorder="1" applyAlignment="1">
      <alignment horizontal="center" wrapText="1"/>
    </xf>
    <xf numFmtId="0" fontId="21" fillId="2" borderId="0" xfId="1" applyFont="1" applyFill="1" applyBorder="1" applyAlignment="1">
      <alignment horizontal="left" wrapText="1"/>
    </xf>
    <xf numFmtId="0" fontId="21" fillId="2" borderId="182" xfId="1" applyFont="1" applyFill="1" applyBorder="1" applyAlignment="1">
      <alignment wrapText="1"/>
    </xf>
    <xf numFmtId="0" fontId="20" fillId="2" borderId="183" xfId="1" applyFont="1" applyFill="1" applyBorder="1" applyAlignment="1">
      <alignment horizontal="center" vertical="center" wrapText="1"/>
    </xf>
    <xf numFmtId="0" fontId="20" fillId="2" borderId="184" xfId="1" applyFont="1" applyFill="1" applyBorder="1" applyAlignment="1">
      <alignment horizontal="center" vertical="center" wrapText="1"/>
    </xf>
    <xf numFmtId="0" fontId="20" fillId="2" borderId="185" xfId="1" applyFont="1" applyFill="1" applyBorder="1" applyAlignment="1">
      <alignment horizontal="center" vertical="center" wrapText="1"/>
    </xf>
    <xf numFmtId="0" fontId="57" fillId="12" borderId="111" xfId="43" applyFont="1" applyFill="1" applyBorder="1" applyAlignment="1" applyProtection="1">
      <alignment horizontal="left" vertical="center"/>
    </xf>
    <xf numFmtId="0" fontId="57" fillId="12" borderId="107" xfId="43" applyFont="1" applyFill="1" applyBorder="1" applyAlignment="1" applyProtection="1">
      <alignment horizontal="left" vertical="center"/>
    </xf>
    <xf numFmtId="0" fontId="57" fillId="12" borderId="79" xfId="43" applyFont="1" applyFill="1" applyBorder="1" applyAlignment="1" applyProtection="1">
      <alignment horizontal="left" vertical="center"/>
    </xf>
    <xf numFmtId="199" fontId="58" fillId="5" borderId="156" xfId="43" applyNumberFormat="1" applyFont="1" applyFill="1" applyBorder="1" applyAlignment="1" applyProtection="1">
      <alignment horizontal="left"/>
      <protection locked="0"/>
    </xf>
    <xf numFmtId="199" fontId="58" fillId="5" borderId="106" xfId="43" applyNumberFormat="1" applyFont="1" applyFill="1" applyBorder="1" applyAlignment="1" applyProtection="1">
      <alignment horizontal="left"/>
      <protection locked="0"/>
    </xf>
    <xf numFmtId="199" fontId="58" fillId="5" borderId="157" xfId="43" applyNumberFormat="1" applyFont="1" applyFill="1" applyBorder="1" applyAlignment="1" applyProtection="1">
      <alignment horizontal="left"/>
      <protection locked="0"/>
    </xf>
    <xf numFmtId="0" fontId="4" fillId="5" borderId="77" xfId="43" applyFont="1" applyFill="1" applyBorder="1" applyAlignment="1">
      <alignment horizontal="left" vertical="top" wrapText="1"/>
    </xf>
    <xf numFmtId="200" fontId="5" fillId="5" borderId="156" xfId="44" applyNumberFormat="1" applyFont="1" applyFill="1" applyBorder="1" applyAlignment="1">
      <alignment horizontal="center" vertical="center" wrapText="1"/>
    </xf>
    <xf numFmtId="200" fontId="5" fillId="5" borderId="106" xfId="44" applyNumberFormat="1" applyFont="1" applyFill="1" applyBorder="1" applyAlignment="1">
      <alignment horizontal="center" vertical="center" wrapText="1"/>
    </xf>
    <xf numFmtId="200" fontId="5" fillId="5" borderId="157" xfId="44" applyNumberFormat="1" applyFont="1" applyFill="1" applyBorder="1" applyAlignment="1">
      <alignment horizontal="center" vertical="center" wrapText="1"/>
    </xf>
    <xf numFmtId="200" fontId="5" fillId="5" borderId="81"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15" fontId="58" fillId="5" borderId="96" xfId="0" applyNumberFormat="1" applyFont="1" applyFill="1" applyBorder="1" applyAlignment="1" applyProtection="1">
      <alignment horizontal="left" vertical="center"/>
      <protection locked="0"/>
    </xf>
    <xf numFmtId="0" fontId="58" fillId="5" borderId="96" xfId="43" applyFont="1" applyFill="1" applyBorder="1" applyAlignment="1" applyProtection="1">
      <alignment horizontal="left" vertical="center"/>
      <protection locked="0"/>
    </xf>
    <xf numFmtId="200" fontId="5" fillId="5" borderId="111"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0" fontId="48" fillId="9" borderId="257" xfId="0" applyFont="1" applyFill="1" applyBorder="1" applyAlignment="1">
      <alignment horizontal="center"/>
    </xf>
    <xf numFmtId="0" fontId="48" fillId="9" borderId="227" xfId="0" applyFont="1" applyFill="1" applyBorder="1" applyAlignment="1">
      <alignment horizontal="center"/>
    </xf>
    <xf numFmtId="0" fontId="0" fillId="5" borderId="117" xfId="0" applyFill="1" applyBorder="1" applyAlignment="1">
      <alignment horizontal="left"/>
    </xf>
    <xf numFmtId="0" fontId="0" fillId="5" borderId="101" xfId="0" applyFill="1" applyBorder="1" applyAlignment="1">
      <alignment horizontal="left"/>
    </xf>
    <xf numFmtId="0" fontId="6" fillId="5" borderId="117" xfId="0" applyFont="1" applyFill="1" applyBorder="1" applyAlignment="1">
      <alignment horizontal="left" wrapText="1"/>
    </xf>
    <xf numFmtId="0" fontId="6" fillId="5" borderId="101" xfId="0" applyFont="1" applyFill="1" applyBorder="1" applyAlignment="1">
      <alignment horizontal="left" wrapText="1"/>
    </xf>
    <xf numFmtId="0" fontId="6" fillId="5" borderId="233" xfId="0" applyFont="1" applyFill="1" applyBorder="1" applyAlignment="1">
      <alignment horizontal="left" wrapText="1"/>
    </xf>
    <xf numFmtId="0" fontId="6" fillId="5" borderId="0" xfId="0" applyFont="1" applyFill="1" applyBorder="1" applyAlignment="1">
      <alignment horizontal="left" wrapText="1"/>
    </xf>
    <xf numFmtId="0" fontId="6" fillId="5" borderId="232" xfId="0" applyFont="1" applyFill="1" applyBorder="1" applyAlignment="1">
      <alignment horizontal="left" wrapText="1"/>
    </xf>
    <xf numFmtId="0" fontId="6" fillId="5" borderId="258" xfId="0" applyFont="1" applyFill="1" applyBorder="1" applyAlignment="1">
      <alignment horizontal="center"/>
    </xf>
    <xf numFmtId="0" fontId="6" fillId="5" borderId="259" xfId="0" applyFont="1" applyFill="1" applyBorder="1" applyAlignment="1">
      <alignment horizontal="center"/>
    </xf>
    <xf numFmtId="0" fontId="5" fillId="2" borderId="222" xfId="1" applyFont="1" applyFill="1" applyBorder="1" applyAlignment="1">
      <alignment horizontal="center"/>
    </xf>
    <xf numFmtId="0" fontId="5" fillId="2" borderId="260" xfId="1" applyFont="1" applyFill="1" applyBorder="1" applyAlignment="1">
      <alignment horizontal="center"/>
    </xf>
    <xf numFmtId="0" fontId="6" fillId="2" borderId="4" xfId="1" applyFont="1" applyFill="1" applyBorder="1" applyAlignment="1">
      <alignment wrapText="1"/>
    </xf>
    <xf numFmtId="0" fontId="0" fillId="0" borderId="261" xfId="0" applyBorder="1" applyAlignment="1">
      <alignment wrapText="1"/>
    </xf>
    <xf numFmtId="0" fontId="6" fillId="2" borderId="15" xfId="1" applyFont="1" applyFill="1" applyBorder="1" applyAlignment="1">
      <alignment wrapText="1"/>
    </xf>
    <xf numFmtId="0" fontId="0" fillId="0" borderId="262" xfId="0" applyBorder="1" applyAlignment="1">
      <alignment wrapText="1"/>
    </xf>
    <xf numFmtId="0" fontId="6" fillId="5" borderId="252" xfId="0" applyFont="1" applyFill="1" applyBorder="1" applyAlignment="1">
      <alignment horizontal="left"/>
    </xf>
    <xf numFmtId="0" fontId="6" fillId="5" borderId="110" xfId="0" applyFont="1" applyFill="1" applyBorder="1" applyAlignment="1">
      <alignment horizontal="left"/>
    </xf>
    <xf numFmtId="0" fontId="6" fillId="5" borderId="253" xfId="0" applyFont="1" applyFill="1" applyBorder="1" applyAlignment="1">
      <alignment horizontal="left"/>
    </xf>
    <xf numFmtId="0" fontId="48" fillId="9" borderId="254" xfId="1" applyFont="1" applyFill="1" applyBorder="1" applyAlignment="1">
      <alignment horizontal="center"/>
    </xf>
    <xf numFmtId="0" fontId="48" fillId="9" borderId="255" xfId="1" applyFont="1" applyFill="1" applyBorder="1" applyAlignment="1">
      <alignment horizontal="center"/>
    </xf>
    <xf numFmtId="0" fontId="48" fillId="9" borderId="256" xfId="1" applyFont="1" applyFill="1" applyBorder="1" applyAlignment="1">
      <alignment horizontal="center"/>
    </xf>
    <xf numFmtId="0" fontId="48" fillId="9" borderId="192" xfId="1" applyFont="1" applyFill="1" applyBorder="1" applyAlignment="1">
      <alignment horizontal="center"/>
    </xf>
    <xf numFmtId="0" fontId="6" fillId="5" borderId="138" xfId="7" applyFill="1" applyBorder="1" applyAlignment="1">
      <alignment horizontal="left"/>
    </xf>
    <xf numFmtId="0" fontId="6" fillId="5" borderId="115" xfId="7" applyFill="1" applyBorder="1" applyAlignment="1">
      <alignment horizontal="left"/>
    </xf>
    <xf numFmtId="0" fontId="48" fillId="9" borderId="111" xfId="7" applyFont="1" applyFill="1" applyBorder="1" applyAlignment="1">
      <alignment horizontal="center"/>
    </xf>
    <xf numFmtId="0" fontId="48" fillId="9" borderId="159" xfId="7" applyFont="1" applyFill="1" applyBorder="1" applyAlignment="1">
      <alignment horizontal="center"/>
    </xf>
    <xf numFmtId="0" fontId="46" fillId="9" borderId="156" xfId="7" applyFont="1" applyFill="1" applyBorder="1" applyAlignment="1">
      <alignment horizontal="center" wrapText="1"/>
    </xf>
    <xf numFmtId="0" fontId="46" fillId="9" borderId="106" xfId="7" applyFont="1" applyFill="1" applyBorder="1" applyAlignment="1">
      <alignment horizontal="center" wrapText="1"/>
    </xf>
    <xf numFmtId="0" fontId="46" fillId="9" borderId="157" xfId="7" applyFont="1" applyFill="1" applyBorder="1" applyAlignment="1">
      <alignment horizontal="center" wrapText="1"/>
    </xf>
    <xf numFmtId="0" fontId="6" fillId="5" borderId="193" xfId="0" applyFont="1" applyFill="1" applyBorder="1" applyAlignment="1">
      <alignment horizontal="left"/>
    </xf>
    <xf numFmtId="0" fontId="6" fillId="5" borderId="78" xfId="0" applyFont="1" applyFill="1" applyBorder="1" applyAlignment="1">
      <alignment horizontal="left"/>
    </xf>
    <xf numFmtId="164" fontId="6" fillId="5" borderId="54" xfId="6" applyNumberFormat="1" applyFont="1" applyFill="1" applyBorder="1" applyAlignment="1">
      <alignment horizontal="left"/>
    </xf>
    <xf numFmtId="164" fontId="6" fillId="5" borderId="75" xfId="6" applyNumberFormat="1" applyFont="1" applyFill="1" applyBorder="1" applyAlignment="1">
      <alignment horizontal="left"/>
    </xf>
    <xf numFmtId="0" fontId="48" fillId="9" borderId="156" xfId="0" applyFont="1" applyFill="1" applyBorder="1" applyAlignment="1">
      <alignment horizontal="center" wrapText="1"/>
    </xf>
    <xf numFmtId="0" fontId="48" fillId="9" borderId="157" xfId="0" applyFont="1" applyFill="1" applyBorder="1" applyAlignment="1">
      <alignment horizontal="center"/>
    </xf>
    <xf numFmtId="0" fontId="5" fillId="5" borderId="194" xfId="0" applyFont="1" applyFill="1" applyBorder="1" applyAlignment="1">
      <alignment horizontal="left" wrapText="1"/>
    </xf>
    <xf numFmtId="0" fontId="5" fillId="5" borderId="157" xfId="0" applyFont="1" applyFill="1" applyBorder="1" applyAlignment="1">
      <alignment horizontal="left" wrapText="1"/>
    </xf>
    <xf numFmtId="0" fontId="6" fillId="5" borderId="191" xfId="7" applyFill="1" applyBorder="1" applyAlignment="1">
      <alignment horizontal="left"/>
    </xf>
    <xf numFmtId="0" fontId="6" fillId="5" borderId="158" xfId="7" applyFill="1" applyBorder="1" applyAlignment="1">
      <alignment horizontal="left"/>
    </xf>
    <xf numFmtId="0" fontId="48" fillId="9" borderId="132" xfId="1" applyFont="1" applyFill="1" applyBorder="1" applyAlignment="1">
      <alignment horizontal="center"/>
    </xf>
    <xf numFmtId="0" fontId="48" fillId="9" borderId="133" xfId="1" applyFont="1" applyFill="1" applyBorder="1" applyAlignment="1">
      <alignment horizontal="center"/>
    </xf>
    <xf numFmtId="0" fontId="48" fillId="9" borderId="134" xfId="1" applyFont="1" applyFill="1" applyBorder="1" applyAlignment="1">
      <alignment horizontal="center"/>
    </xf>
    <xf numFmtId="0" fontId="0" fillId="5" borderId="125" xfId="1" applyFont="1" applyFill="1" applyBorder="1" applyAlignment="1">
      <alignment horizontal="center"/>
    </xf>
    <xf numFmtId="0" fontId="0" fillId="5" borderId="4" xfId="1" applyFont="1" applyFill="1" applyBorder="1" applyAlignment="1">
      <alignment horizontal="center"/>
    </xf>
    <xf numFmtId="176" fontId="0" fillId="5" borderId="4" xfId="1" applyNumberFormat="1" applyFont="1" applyFill="1" applyBorder="1" applyAlignment="1">
      <alignment horizontal="center"/>
    </xf>
    <xf numFmtId="176" fontId="0" fillId="5" borderId="122" xfId="1" applyNumberFormat="1" applyFont="1" applyFill="1" applyBorder="1" applyAlignment="1">
      <alignment horizontal="center"/>
    </xf>
    <xf numFmtId="0" fontId="56" fillId="9" borderId="189" xfId="1" applyFont="1" applyFill="1" applyBorder="1" applyAlignment="1">
      <alignment horizontal="center"/>
    </xf>
    <xf numFmtId="0" fontId="56" fillId="9" borderId="96" xfId="1" applyFont="1" applyFill="1" applyBorder="1" applyAlignment="1">
      <alignment horizontal="center"/>
    </xf>
    <xf numFmtId="0" fontId="56" fillId="9" borderId="190" xfId="1" applyFont="1" applyFill="1" applyBorder="1" applyAlignment="1">
      <alignment horizontal="center"/>
    </xf>
    <xf numFmtId="0" fontId="5" fillId="5" borderId="125" xfId="1" applyFont="1" applyFill="1" applyBorder="1" applyAlignment="1">
      <alignment horizontal="center" vertical="center"/>
    </xf>
    <xf numFmtId="0" fontId="5" fillId="5" borderId="4" xfId="1" applyFont="1" applyFill="1" applyBorder="1" applyAlignment="1">
      <alignment horizontal="center" vertical="center"/>
    </xf>
    <xf numFmtId="0" fontId="5" fillId="5" borderId="4" xfId="1" applyFont="1" applyFill="1" applyBorder="1" applyAlignment="1">
      <alignment horizontal="center" vertical="center" wrapText="1"/>
    </xf>
    <xf numFmtId="0" fontId="5" fillId="5" borderId="122" xfId="1" applyFont="1" applyFill="1" applyBorder="1" applyAlignment="1">
      <alignment horizontal="center" vertical="center" wrapText="1"/>
    </xf>
    <xf numFmtId="0" fontId="0" fillId="2" borderId="125" xfId="1" applyFont="1" applyFill="1" applyBorder="1" applyAlignment="1">
      <alignment horizontal="center"/>
    </xf>
    <xf numFmtId="0" fontId="0" fillId="2" borderId="4" xfId="1" applyFont="1" applyFill="1" applyBorder="1" applyAlignment="1">
      <alignment horizontal="center"/>
    </xf>
    <xf numFmtId="0" fontId="5" fillId="2" borderId="125"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4" xfId="1" applyFont="1" applyFill="1" applyBorder="1" applyAlignment="1">
      <alignment horizontal="center"/>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0" fontId="4" fillId="2" borderId="0" xfId="1" applyFont="1" applyFill="1" applyAlignment="1">
      <alignment horizontal="left"/>
    </xf>
    <xf numFmtId="0" fontId="9" fillId="5" borderId="198" xfId="0" applyFont="1" applyFill="1" applyBorder="1" applyAlignment="1">
      <alignment horizontal="left" wrapText="1"/>
    </xf>
    <xf numFmtId="0" fontId="9" fillId="5" borderId="27" xfId="0" applyFont="1" applyFill="1" applyBorder="1" applyAlignment="1">
      <alignment horizontal="left" wrapText="1"/>
    </xf>
    <xf numFmtId="0" fontId="9" fillId="5" borderId="199" xfId="0" applyFont="1" applyFill="1" applyBorder="1" applyAlignment="1">
      <alignment horizontal="left" wrapText="1"/>
    </xf>
    <xf numFmtId="0" fontId="9" fillId="5" borderId="191" xfId="0" applyFont="1" applyFill="1" applyBorder="1" applyAlignment="1">
      <alignment horizontal="left"/>
    </xf>
    <xf numFmtId="0" fontId="9" fillId="5" borderId="116" xfId="0" applyFont="1" applyFill="1" applyBorder="1" applyAlignment="1">
      <alignment horizontal="left"/>
    </xf>
    <xf numFmtId="0" fontId="9" fillId="5" borderId="178" xfId="0" applyFont="1" applyFill="1" applyBorder="1" applyAlignment="1">
      <alignment horizontal="left"/>
    </xf>
    <xf numFmtId="0" fontId="44" fillId="9" borderId="195" xfId="1" applyFont="1" applyFill="1" applyBorder="1" applyAlignment="1">
      <alignment horizontal="center"/>
    </xf>
    <xf numFmtId="0" fontId="44" fillId="9" borderId="39" xfId="1" applyFont="1" applyFill="1" applyBorder="1" applyAlignment="1">
      <alignment horizontal="center"/>
    </xf>
    <xf numFmtId="0" fontId="44" fillId="9" borderId="196" xfId="1" applyFont="1" applyFill="1" applyBorder="1" applyAlignment="1">
      <alignment horizontal="center"/>
    </xf>
    <xf numFmtId="0" fontId="9" fillId="5" borderId="15" xfId="0" applyFont="1" applyFill="1" applyBorder="1" applyAlignment="1">
      <alignment horizontal="left" wrapText="1"/>
    </xf>
    <xf numFmtId="0" fontId="9" fillId="5" borderId="148" xfId="0" applyFont="1" applyFill="1" applyBorder="1" applyAlignment="1">
      <alignment horizontal="left" wrapText="1"/>
    </xf>
    <xf numFmtId="0" fontId="4" fillId="2" borderId="39" xfId="1" applyFont="1" applyFill="1" applyBorder="1" applyAlignment="1">
      <alignment horizontal="left"/>
    </xf>
    <xf numFmtId="0" fontId="6" fillId="2" borderId="39" xfId="1" applyFont="1" applyFill="1" applyBorder="1" applyAlignment="1">
      <alignment horizontal="left"/>
    </xf>
    <xf numFmtId="0" fontId="44" fillId="9" borderId="1" xfId="1" applyFont="1" applyFill="1" applyBorder="1" applyAlignment="1">
      <alignment horizontal="center"/>
    </xf>
    <xf numFmtId="0" fontId="44" fillId="9" borderId="0" xfId="1" applyFont="1" applyFill="1" applyBorder="1" applyAlignment="1">
      <alignment horizontal="center"/>
    </xf>
    <xf numFmtId="0" fontId="44" fillId="9" borderId="2" xfId="1" applyFont="1" applyFill="1" applyBorder="1" applyAlignment="1">
      <alignment horizontal="center"/>
    </xf>
    <xf numFmtId="193" fontId="9" fillId="0" borderId="87" xfId="6" applyNumberFormat="1" applyFont="1" applyBorder="1" applyAlignment="1"/>
    <xf numFmtId="193" fontId="9" fillId="0" borderId="202" xfId="6" applyNumberFormat="1" applyFont="1" applyBorder="1" applyAlignment="1"/>
    <xf numFmtId="0" fontId="11" fillId="0" borderId="4" xfId="1" applyFont="1" applyBorder="1" applyAlignment="1">
      <alignment horizontal="center" vertical="center" wrapText="1"/>
    </xf>
    <xf numFmtId="0" fontId="9" fillId="0" borderId="4" xfId="1" applyFont="1" applyBorder="1" applyAlignment="1">
      <alignment horizontal="center" vertical="center"/>
    </xf>
    <xf numFmtId="0" fontId="9" fillId="0" borderId="4" xfId="1" applyFont="1" applyBorder="1" applyAlignment="1">
      <alignment vertical="center"/>
    </xf>
    <xf numFmtId="0" fontId="9" fillId="5" borderId="200" xfId="0" applyFont="1" applyFill="1" applyBorder="1" applyAlignment="1">
      <alignment horizontal="left"/>
    </xf>
    <xf numFmtId="0" fontId="9" fillId="5" borderId="201" xfId="0" applyFont="1" applyFill="1" applyBorder="1" applyAlignment="1">
      <alignment horizontal="left"/>
    </xf>
    <xf numFmtId="0" fontId="9" fillId="5" borderId="203" xfId="0" applyFont="1" applyFill="1" applyBorder="1" applyAlignment="1">
      <alignment horizontal="left" wrapText="1"/>
    </xf>
    <xf numFmtId="0" fontId="11" fillId="0" borderId="5" xfId="1" applyFont="1" applyBorder="1" applyAlignment="1">
      <alignment horizontal="center" vertical="center" wrapText="1"/>
    </xf>
    <xf numFmtId="0" fontId="11" fillId="0" borderId="5" xfId="1" applyFont="1" applyBorder="1" applyAlignment="1">
      <alignment horizontal="center" vertical="center"/>
    </xf>
    <xf numFmtId="0" fontId="9" fillId="5" borderId="6" xfId="0" applyFont="1" applyFill="1" applyBorder="1" applyAlignment="1">
      <alignment horizontal="left" wrapText="1"/>
    </xf>
    <xf numFmtId="0" fontId="9" fillId="5" borderId="7" xfId="0" applyFont="1" applyFill="1" applyBorder="1" applyAlignment="1">
      <alignment horizontal="left" wrapText="1"/>
    </xf>
    <xf numFmtId="0" fontId="9" fillId="5" borderId="8" xfId="0" applyFont="1" applyFill="1" applyBorder="1" applyAlignment="1">
      <alignment horizontal="left" wrapText="1"/>
    </xf>
    <xf numFmtId="0" fontId="9" fillId="5" borderId="1" xfId="0" applyFont="1" applyFill="1" applyBorder="1" applyAlignment="1">
      <alignment horizontal="left" wrapText="1"/>
    </xf>
    <xf numFmtId="0" fontId="9" fillId="5" borderId="0" xfId="0" applyFont="1" applyFill="1" applyBorder="1" applyAlignment="1">
      <alignment horizontal="left" wrapText="1"/>
    </xf>
    <xf numFmtId="0" fontId="9" fillId="5" borderId="2" xfId="0" applyFont="1" applyFill="1" applyBorder="1" applyAlignment="1">
      <alignment horizontal="left" wrapText="1"/>
    </xf>
    <xf numFmtId="0" fontId="11" fillId="0" borderId="3" xfId="1" applyFont="1" applyBorder="1" applyAlignment="1">
      <alignment horizontal="center" vertical="center" wrapText="1"/>
    </xf>
    <xf numFmtId="0" fontId="9" fillId="0" borderId="3" xfId="1" applyFont="1" applyBorder="1" applyAlignment="1">
      <alignment vertical="center" wrapText="1"/>
    </xf>
    <xf numFmtId="0" fontId="11" fillId="0" borderId="5" xfId="1" applyFont="1" applyFill="1" applyBorder="1" applyAlignment="1">
      <alignment horizontal="center" vertical="center"/>
    </xf>
    <xf numFmtId="0" fontId="11" fillId="0" borderId="12" xfId="1" applyFont="1" applyFill="1" applyBorder="1" applyAlignment="1">
      <alignment horizontal="center" vertical="center"/>
    </xf>
    <xf numFmtId="0" fontId="11" fillId="0" borderId="4" xfId="1" applyFont="1" applyFill="1" applyBorder="1" applyAlignment="1">
      <alignment horizontal="center"/>
    </xf>
    <xf numFmtId="0" fontId="11" fillId="0" borderId="0" xfId="1" applyFont="1" applyFill="1" applyBorder="1" applyAlignment="1">
      <alignment horizontal="center"/>
    </xf>
    <xf numFmtId="0" fontId="11" fillId="0" borderId="3" xfId="1" applyFont="1" applyBorder="1" applyAlignment="1">
      <alignment horizontal="center" vertical="center"/>
    </xf>
    <xf numFmtId="0" fontId="9" fillId="0" borderId="4" xfId="1" applyFont="1" applyBorder="1" applyAlignment="1">
      <alignment horizontal="center" vertical="center" wrapText="1"/>
    </xf>
    <xf numFmtId="0" fontId="9" fillId="0" borderId="3" xfId="1" applyFont="1" applyBorder="1" applyAlignment="1">
      <alignment vertical="center"/>
    </xf>
    <xf numFmtId="0" fontId="11" fillId="3" borderId="4" xfId="1" applyFont="1" applyFill="1" applyBorder="1" applyAlignment="1">
      <alignment horizontal="center" vertical="center" wrapText="1"/>
    </xf>
    <xf numFmtId="0" fontId="9" fillId="3" borderId="4" xfId="1" applyFont="1" applyFill="1" applyBorder="1" applyAlignment="1">
      <alignment horizontal="center" vertical="center"/>
    </xf>
    <xf numFmtId="0" fontId="9" fillId="5" borderId="203" xfId="0" applyFont="1" applyFill="1" applyBorder="1" applyAlignment="1">
      <alignment wrapText="1"/>
    </xf>
    <xf numFmtId="0" fontId="0" fillId="0" borderId="27" xfId="0" applyBorder="1" applyAlignment="1">
      <alignment wrapText="1"/>
    </xf>
    <xf numFmtId="0" fontId="0" fillId="0" borderId="148" xfId="0" applyBorder="1" applyAlignment="1">
      <alignment wrapText="1"/>
    </xf>
    <xf numFmtId="178" fontId="9" fillId="0" borderId="4" xfId="6" applyNumberFormat="1" applyFont="1" applyBorder="1" applyAlignment="1">
      <alignment horizontal="center" vertical="center" wrapText="1"/>
    </xf>
    <xf numFmtId="178" fontId="9" fillId="0" borderId="4" xfId="1" applyNumberFormat="1" applyFont="1" applyBorder="1" applyAlignment="1">
      <alignment horizontal="center" vertical="center" wrapText="1"/>
    </xf>
    <xf numFmtId="0" fontId="11" fillId="0" borderId="146" xfId="0" applyFont="1" applyBorder="1" applyAlignment="1">
      <alignment horizontal="center" wrapText="1"/>
    </xf>
    <xf numFmtId="0" fontId="11" fillId="0" borderId="197" xfId="0" applyFont="1" applyBorder="1" applyAlignment="1">
      <alignment horizontal="center" wrapText="1"/>
    </xf>
    <xf numFmtId="0" fontId="9" fillId="0" borderId="3" xfId="1" applyFont="1" applyBorder="1" applyAlignment="1">
      <alignment horizontal="center" vertical="center" wrapText="1"/>
    </xf>
    <xf numFmtId="0" fontId="11" fillId="0" borderId="0" xfId="1" applyFont="1" applyFill="1" applyBorder="1" applyAlignment="1">
      <alignment horizontal="center" vertical="center" wrapText="1"/>
    </xf>
    <xf numFmtId="0" fontId="9" fillId="0" borderId="0" xfId="1" applyFont="1" applyFill="1" applyBorder="1" applyAlignment="1">
      <alignment horizontal="center" vertical="center"/>
    </xf>
    <xf numFmtId="0" fontId="11" fillId="0" borderId="1" xfId="1" applyFont="1" applyBorder="1" applyAlignment="1">
      <alignment horizontal="center"/>
    </xf>
    <xf numFmtId="0" fontId="11" fillId="0" borderId="0" xfId="1" applyFont="1" applyBorder="1" applyAlignment="1">
      <alignment horizontal="center"/>
    </xf>
    <xf numFmtId="0" fontId="58" fillId="5" borderId="27" xfId="0" applyFont="1" applyFill="1" applyBorder="1" applyAlignment="1" applyProtection="1">
      <alignment horizontal="left" vertical="center" wrapText="1"/>
      <protection locked="0"/>
    </xf>
    <xf numFmtId="0" fontId="58" fillId="5" borderId="83" xfId="0" applyFont="1" applyFill="1" applyBorder="1" applyAlignment="1" applyProtection="1">
      <alignment horizontal="center" vertical="center" wrapText="1"/>
      <protection locked="0"/>
    </xf>
    <xf numFmtId="0" fontId="58" fillId="5" borderId="53" xfId="0" applyFont="1" applyFill="1" applyBorder="1" applyAlignment="1" applyProtection="1">
      <alignment horizontal="center" vertical="center" wrapText="1"/>
      <protection locked="0"/>
    </xf>
    <xf numFmtId="0" fontId="58" fillId="5" borderId="345" xfId="0" applyFont="1" applyFill="1" applyBorder="1" applyAlignment="1" applyProtection="1">
      <alignment horizontal="left" vertical="center" wrapText="1"/>
      <protection locked="0"/>
    </xf>
    <xf numFmtId="0" fontId="58" fillId="5" borderId="177" xfId="0" applyFont="1" applyFill="1" applyBorder="1" applyAlignment="1" applyProtection="1">
      <alignment horizontal="left" vertical="center" wrapText="1"/>
      <protection locked="0"/>
    </xf>
    <xf numFmtId="0" fontId="58" fillId="5" borderId="27" xfId="0" applyFont="1" applyFill="1" applyBorder="1" applyAlignment="1" applyProtection="1">
      <alignment horizontal="left" vertical="top" wrapText="1"/>
      <protection locked="0"/>
    </xf>
    <xf numFmtId="0" fontId="58" fillId="5" borderId="80" xfId="0" applyFont="1" applyFill="1" applyBorder="1" applyAlignment="1" applyProtection="1">
      <alignment horizontal="center" vertical="center" wrapText="1"/>
      <protection locked="0"/>
    </xf>
    <xf numFmtId="0" fontId="58" fillId="5" borderId="4" xfId="0" applyFont="1" applyFill="1" applyBorder="1" applyAlignment="1" applyProtection="1">
      <alignment horizontal="center" vertical="center" wrapText="1"/>
      <protection locked="0"/>
    </xf>
    <xf numFmtId="0" fontId="58" fillId="5" borderId="84" xfId="0" applyFont="1" applyFill="1" applyBorder="1" applyAlignment="1" applyProtection="1">
      <alignment horizontal="center" vertical="center" wrapText="1"/>
      <protection locked="0"/>
    </xf>
    <xf numFmtId="0" fontId="58" fillId="5" borderId="54" xfId="0" applyFont="1" applyFill="1" applyBorder="1" applyAlignment="1" applyProtection="1">
      <alignment horizontal="center" vertical="center" wrapText="1"/>
      <protection locked="0"/>
    </xf>
    <xf numFmtId="0" fontId="58" fillId="5" borderId="96" xfId="0" applyFont="1" applyFill="1" applyBorder="1" applyAlignment="1" applyProtection="1">
      <alignment horizontal="left" vertical="center" wrapText="1"/>
      <protection locked="0"/>
    </xf>
    <xf numFmtId="0" fontId="58" fillId="5" borderId="77" xfId="43" applyFont="1" applyFill="1" applyBorder="1" applyAlignment="1" applyProtection="1">
      <alignment horizontal="left" vertical="center" wrapText="1"/>
      <protection locked="0"/>
    </xf>
    <xf numFmtId="0" fontId="58" fillId="5" borderId="156" xfId="0" applyFont="1" applyFill="1" applyBorder="1" applyAlignment="1" applyProtection="1">
      <alignment horizontal="left" vertical="center"/>
      <protection locked="0"/>
    </xf>
    <xf numFmtId="0" fontId="58" fillId="5" borderId="106" xfId="0" applyFont="1" applyFill="1" applyBorder="1" applyAlignment="1" applyProtection="1">
      <alignment horizontal="left" vertical="center"/>
      <protection locked="0"/>
    </xf>
    <xf numFmtId="0" fontId="58" fillId="5" borderId="157" xfId="0" applyFont="1" applyFill="1" applyBorder="1" applyAlignment="1" applyProtection="1">
      <alignment horizontal="left" vertical="center"/>
      <protection locked="0"/>
    </xf>
    <xf numFmtId="14" fontId="58" fillId="5" borderId="156" xfId="0" applyNumberFormat="1" applyFont="1" applyFill="1" applyBorder="1" applyAlignment="1" applyProtection="1">
      <alignment horizontal="left" vertical="center"/>
      <protection locked="0"/>
    </xf>
    <xf numFmtId="200" fontId="5" fillId="5" borderId="342" xfId="44" applyNumberFormat="1" applyFont="1" applyFill="1" applyBorder="1" applyAlignment="1">
      <alignment horizontal="center" vertical="center" wrapText="1"/>
    </xf>
    <xf numFmtId="0" fontId="48" fillId="9" borderId="294" xfId="0" applyFont="1" applyFill="1" applyBorder="1" applyAlignment="1">
      <alignment horizontal="center"/>
    </xf>
    <xf numFmtId="0" fontId="48" fillId="9" borderId="295" xfId="0" applyFont="1" applyFill="1" applyBorder="1" applyAlignment="1">
      <alignment horizontal="center"/>
    </xf>
    <xf numFmtId="0" fontId="48" fillId="9" borderId="296" xfId="0" applyFont="1" applyFill="1" applyBorder="1" applyAlignment="1">
      <alignment horizontal="center"/>
    </xf>
    <xf numFmtId="0" fontId="4" fillId="0" borderId="297" xfId="0" applyFont="1" applyBorder="1" applyAlignment="1">
      <alignment wrapText="1"/>
    </xf>
    <xf numFmtId="0" fontId="0" fillId="0" borderId="77" xfId="0" applyBorder="1" applyAlignment="1">
      <alignment wrapText="1"/>
    </xf>
    <xf numFmtId="0" fontId="0" fillId="0" borderId="298" xfId="0" applyBorder="1" applyAlignment="1">
      <alignment wrapText="1"/>
    </xf>
    <xf numFmtId="0" fontId="4" fillId="0" borderId="307" xfId="0" applyFont="1" applyBorder="1" applyAlignment="1">
      <alignment wrapText="1"/>
    </xf>
    <xf numFmtId="0" fontId="4" fillId="0" borderId="0" xfId="0" applyFont="1" applyBorder="1" applyAlignment="1">
      <alignment wrapText="1"/>
    </xf>
    <xf numFmtId="0" fontId="4" fillId="0" borderId="308" xfId="0" applyFont="1" applyBorder="1" applyAlignment="1">
      <alignment wrapText="1"/>
    </xf>
    <xf numFmtId="0" fontId="0" fillId="0" borderId="307" xfId="0" applyBorder="1" applyAlignment="1">
      <alignment horizontal="left" wrapText="1"/>
    </xf>
    <xf numFmtId="0" fontId="0" fillId="0" borderId="0" xfId="0" applyBorder="1" applyAlignment="1">
      <alignment horizontal="left" wrapText="1"/>
    </xf>
    <xf numFmtId="0" fontId="0" fillId="0" borderId="308" xfId="0" applyBorder="1" applyAlignment="1">
      <alignment horizontal="left" wrapText="1"/>
    </xf>
    <xf numFmtId="0" fontId="4" fillId="0" borderId="307" xfId="0" applyFont="1" applyBorder="1" applyAlignment="1">
      <alignment horizontal="left" wrapText="1"/>
    </xf>
    <xf numFmtId="0" fontId="4" fillId="0" borderId="0" xfId="0" applyFont="1" applyBorder="1" applyAlignment="1">
      <alignment horizontal="left" wrapText="1"/>
    </xf>
    <xf numFmtId="0" fontId="4" fillId="0" borderId="308" xfId="0" applyFont="1" applyBorder="1" applyAlignment="1">
      <alignment horizontal="left" wrapText="1"/>
    </xf>
    <xf numFmtId="0" fontId="4" fillId="5" borderId="307" xfId="0" applyFont="1" applyFill="1" applyBorder="1" applyAlignment="1">
      <alignment horizontal="justify" wrapText="1"/>
    </xf>
    <xf numFmtId="0" fontId="0" fillId="5" borderId="0" xfId="0" applyFill="1" applyBorder="1" applyAlignment="1">
      <alignment horizontal="justify" wrapText="1"/>
    </xf>
    <xf numFmtId="0" fontId="0" fillId="5" borderId="308" xfId="0" applyFill="1" applyBorder="1" applyAlignment="1">
      <alignment horizontal="justify" wrapText="1"/>
    </xf>
    <xf numFmtId="0" fontId="4" fillId="0" borderId="307" xfId="0" applyFont="1" applyBorder="1" applyAlignment="1">
      <alignment horizontal="justify" wrapText="1"/>
    </xf>
    <xf numFmtId="0" fontId="0" fillId="0" borderId="0" xfId="0" applyBorder="1" applyAlignment="1">
      <alignment horizontal="justify" wrapText="1"/>
    </xf>
    <xf numFmtId="0" fontId="0" fillId="0" borderId="308" xfId="0" applyBorder="1" applyAlignment="1">
      <alignment horizontal="justify" wrapText="1"/>
    </xf>
    <xf numFmtId="0" fontId="6" fillId="0" borderId="307" xfId="0" applyFont="1" applyBorder="1" applyAlignment="1">
      <alignment wrapText="1"/>
    </xf>
    <xf numFmtId="0" fontId="6" fillId="0" borderId="308" xfId="0" applyFont="1" applyBorder="1" applyAlignment="1">
      <alignment wrapText="1"/>
    </xf>
    <xf numFmtId="0" fontId="5" fillId="0" borderId="307" xfId="0" applyFont="1" applyBorder="1" applyAlignment="1">
      <alignment horizontal="left" wrapText="1"/>
    </xf>
    <xf numFmtId="0" fontId="5" fillId="0" borderId="0" xfId="0" applyFont="1" applyBorder="1" applyAlignment="1">
      <alignment horizontal="left" wrapText="1"/>
    </xf>
    <xf numFmtId="0" fontId="0" fillId="0" borderId="307" xfId="0" applyBorder="1" applyAlignment="1">
      <alignment wrapText="1"/>
    </xf>
    <xf numFmtId="0" fontId="0" fillId="0" borderId="0" xfId="0" applyBorder="1" applyAlignment="1">
      <alignment wrapText="1"/>
    </xf>
    <xf numFmtId="0" fontId="0" fillId="0" borderId="308" xfId="0" applyBorder="1" applyAlignment="1">
      <alignment wrapText="1"/>
    </xf>
    <xf numFmtId="0" fontId="6" fillId="5" borderId="309" xfId="0" applyFont="1" applyFill="1" applyBorder="1" applyAlignment="1">
      <alignment wrapText="1"/>
    </xf>
    <xf numFmtId="0" fontId="6" fillId="5" borderId="310" xfId="0" applyFont="1" applyFill="1" applyBorder="1" applyAlignment="1">
      <alignment wrapText="1"/>
    </xf>
    <xf numFmtId="0" fontId="6" fillId="5" borderId="311" xfId="0" applyFont="1" applyFill="1" applyBorder="1" applyAlignment="1">
      <alignment wrapText="1"/>
    </xf>
    <xf numFmtId="0" fontId="48" fillId="9" borderId="294" xfId="0" applyFont="1" applyFill="1" applyBorder="1" applyAlignment="1">
      <alignment horizontal="center" wrapText="1"/>
    </xf>
    <xf numFmtId="0" fontId="48" fillId="9" borderId="295" xfId="0" applyFont="1" applyFill="1" applyBorder="1" applyAlignment="1">
      <alignment horizontal="center" wrapText="1"/>
    </xf>
    <xf numFmtId="0" fontId="48" fillId="9" borderId="296" xfId="0" applyFont="1" applyFill="1" applyBorder="1" applyAlignment="1">
      <alignment horizontal="center" wrapText="1"/>
    </xf>
    <xf numFmtId="0" fontId="6" fillId="0" borderId="297" xfId="0" applyFont="1" applyBorder="1" applyAlignment="1">
      <alignment wrapText="1"/>
    </xf>
    <xf numFmtId="0" fontId="6" fillId="0" borderId="77" xfId="0" applyFont="1" applyBorder="1" applyAlignment="1">
      <alignment wrapText="1"/>
    </xf>
    <xf numFmtId="0" fontId="6" fillId="0" borderId="298" xfId="0" applyFont="1" applyBorder="1" applyAlignment="1">
      <alignment wrapText="1"/>
    </xf>
    <xf numFmtId="2" fontId="5" fillId="0" borderId="320" xfId="0" applyNumberFormat="1" applyFont="1" applyFill="1" applyBorder="1" applyAlignment="1">
      <alignment horizontal="left" wrapText="1"/>
    </xf>
    <xf numFmtId="2" fontId="5" fillId="0" borderId="107" xfId="0" applyNumberFormat="1" applyFont="1" applyFill="1" applyBorder="1" applyAlignment="1">
      <alignment horizontal="left" wrapText="1"/>
    </xf>
    <xf numFmtId="2" fontId="5" fillId="0" borderId="321" xfId="0" applyNumberFormat="1" applyFont="1" applyFill="1" applyBorder="1" applyAlignment="1">
      <alignment horizontal="left" wrapText="1"/>
    </xf>
    <xf numFmtId="0" fontId="6" fillId="5" borderId="307" xfId="0" applyFont="1" applyFill="1" applyBorder="1" applyAlignment="1">
      <alignment horizontal="justify" wrapText="1"/>
    </xf>
    <xf numFmtId="0" fontId="6" fillId="5" borderId="0" xfId="0" applyFont="1" applyFill="1" applyBorder="1" applyAlignment="1">
      <alignment horizontal="justify" wrapText="1"/>
    </xf>
    <xf numFmtId="0" fontId="6" fillId="5" borderId="308" xfId="0" applyFont="1" applyFill="1" applyBorder="1" applyAlignment="1">
      <alignment horizontal="justify" wrapText="1"/>
    </xf>
    <xf numFmtId="0" fontId="0" fillId="0" borderId="297" xfId="0" applyBorder="1" applyAlignment="1">
      <alignment wrapText="1"/>
    </xf>
    <xf numFmtId="0" fontId="5" fillId="0" borderId="307" xfId="0" applyFont="1" applyBorder="1" applyAlignment="1">
      <alignment wrapText="1"/>
    </xf>
    <xf numFmtId="0" fontId="5" fillId="0" borderId="0" xfId="0" applyFont="1" applyBorder="1" applyAlignment="1">
      <alignment wrapText="1"/>
    </xf>
    <xf numFmtId="0" fontId="6" fillId="0" borderId="307" xfId="0" applyFont="1" applyBorder="1" applyAlignment="1">
      <alignment horizontal="justify" wrapText="1"/>
    </xf>
    <xf numFmtId="0" fontId="6" fillId="0" borderId="0" xfId="0" applyFont="1" applyBorder="1" applyAlignment="1">
      <alignment horizontal="justify" wrapText="1"/>
    </xf>
    <xf numFmtId="0" fontId="6" fillId="0" borderId="308" xfId="0" applyFont="1" applyBorder="1" applyAlignment="1">
      <alignment horizontal="justify" wrapText="1"/>
    </xf>
    <xf numFmtId="0" fontId="0" fillId="0" borderId="307" xfId="0" applyFill="1" applyBorder="1" applyAlignment="1">
      <alignment wrapText="1"/>
    </xf>
    <xf numFmtId="0" fontId="0" fillId="0" borderId="0" xfId="0" applyFill="1" applyBorder="1" applyAlignment="1">
      <alignment wrapText="1"/>
    </xf>
    <xf numFmtId="0" fontId="0" fillId="0" borderId="308" xfId="0" applyFill="1" applyBorder="1" applyAlignment="1">
      <alignment wrapText="1"/>
    </xf>
    <xf numFmtId="0" fontId="6" fillId="0" borderId="318" xfId="0" applyFont="1" applyBorder="1" applyAlignment="1">
      <alignment horizontal="left"/>
    </xf>
    <xf numFmtId="0" fontId="6" fillId="0" borderId="116" xfId="0" applyFont="1" applyBorder="1" applyAlignment="1">
      <alignment horizontal="left"/>
    </xf>
    <xf numFmtId="0" fontId="6" fillId="0" borderId="319" xfId="0" applyFont="1" applyBorder="1" applyAlignment="1">
      <alignment horizontal="left"/>
    </xf>
    <xf numFmtId="0" fontId="0" fillId="0" borderId="320" xfId="0" applyFill="1" applyBorder="1" applyAlignment="1">
      <alignment wrapText="1"/>
    </xf>
    <xf numFmtId="0" fontId="0" fillId="0" borderId="107" xfId="0" applyFill="1" applyBorder="1" applyAlignment="1">
      <alignment wrapText="1"/>
    </xf>
    <xf numFmtId="0" fontId="5" fillId="0" borderId="307" xfId="0" applyFont="1" applyFill="1" applyBorder="1" applyAlignment="1">
      <alignment horizontal="center"/>
    </xf>
    <xf numFmtId="0" fontId="5" fillId="0" borderId="0" xfId="0" applyFont="1" applyFill="1" applyBorder="1" applyAlignment="1">
      <alignment horizontal="center"/>
    </xf>
    <xf numFmtId="0" fontId="6" fillId="0" borderId="307" xfId="0" applyFont="1" applyFill="1" applyBorder="1" applyAlignment="1">
      <alignment wrapText="1"/>
    </xf>
    <xf numFmtId="0" fontId="6" fillId="0" borderId="0" xfId="0" applyFont="1" applyFill="1" applyBorder="1" applyAlignment="1">
      <alignment wrapText="1"/>
    </xf>
    <xf numFmtId="0" fontId="6" fillId="0" borderId="308" xfId="0" applyFont="1" applyFill="1" applyBorder="1" applyAlignment="1">
      <alignment wrapText="1"/>
    </xf>
    <xf numFmtId="0" fontId="6" fillId="0" borderId="297" xfId="0" applyFont="1" applyFill="1" applyBorder="1" applyAlignment="1">
      <alignment wrapText="1"/>
    </xf>
    <xf numFmtId="0" fontId="6" fillId="0" borderId="77" xfId="0" applyFont="1" applyFill="1" applyBorder="1" applyAlignment="1">
      <alignment wrapText="1"/>
    </xf>
    <xf numFmtId="0" fontId="6" fillId="0" borderId="298" xfId="0" applyFont="1" applyFill="1" applyBorder="1" applyAlignment="1">
      <alignment wrapText="1"/>
    </xf>
    <xf numFmtId="0" fontId="6" fillId="0" borderId="307" xfId="0" applyFont="1" applyBorder="1" applyAlignment="1">
      <alignment horizontal="justify" vertical="justify" wrapText="1"/>
    </xf>
    <xf numFmtId="0" fontId="6" fillId="0" borderId="0" xfId="0" applyFont="1" applyBorder="1" applyAlignment="1">
      <alignment horizontal="justify" vertical="justify" wrapText="1"/>
    </xf>
    <xf numFmtId="0" fontId="6" fillId="0" borderId="308" xfId="0" applyFont="1" applyBorder="1" applyAlignment="1">
      <alignment horizontal="justify" vertical="justify" wrapText="1"/>
    </xf>
    <xf numFmtId="0" fontId="6" fillId="5" borderId="307" xfId="0" applyFont="1" applyFill="1" applyBorder="1" applyAlignment="1">
      <alignment horizontal="left"/>
    </xf>
    <xf numFmtId="0" fontId="6" fillId="5" borderId="0" xfId="0" applyFont="1" applyFill="1" applyBorder="1" applyAlignment="1">
      <alignment horizontal="left"/>
    </xf>
    <xf numFmtId="0" fontId="6" fillId="5" borderId="308" xfId="0" applyFont="1" applyFill="1" applyBorder="1" applyAlignment="1">
      <alignment horizontal="left"/>
    </xf>
    <xf numFmtId="0" fontId="6" fillId="0" borderId="307" xfId="0" applyFont="1" applyBorder="1" applyAlignment="1">
      <alignment horizontal="left" wrapText="1"/>
    </xf>
    <xf numFmtId="0" fontId="6" fillId="0" borderId="308" xfId="0" applyFont="1" applyBorder="1" applyAlignment="1">
      <alignment horizontal="left" wrapText="1"/>
    </xf>
    <xf numFmtId="0" fontId="0" fillId="0" borderId="307" xfId="0" applyBorder="1" applyAlignment="1">
      <alignment vertical="center" wrapText="1"/>
    </xf>
    <xf numFmtId="0" fontId="0" fillId="0" borderId="0" xfId="0" applyBorder="1" applyAlignment="1">
      <alignment vertical="center" wrapText="1"/>
    </xf>
    <xf numFmtId="0" fontId="0" fillId="0" borderId="308" xfId="0" applyBorder="1" applyAlignment="1">
      <alignment vertical="center" wrapText="1"/>
    </xf>
    <xf numFmtId="0" fontId="0" fillId="5" borderId="307" xfId="0" applyFill="1" applyBorder="1" applyAlignment="1">
      <alignment horizontal="justify" wrapText="1"/>
    </xf>
    <xf numFmtId="0" fontId="4" fillId="5" borderId="309" xfId="0" applyFont="1" applyFill="1" applyBorder="1" applyAlignment="1">
      <alignment wrapText="1"/>
    </xf>
    <xf numFmtId="0" fontId="0" fillId="0" borderId="310" xfId="0" applyBorder="1" applyAlignment="1">
      <alignment wrapText="1"/>
    </xf>
    <xf numFmtId="0" fontId="0" fillId="0" borderId="311" xfId="0" applyBorder="1" applyAlignment="1">
      <alignment wrapText="1"/>
    </xf>
    <xf numFmtId="0" fontId="6" fillId="5" borderId="307" xfId="0" applyFont="1" applyFill="1" applyBorder="1" applyAlignment="1">
      <alignment horizontal="justify" vertical="justify" wrapText="1"/>
    </xf>
    <xf numFmtId="0" fontId="6" fillId="5" borderId="0" xfId="0" applyFont="1" applyFill="1" applyBorder="1" applyAlignment="1">
      <alignment horizontal="justify" vertical="justify" wrapText="1"/>
    </xf>
    <xf numFmtId="0" fontId="6" fillId="5" borderId="308" xfId="0" applyFont="1" applyFill="1" applyBorder="1" applyAlignment="1">
      <alignment horizontal="justify" vertical="justify" wrapText="1"/>
    </xf>
    <xf numFmtId="0" fontId="6" fillId="5" borderId="307" xfId="0" applyFont="1" applyFill="1" applyBorder="1" applyAlignment="1">
      <alignment wrapText="1"/>
    </xf>
    <xf numFmtId="0" fontId="6" fillId="5" borderId="0" xfId="0" applyFont="1" applyFill="1" applyBorder="1" applyAlignment="1">
      <alignment wrapText="1"/>
    </xf>
    <xf numFmtId="0" fontId="6" fillId="5" borderId="308" xfId="0" applyFont="1" applyFill="1" applyBorder="1" applyAlignment="1">
      <alignment wrapText="1"/>
    </xf>
    <xf numFmtId="0" fontId="0" fillId="0" borderId="307" xfId="0" applyFill="1" applyBorder="1" applyAlignment="1">
      <alignment vertical="center" wrapText="1"/>
    </xf>
    <xf numFmtId="0" fontId="0" fillId="0" borderId="0" xfId="0" applyFill="1" applyBorder="1" applyAlignment="1">
      <alignment vertical="center" wrapText="1"/>
    </xf>
    <xf numFmtId="0" fontId="0" fillId="0" borderId="308" xfId="0" applyFill="1" applyBorder="1" applyAlignment="1">
      <alignment vertical="center" wrapText="1"/>
    </xf>
    <xf numFmtId="0" fontId="6" fillId="5" borderId="307" xfId="0" applyFont="1" applyFill="1" applyBorder="1" applyAlignment="1">
      <alignment horizontal="left" wrapText="1"/>
    </xf>
    <xf numFmtId="0" fontId="6" fillId="5" borderId="308" xfId="0" applyFont="1" applyFill="1" applyBorder="1" applyAlignment="1">
      <alignment horizontal="left" wrapText="1"/>
    </xf>
    <xf numFmtId="0" fontId="6" fillId="0" borderId="320" xfId="0" applyFont="1" applyFill="1" applyBorder="1" applyAlignment="1">
      <alignment wrapText="1"/>
    </xf>
    <xf numFmtId="0" fontId="6" fillId="0" borderId="107" xfId="0" applyFont="1" applyFill="1" applyBorder="1" applyAlignment="1">
      <alignment wrapText="1"/>
    </xf>
    <xf numFmtId="0" fontId="6" fillId="0" borderId="324" xfId="0" applyFont="1" applyBorder="1" applyAlignment="1">
      <alignment horizontal="left"/>
    </xf>
    <xf numFmtId="0" fontId="6" fillId="0" borderId="110" xfId="0" applyFont="1" applyBorder="1" applyAlignment="1">
      <alignment horizontal="left"/>
    </xf>
    <xf numFmtId="0" fontId="6" fillId="0" borderId="325" xfId="0" applyFont="1" applyBorder="1" applyAlignment="1">
      <alignment horizontal="left"/>
    </xf>
    <xf numFmtId="2" fontId="5" fillId="0" borderId="307" xfId="0" applyNumberFormat="1" applyFont="1" applyFill="1" applyBorder="1" applyAlignment="1">
      <alignment horizontal="left" wrapText="1"/>
    </xf>
    <xf numFmtId="2" fontId="5" fillId="0" borderId="0" xfId="0" applyNumberFormat="1" applyFont="1" applyFill="1" applyBorder="1" applyAlignment="1">
      <alignment horizontal="left" wrapText="1"/>
    </xf>
    <xf numFmtId="2" fontId="5" fillId="0" borderId="308" xfId="0" applyNumberFormat="1" applyFont="1" applyFill="1" applyBorder="1" applyAlignment="1">
      <alignment horizontal="left" wrapText="1"/>
    </xf>
    <xf numFmtId="0" fontId="0" fillId="0" borderId="324" xfId="0" applyBorder="1" applyAlignment="1">
      <alignment horizontal="left"/>
    </xf>
    <xf numFmtId="0" fontId="0" fillId="0" borderId="110" xfId="0" applyBorder="1" applyAlignment="1">
      <alignment horizontal="left"/>
    </xf>
    <xf numFmtId="0" fontId="0" fillId="0" borderId="325" xfId="0" applyBorder="1" applyAlignment="1">
      <alignment horizontal="left"/>
    </xf>
    <xf numFmtId="2" fontId="5" fillId="0" borderId="307" xfId="0" applyNumberFormat="1" applyFont="1" applyFill="1" applyBorder="1" applyAlignment="1">
      <alignment horizontal="center" wrapText="1"/>
    </xf>
    <xf numFmtId="2" fontId="5" fillId="0" borderId="0" xfId="0" applyNumberFormat="1" applyFont="1" applyFill="1" applyBorder="1" applyAlignment="1">
      <alignment horizontal="center" wrapText="1"/>
    </xf>
    <xf numFmtId="0" fontId="6" fillId="5" borderId="326" xfId="0" applyFont="1" applyFill="1" applyBorder="1" applyAlignment="1">
      <alignment wrapText="1"/>
    </xf>
    <xf numFmtId="0" fontId="6" fillId="5" borderId="38" xfId="0" applyFont="1" applyFill="1" applyBorder="1" applyAlignment="1">
      <alignment wrapText="1"/>
    </xf>
    <xf numFmtId="0" fontId="6" fillId="5" borderId="327" xfId="0" applyFont="1" applyFill="1" applyBorder="1" applyAlignment="1">
      <alignment wrapText="1"/>
    </xf>
    <xf numFmtId="0" fontId="48" fillId="9" borderId="328" xfId="0" applyFont="1" applyFill="1" applyBorder="1" applyAlignment="1">
      <alignment horizontal="center"/>
    </xf>
    <xf numFmtId="0" fontId="48" fillId="9" borderId="31" xfId="0" applyFont="1" applyFill="1" applyBorder="1" applyAlignment="1">
      <alignment horizontal="center"/>
    </xf>
    <xf numFmtId="0" fontId="48" fillId="9" borderId="329" xfId="0" applyFont="1" applyFill="1" applyBorder="1" applyAlignment="1">
      <alignment horizontal="center"/>
    </xf>
    <xf numFmtId="0" fontId="0" fillId="0" borderId="307" xfId="0" applyBorder="1" applyAlignment="1"/>
    <xf numFmtId="0" fontId="0" fillId="0" borderId="0" xfId="0" applyBorder="1" applyAlignment="1"/>
    <xf numFmtId="0" fontId="0" fillId="0" borderId="308" xfId="0" applyBorder="1" applyAlignment="1"/>
    <xf numFmtId="0" fontId="0" fillId="0" borderId="331" xfId="0" applyBorder="1" applyAlignment="1">
      <alignment horizontal="left"/>
    </xf>
    <xf numFmtId="0" fontId="0" fillId="0" borderId="27" xfId="0" applyBorder="1" applyAlignment="1">
      <alignment horizontal="left"/>
    </xf>
    <xf numFmtId="0" fontId="0" fillId="0" borderId="332" xfId="0" applyBorder="1" applyAlignment="1">
      <alignment horizontal="left"/>
    </xf>
    <xf numFmtId="0" fontId="6" fillId="5" borderId="355" xfId="0" applyFont="1" applyFill="1" applyBorder="1" applyAlignment="1">
      <alignment wrapText="1"/>
    </xf>
    <xf numFmtId="0" fontId="6" fillId="5" borderId="356" xfId="0" applyFont="1" applyFill="1" applyBorder="1" applyAlignment="1">
      <alignment wrapText="1"/>
    </xf>
    <xf numFmtId="0" fontId="6" fillId="5" borderId="357" xfId="0" applyFont="1" applyFill="1" applyBorder="1" applyAlignment="1">
      <alignment wrapText="1"/>
    </xf>
    <xf numFmtId="0" fontId="48" fillId="9" borderId="307" xfId="0" applyFont="1" applyFill="1" applyBorder="1" applyAlignment="1">
      <alignment horizontal="center"/>
    </xf>
    <xf numFmtId="0" fontId="48" fillId="9" borderId="308" xfId="0" applyFont="1" applyFill="1" applyBorder="1" applyAlignment="1">
      <alignment horizontal="center"/>
    </xf>
    <xf numFmtId="0" fontId="6" fillId="0" borderId="307" xfId="0" applyFont="1" applyFill="1" applyBorder="1" applyAlignment="1">
      <alignment horizontal="justify" wrapText="1"/>
    </xf>
    <xf numFmtId="0" fontId="6" fillId="0" borderId="0" xfId="0" applyFont="1" applyFill="1" applyBorder="1" applyAlignment="1">
      <alignment horizontal="justify" wrapText="1"/>
    </xf>
    <xf numFmtId="0" fontId="6" fillId="0" borderId="308" xfId="0" applyFont="1" applyFill="1" applyBorder="1" applyAlignment="1">
      <alignment horizontal="justify" wrapText="1"/>
    </xf>
    <xf numFmtId="172" fontId="40" fillId="0" borderId="15" xfId="11" applyNumberFormat="1" applyFont="1" applyBorder="1" applyAlignment="1">
      <alignment horizontal="center"/>
    </xf>
    <xf numFmtId="172" fontId="40" fillId="0" borderId="332" xfId="11" applyNumberFormat="1" applyFont="1" applyBorder="1" applyAlignment="1">
      <alignment horizontal="center"/>
    </xf>
    <xf numFmtId="0" fontId="6" fillId="5" borderId="297" xfId="0" applyFont="1" applyFill="1" applyBorder="1" applyAlignment="1">
      <alignment wrapText="1"/>
    </xf>
    <xf numFmtId="0" fontId="6" fillId="5" borderId="77" xfId="0" applyFont="1" applyFill="1" applyBorder="1" applyAlignment="1">
      <alignment wrapText="1"/>
    </xf>
    <xf numFmtId="0" fontId="6" fillId="5" borderId="298" xfId="0" applyFont="1" applyFill="1" applyBorder="1" applyAlignment="1">
      <alignment wrapText="1"/>
    </xf>
    <xf numFmtId="2" fontId="5" fillId="0" borderId="324" xfId="0" applyNumberFormat="1" applyFont="1" applyFill="1" applyBorder="1" applyAlignment="1">
      <alignment horizontal="justify" vertical="justify" wrapText="1"/>
    </xf>
    <xf numFmtId="2" fontId="5" fillId="0" borderId="110" xfId="0" applyNumberFormat="1" applyFont="1" applyFill="1" applyBorder="1" applyAlignment="1">
      <alignment horizontal="justify" vertical="justify" wrapText="1"/>
    </xf>
    <xf numFmtId="2" fontId="5" fillId="0" borderId="325" xfId="0" applyNumberFormat="1" applyFont="1" applyFill="1" applyBorder="1" applyAlignment="1">
      <alignment horizontal="justify" vertical="justify" wrapText="1"/>
    </xf>
    <xf numFmtId="2" fontId="5" fillId="0" borderId="334" xfId="0" applyNumberFormat="1" applyFont="1" applyFill="1" applyBorder="1" applyAlignment="1">
      <alignment horizontal="justify" vertical="justify" wrapText="1"/>
    </xf>
    <xf numFmtId="2" fontId="5" fillId="0" borderId="96" xfId="0" applyNumberFormat="1" applyFont="1" applyFill="1" applyBorder="1" applyAlignment="1">
      <alignment horizontal="justify" vertical="justify" wrapText="1"/>
    </xf>
    <xf numFmtId="2" fontId="5" fillId="0" borderId="335" xfId="0" applyNumberFormat="1" applyFont="1" applyFill="1" applyBorder="1" applyAlignment="1">
      <alignment horizontal="justify" vertical="justify" wrapText="1"/>
    </xf>
    <xf numFmtId="0" fontId="5" fillId="0" borderId="307" xfId="9" applyFont="1" applyBorder="1" applyAlignment="1">
      <alignment horizontal="left" wrapText="1"/>
    </xf>
    <xf numFmtId="0" fontId="5" fillId="0" borderId="0" xfId="9" applyFont="1" applyBorder="1" applyAlignment="1">
      <alignment horizontal="left" wrapText="1"/>
    </xf>
    <xf numFmtId="0" fontId="5" fillId="0" borderId="308" xfId="9" applyFont="1" applyBorder="1" applyAlignment="1">
      <alignment horizontal="left" wrapText="1"/>
    </xf>
    <xf numFmtId="0" fontId="4" fillId="0" borderId="307" xfId="9" applyBorder="1" applyAlignment="1">
      <alignment wrapText="1"/>
    </xf>
    <xf numFmtId="0" fontId="4" fillId="0" borderId="0" xfId="9" applyBorder="1" applyAlignment="1">
      <alignment wrapText="1"/>
    </xf>
    <xf numFmtId="0" fontId="4" fillId="0" borderId="308" xfId="9" applyBorder="1" applyAlignment="1">
      <alignment wrapText="1"/>
    </xf>
    <xf numFmtId="2" fontId="5" fillId="0" borderId="334" xfId="0" applyNumberFormat="1" applyFont="1" applyFill="1" applyBorder="1" applyAlignment="1">
      <alignment horizontal="left" wrapText="1"/>
    </xf>
    <xf numFmtId="2" fontId="5" fillId="0" borderId="96" xfId="0" applyNumberFormat="1" applyFont="1" applyFill="1" applyBorder="1" applyAlignment="1">
      <alignment horizontal="left" wrapText="1"/>
    </xf>
    <xf numFmtId="2" fontId="5" fillId="0" borderId="335" xfId="0" applyNumberFormat="1" applyFont="1" applyFill="1" applyBorder="1" applyAlignment="1">
      <alignment horizontal="left" wrapText="1"/>
    </xf>
    <xf numFmtId="0" fontId="4" fillId="5" borderId="309" xfId="9" applyFont="1" applyFill="1" applyBorder="1" applyAlignment="1">
      <alignment horizontal="left" wrapText="1"/>
    </xf>
    <xf numFmtId="0" fontId="4" fillId="5" borderId="310" xfId="9" applyFont="1" applyFill="1" applyBorder="1" applyAlignment="1">
      <alignment horizontal="left" wrapText="1"/>
    </xf>
    <xf numFmtId="0" fontId="4" fillId="5" borderId="311" xfId="9" applyFont="1" applyFill="1" applyBorder="1" applyAlignment="1">
      <alignment horizontal="left" wrapText="1"/>
    </xf>
    <xf numFmtId="0" fontId="48" fillId="9" borderId="294" xfId="9" applyFont="1" applyFill="1" applyBorder="1" applyAlignment="1">
      <alignment horizontal="center"/>
    </xf>
    <xf numFmtId="0" fontId="48" fillId="9" borderId="295" xfId="9" applyFont="1" applyFill="1" applyBorder="1" applyAlignment="1">
      <alignment horizontal="center"/>
    </xf>
    <xf numFmtId="0" fontId="48" fillId="9" borderId="296" xfId="9" applyFont="1" applyFill="1" applyBorder="1" applyAlignment="1">
      <alignment horizontal="center"/>
    </xf>
    <xf numFmtId="0" fontId="4" fillId="0" borderId="297" xfId="9" applyBorder="1" applyAlignment="1">
      <alignment wrapText="1"/>
    </xf>
    <xf numFmtId="0" fontId="4" fillId="0" borderId="77" xfId="9" applyBorder="1" applyAlignment="1">
      <alignment wrapText="1"/>
    </xf>
    <xf numFmtId="0" fontId="4" fillId="0" borderId="298" xfId="9" applyBorder="1" applyAlignment="1">
      <alignment wrapText="1"/>
    </xf>
    <xf numFmtId="0" fontId="4" fillId="0" borderId="307" xfId="9" applyBorder="1" applyAlignment="1">
      <alignment horizontal="left"/>
    </xf>
    <xf numFmtId="0" fontId="4" fillId="0" borderId="0" xfId="9" applyBorder="1" applyAlignment="1">
      <alignment horizontal="left"/>
    </xf>
    <xf numFmtId="0" fontId="4" fillId="0" borderId="308" xfId="9" applyBorder="1" applyAlignment="1">
      <alignment horizontal="left"/>
    </xf>
    <xf numFmtId="0" fontId="4" fillId="0" borderId="331" xfId="9" applyFont="1" applyFill="1" applyBorder="1" applyAlignment="1">
      <alignment horizontal="left"/>
    </xf>
    <xf numFmtId="0" fontId="4" fillId="0" borderId="27" xfId="9" applyFont="1" applyFill="1" applyBorder="1" applyAlignment="1">
      <alignment horizontal="left"/>
    </xf>
    <xf numFmtId="0" fontId="4" fillId="0" borderId="332" xfId="9" applyFont="1" applyFill="1" applyBorder="1" applyAlignment="1">
      <alignment horizontal="left"/>
    </xf>
    <xf numFmtId="0" fontId="4" fillId="0" borderId="331" xfId="9" applyFill="1" applyBorder="1" applyAlignment="1">
      <alignment horizontal="left"/>
    </xf>
    <xf numFmtId="0" fontId="4" fillId="0" borderId="27" xfId="9" applyFill="1" applyBorder="1" applyAlignment="1">
      <alignment horizontal="left"/>
    </xf>
    <xf numFmtId="0" fontId="4" fillId="0" borderId="332" xfId="9" applyFill="1" applyBorder="1" applyAlignment="1">
      <alignment horizontal="left"/>
    </xf>
    <xf numFmtId="164" fontId="5" fillId="0" borderId="15" xfId="11" applyFont="1" applyBorder="1" applyAlignment="1">
      <alignment horizontal="center"/>
    </xf>
    <xf numFmtId="164" fontId="5" fillId="0" borderId="332" xfId="11" applyFont="1" applyBorder="1" applyAlignment="1">
      <alignment horizontal="center"/>
    </xf>
    <xf numFmtId="0" fontId="0" fillId="0" borderId="15" xfId="5" applyNumberFormat="1" applyFont="1" applyBorder="1" applyAlignment="1">
      <alignment horizontal="center"/>
    </xf>
    <xf numFmtId="0" fontId="0" fillId="0" borderId="332" xfId="5" applyNumberFormat="1" applyFont="1" applyBorder="1" applyAlignment="1">
      <alignment horizontal="center"/>
    </xf>
    <xf numFmtId="10" fontId="0" fillId="0" borderId="15" xfId="5" applyNumberFormat="1" applyFont="1" applyBorder="1" applyAlignment="1">
      <alignment horizontal="center"/>
    </xf>
    <xf numFmtId="10" fontId="0" fillId="0" borderId="332" xfId="5" applyNumberFormat="1" applyFont="1" applyBorder="1" applyAlignment="1">
      <alignment horizontal="center"/>
    </xf>
    <xf numFmtId="165" fontId="0" fillId="0" borderId="338" xfId="5" applyFont="1" applyBorder="1" applyAlignment="1">
      <alignment horizontal="center"/>
    </xf>
    <xf numFmtId="165" fontId="0" fillId="0" borderId="339" xfId="5" applyFont="1" applyBorder="1" applyAlignment="1">
      <alignment horizontal="center"/>
    </xf>
    <xf numFmtId="170" fontId="6" fillId="0" borderId="149" xfId="0" applyNumberFormat="1" applyFont="1" applyBorder="1" applyAlignment="1">
      <alignment horizontal="center"/>
    </xf>
    <xf numFmtId="170" fontId="6" fillId="0" borderId="335" xfId="0" applyNumberFormat="1" applyFont="1" applyBorder="1" applyAlignment="1">
      <alignment horizontal="center"/>
    </xf>
    <xf numFmtId="0" fontId="12" fillId="0" borderId="307" xfId="0" applyFont="1" applyFill="1" applyBorder="1" applyAlignment="1">
      <alignment horizontal="center" wrapText="1"/>
    </xf>
    <xf numFmtId="0" fontId="12" fillId="0" borderId="0" xfId="0" applyFont="1" applyFill="1" applyBorder="1" applyAlignment="1">
      <alignment horizontal="center" wrapText="1"/>
    </xf>
    <xf numFmtId="0" fontId="12" fillId="0" borderId="308" xfId="0" applyFont="1" applyFill="1" applyBorder="1" applyAlignment="1">
      <alignment horizontal="center" wrapText="1"/>
    </xf>
    <xf numFmtId="0" fontId="6" fillId="0" borderId="96" xfId="0" applyFont="1" applyBorder="1" applyAlignment="1">
      <alignment horizontal="center"/>
    </xf>
    <xf numFmtId="0" fontId="6" fillId="0" borderId="335" xfId="0" applyFont="1" applyBorder="1" applyAlignment="1">
      <alignment horizontal="center"/>
    </xf>
    <xf numFmtId="165" fontId="6" fillId="0" borderId="15" xfId="5" applyFont="1" applyBorder="1" applyAlignment="1">
      <alignment horizontal="center"/>
    </xf>
    <xf numFmtId="165" fontId="6" fillId="0" borderId="332" xfId="5" applyFont="1" applyBorder="1" applyAlignment="1">
      <alignment horizontal="center"/>
    </xf>
    <xf numFmtId="49" fontId="6" fillId="0" borderId="15" xfId="5" applyNumberFormat="1" applyFont="1" applyBorder="1" applyAlignment="1">
      <alignment horizontal="center"/>
    </xf>
    <xf numFmtId="49" fontId="6" fillId="0" borderId="332" xfId="5" applyNumberFormat="1" applyFont="1" applyBorder="1" applyAlignment="1">
      <alignment horizontal="center"/>
    </xf>
    <xf numFmtId="166" fontId="6" fillId="0" borderId="96" xfId="0" applyNumberFormat="1" applyFont="1" applyBorder="1" applyAlignment="1">
      <alignment horizontal="center"/>
    </xf>
    <xf numFmtId="166" fontId="6" fillId="0" borderId="335" xfId="0" applyNumberFormat="1" applyFont="1" applyBorder="1" applyAlignment="1">
      <alignment horizontal="center"/>
    </xf>
    <xf numFmtId="49" fontId="0" fillId="0" borderId="15" xfId="5" applyNumberFormat="1" applyFont="1" applyBorder="1" applyAlignment="1">
      <alignment horizontal="center"/>
    </xf>
    <xf numFmtId="49" fontId="0" fillId="0" borderId="332" xfId="5" applyNumberFormat="1" applyFont="1" applyBorder="1" applyAlignment="1">
      <alignment horizontal="center"/>
    </xf>
    <xf numFmtId="174" fontId="0" fillId="0" borderId="15" xfId="8" applyNumberFormat="1" applyFont="1" applyBorder="1" applyAlignment="1">
      <alignment horizontal="center"/>
    </xf>
    <xf numFmtId="174" fontId="0" fillId="0" borderId="332" xfId="8" applyNumberFormat="1" applyFont="1" applyBorder="1" applyAlignment="1">
      <alignment horizontal="center"/>
    </xf>
    <xf numFmtId="165" fontId="0" fillId="0" borderId="88" xfId="5" applyFont="1" applyBorder="1" applyAlignment="1">
      <alignment horizontal="center"/>
    </xf>
    <xf numFmtId="165" fontId="0" fillId="0" borderId="319" xfId="5" applyFont="1" applyBorder="1" applyAlignment="1">
      <alignment horizontal="center"/>
    </xf>
    <xf numFmtId="165" fontId="0" fillId="0" borderId="15" xfId="5" applyFont="1" applyBorder="1" applyAlignment="1">
      <alignment horizontal="center"/>
    </xf>
    <xf numFmtId="165" fontId="0" fillId="0" borderId="332" xfId="5" applyFont="1" applyBorder="1" applyAlignment="1">
      <alignment horizontal="center"/>
    </xf>
    <xf numFmtId="170" fontId="6" fillId="0" borderId="107" xfId="0" applyNumberFormat="1" applyFont="1" applyBorder="1" applyAlignment="1">
      <alignment horizontal="center"/>
    </xf>
    <xf numFmtId="170" fontId="6" fillId="0" borderId="321" xfId="0" applyNumberFormat="1" applyFont="1" applyBorder="1" applyAlignment="1">
      <alignment horizontal="center"/>
    </xf>
    <xf numFmtId="0" fontId="4" fillId="0" borderId="130" xfId="1" applyFont="1" applyFill="1" applyBorder="1" applyAlignment="1">
      <alignment horizontal="left" wrapText="1"/>
    </xf>
    <xf numFmtId="166" fontId="6" fillId="2" borderId="96" xfId="0" applyNumberFormat="1" applyFont="1" applyFill="1" applyBorder="1" applyAlignment="1">
      <alignment horizontal="center"/>
    </xf>
    <xf numFmtId="166" fontId="6" fillId="2" borderId="335" xfId="0" applyNumberFormat="1" applyFont="1" applyFill="1" applyBorder="1" applyAlignment="1">
      <alignment horizontal="center"/>
    </xf>
    <xf numFmtId="0" fontId="4" fillId="5" borderId="307" xfId="9" applyFont="1" applyFill="1" applyBorder="1" applyAlignment="1">
      <alignment horizontal="justify" wrapText="1"/>
    </xf>
    <xf numFmtId="0" fontId="4" fillId="5" borderId="0" xfId="9" applyFont="1" applyFill="1" applyBorder="1" applyAlignment="1">
      <alignment horizontal="justify" wrapText="1"/>
    </xf>
    <xf numFmtId="0" fontId="4" fillId="5" borderId="308" xfId="9" applyFont="1" applyFill="1" applyBorder="1" applyAlignment="1">
      <alignment horizontal="justify" wrapText="1"/>
    </xf>
    <xf numFmtId="0" fontId="4" fillId="0" borderId="297" xfId="9" applyFont="1" applyFill="1" applyBorder="1" applyAlignment="1">
      <alignment wrapText="1"/>
    </xf>
    <xf numFmtId="0" fontId="4" fillId="0" borderId="77" xfId="9" applyFont="1" applyFill="1" applyBorder="1" applyAlignment="1">
      <alignment wrapText="1"/>
    </xf>
    <xf numFmtId="0" fontId="4" fillId="0" borderId="298" xfId="9" applyFont="1" applyFill="1" applyBorder="1" applyAlignment="1">
      <alignment wrapText="1"/>
    </xf>
    <xf numFmtId="0" fontId="4" fillId="0" borderId="320" xfId="9" applyFont="1" applyBorder="1" applyAlignment="1">
      <alignment wrapText="1"/>
    </xf>
    <xf numFmtId="0" fontId="4" fillId="0" borderId="107" xfId="9" applyFont="1" applyBorder="1" applyAlignment="1">
      <alignment wrapText="1"/>
    </xf>
    <xf numFmtId="0" fontId="4" fillId="0" borderId="321" xfId="9" applyFont="1" applyBorder="1" applyAlignment="1">
      <alignment wrapText="1"/>
    </xf>
    <xf numFmtId="0" fontId="5" fillId="0" borderId="307" xfId="9" applyFont="1" applyBorder="1" applyAlignment="1">
      <alignment horizontal="left"/>
    </xf>
    <xf numFmtId="0" fontId="5" fillId="0" borderId="0" xfId="9" applyFont="1" applyBorder="1" applyAlignment="1">
      <alignment horizontal="left"/>
    </xf>
    <xf numFmtId="0" fontId="5" fillId="0" borderId="308" xfId="9" applyFont="1" applyBorder="1" applyAlignment="1">
      <alignment horizontal="left"/>
    </xf>
    <xf numFmtId="0" fontId="4" fillId="0" borderId="307" xfId="9" applyFont="1" applyBorder="1" applyAlignment="1">
      <alignment wrapText="1"/>
    </xf>
    <xf numFmtId="0" fontId="4" fillId="0" borderId="0" xfId="9" applyFont="1" applyBorder="1" applyAlignment="1">
      <alignment wrapText="1"/>
    </xf>
    <xf numFmtId="0" fontId="4" fillId="0" borderId="308" xfId="9" applyFont="1" applyBorder="1" applyAlignment="1">
      <alignment wrapText="1"/>
    </xf>
    <xf numFmtId="0" fontId="4" fillId="0" borderId="307" xfId="9" applyFont="1" applyBorder="1" applyAlignment="1">
      <alignment horizontal="left" vertical="top" wrapText="1"/>
    </xf>
    <xf numFmtId="0" fontId="4" fillId="0" borderId="0" xfId="9" applyFont="1" applyBorder="1" applyAlignment="1">
      <alignment horizontal="left" vertical="top" wrapText="1"/>
    </xf>
    <xf numFmtId="0" fontId="4" fillId="0" borderId="308" xfId="9" applyFont="1" applyBorder="1" applyAlignment="1">
      <alignment horizontal="left" vertical="top" wrapText="1"/>
    </xf>
    <xf numFmtId="0" fontId="4" fillId="0" borderId="307" xfId="9" applyFont="1" applyBorder="1" applyAlignment="1">
      <alignment horizontal="justify" wrapText="1"/>
    </xf>
    <xf numFmtId="0" fontId="4" fillId="0" borderId="0" xfId="9" applyFont="1" applyBorder="1" applyAlignment="1">
      <alignment horizontal="justify" wrapText="1"/>
    </xf>
    <xf numFmtId="0" fontId="4" fillId="0" borderId="308" xfId="9" applyFont="1" applyBorder="1" applyAlignment="1">
      <alignment horizontal="justify" wrapText="1"/>
    </xf>
    <xf numFmtId="0" fontId="5" fillId="0" borderId="307" xfId="9" applyFont="1" applyFill="1" applyBorder="1" applyAlignment="1">
      <alignment horizontal="left"/>
    </xf>
    <xf numFmtId="0" fontId="5" fillId="0" borderId="0" xfId="9" applyFont="1" applyFill="1" applyBorder="1" applyAlignment="1">
      <alignment horizontal="left"/>
    </xf>
    <xf numFmtId="0" fontId="5" fillId="0" borderId="308" xfId="9" applyFont="1" applyFill="1" applyBorder="1" applyAlignment="1">
      <alignment horizontal="left"/>
    </xf>
    <xf numFmtId="0" fontId="4" fillId="5" borderId="156" xfId="43" applyFont="1" applyFill="1" applyBorder="1" applyAlignment="1">
      <alignment horizontal="left" vertical="top" wrapText="1"/>
    </xf>
    <xf numFmtId="0" fontId="4" fillId="5" borderId="106" xfId="43" applyFont="1" applyFill="1" applyBorder="1" applyAlignment="1">
      <alignment horizontal="left" vertical="top" wrapText="1"/>
    </xf>
    <xf numFmtId="0" fontId="4" fillId="5" borderId="157" xfId="43" applyFont="1" applyFill="1" applyBorder="1" applyAlignment="1">
      <alignment horizontal="left" vertical="top" wrapText="1"/>
    </xf>
    <xf numFmtId="0" fontId="58" fillId="0" borderId="96" xfId="0" applyFont="1" applyFill="1" applyBorder="1" applyAlignment="1" applyProtection="1">
      <alignment horizontal="left" vertical="center"/>
      <protection locked="0"/>
    </xf>
    <xf numFmtId="0" fontId="58" fillId="5" borderId="80" xfId="0" applyFont="1" applyFill="1" applyBorder="1" applyAlignment="1" applyProtection="1">
      <alignment horizontal="left" vertical="center"/>
      <protection locked="0"/>
    </xf>
    <xf numFmtId="0" fontId="58" fillId="5" borderId="4" xfId="0" applyFont="1" applyFill="1" applyBorder="1" applyAlignment="1" applyProtection="1">
      <alignment horizontal="left" vertical="center"/>
      <protection locked="0"/>
    </xf>
    <xf numFmtId="0" fontId="58" fillId="5" borderId="84" xfId="0" applyFont="1" applyFill="1" applyBorder="1" applyAlignment="1" applyProtection="1">
      <alignment horizontal="left" vertical="center"/>
      <protection locked="0"/>
    </xf>
    <xf numFmtId="0" fontId="58" fillId="5" borderId="54" xfId="0" applyFont="1" applyFill="1" applyBorder="1" applyAlignment="1" applyProtection="1">
      <alignment horizontal="left" vertical="center"/>
      <protection locked="0"/>
    </xf>
    <xf numFmtId="0" fontId="58" fillId="5" borderId="83" xfId="0" applyFont="1" applyFill="1" applyBorder="1" applyAlignment="1" applyProtection="1">
      <alignment horizontal="left" vertical="center"/>
      <protection locked="0"/>
    </xf>
    <xf numFmtId="0" fontId="58" fillId="5" borderId="53" xfId="0" applyFont="1" applyFill="1" applyBorder="1" applyAlignment="1" applyProtection="1">
      <alignment horizontal="left" vertical="center"/>
      <protection locked="0"/>
    </xf>
    <xf numFmtId="0" fontId="58" fillId="5" borderId="198" xfId="0" applyFont="1" applyFill="1" applyBorder="1" applyAlignment="1" applyProtection="1">
      <alignment horizontal="left" vertical="center"/>
      <protection locked="0"/>
    </xf>
    <xf numFmtId="0" fontId="58" fillId="5" borderId="199" xfId="0" applyFont="1" applyFill="1" applyBorder="1" applyAlignment="1" applyProtection="1">
      <alignment horizontal="left" vertical="center"/>
      <protection locked="0"/>
    </xf>
    <xf numFmtId="0" fontId="58" fillId="5" borderId="191" xfId="0" applyFont="1" applyFill="1" applyBorder="1" applyAlignment="1" applyProtection="1">
      <alignment horizontal="left" vertical="center"/>
      <protection locked="0"/>
    </xf>
    <xf numFmtId="0" fontId="58" fillId="5" borderId="178" xfId="0" applyFont="1" applyFill="1" applyBorder="1" applyAlignment="1" applyProtection="1">
      <alignment horizontal="left" vertical="center"/>
      <protection locked="0"/>
    </xf>
    <xf numFmtId="0" fontId="58" fillId="5" borderId="345" xfId="0" applyFont="1" applyFill="1" applyBorder="1" applyAlignment="1" applyProtection="1">
      <alignment horizontal="left" vertical="center"/>
      <protection locked="0"/>
    </xf>
    <xf numFmtId="0" fontId="58" fillId="5" borderId="177" xfId="0" applyFont="1" applyFill="1" applyBorder="1" applyAlignment="1" applyProtection="1">
      <alignment horizontal="left" vertical="center"/>
      <protection locked="0"/>
    </xf>
    <xf numFmtId="0" fontId="0" fillId="0" borderId="0" xfId="0" applyAlignment="1">
      <alignment wrapText="1"/>
    </xf>
    <xf numFmtId="0" fontId="6" fillId="0" borderId="309" xfId="0" applyFont="1" applyFill="1" applyBorder="1" applyAlignment="1">
      <alignment wrapText="1"/>
    </xf>
    <xf numFmtId="0" fontId="58" fillId="5" borderId="111" xfId="43" applyFont="1" applyFill="1" applyBorder="1" applyAlignment="1" applyProtection="1">
      <alignment horizontal="center" vertical="center"/>
      <protection locked="0"/>
    </xf>
    <xf numFmtId="0" fontId="58" fillId="5" borderId="138" xfId="43" applyFont="1" applyFill="1" applyBorder="1" applyAlignment="1" applyProtection="1">
      <alignment horizontal="center" vertical="center"/>
      <protection locked="0"/>
    </xf>
    <xf numFmtId="0" fontId="58" fillId="5" borderId="146" xfId="43" applyFont="1" applyFill="1" applyBorder="1" applyAlignment="1" applyProtection="1">
      <alignment horizontal="center" vertical="center"/>
      <protection locked="0"/>
    </xf>
    <xf numFmtId="0" fontId="48" fillId="10" borderId="294" xfId="1" applyFont="1" applyFill="1" applyBorder="1" applyAlignment="1">
      <alignment horizontal="center" wrapText="1"/>
    </xf>
    <xf numFmtId="0" fontId="48" fillId="10" borderId="295" xfId="1" applyFont="1" applyFill="1" applyBorder="1" applyAlignment="1">
      <alignment horizontal="center"/>
    </xf>
    <xf numFmtId="0" fontId="48" fillId="10" borderId="296" xfId="1" applyFont="1" applyFill="1" applyBorder="1" applyAlignment="1">
      <alignment horizontal="center"/>
    </xf>
    <xf numFmtId="0" fontId="0" fillId="5" borderId="307" xfId="0" applyFill="1" applyBorder="1" applyAlignment="1">
      <alignment horizontal="left" wrapText="1"/>
    </xf>
    <xf numFmtId="0" fontId="0" fillId="5" borderId="0" xfId="0" applyFill="1" applyBorder="1" applyAlignment="1">
      <alignment horizontal="left" wrapText="1"/>
    </xf>
    <xf numFmtId="0" fontId="0" fillId="5" borderId="308" xfId="0" applyFill="1" applyBorder="1" applyAlignment="1">
      <alignment horizontal="left" wrapText="1"/>
    </xf>
    <xf numFmtId="0" fontId="48" fillId="10" borderId="294" xfId="0" applyFont="1" applyFill="1" applyBorder="1" applyAlignment="1">
      <alignment horizontal="center" wrapText="1"/>
    </xf>
    <xf numFmtId="0" fontId="48" fillId="10" borderId="295" xfId="0" applyFont="1" applyFill="1" applyBorder="1" applyAlignment="1">
      <alignment horizontal="center"/>
    </xf>
    <xf numFmtId="0" fontId="48" fillId="10" borderId="296" xfId="0" applyFont="1" applyFill="1" applyBorder="1" applyAlignment="1">
      <alignment horizontal="center"/>
    </xf>
    <xf numFmtId="0" fontId="6" fillId="5" borderId="307" xfId="1" applyFont="1" applyFill="1" applyBorder="1" applyAlignment="1">
      <alignment horizontal="left" wrapText="1"/>
    </xf>
    <xf numFmtId="0" fontId="6" fillId="5" borderId="308" xfId="1" applyFont="1" applyFill="1" applyBorder="1" applyAlignment="1">
      <alignment horizontal="left" wrapText="1"/>
    </xf>
    <xf numFmtId="0" fontId="48" fillId="10" borderId="294" xfId="0" applyFont="1" applyFill="1" applyBorder="1" applyAlignment="1">
      <alignment horizontal="center"/>
    </xf>
    <xf numFmtId="0" fontId="48" fillId="10" borderId="294" xfId="1" applyFont="1" applyFill="1" applyBorder="1" applyAlignment="1">
      <alignment horizontal="center"/>
    </xf>
    <xf numFmtId="0" fontId="13" fillId="5" borderId="0" xfId="1" applyFont="1" applyFill="1" applyAlignment="1">
      <alignment horizontal="left"/>
    </xf>
    <xf numFmtId="0" fontId="58" fillId="5" borderId="27" xfId="43" applyFont="1" applyFill="1" applyBorder="1" applyAlignment="1" applyProtection="1">
      <alignment horizontal="left" vertical="center"/>
      <protection locked="0"/>
    </xf>
  </cellXfs>
  <cellStyles count="51">
    <cellStyle name="%" xfId="12"/>
    <cellStyle name="=C:\WINNT\SYSTEM32\COMMAND.COM" xfId="1"/>
    <cellStyle name="ANCLAS,REZONES Y SUS PARTES,DE FUNDICION,DE HIERRO O DE ACERO" xfId="2"/>
    <cellStyle name="Euro" xfId="3"/>
    <cellStyle name="Hipervínculo" xfId="4" builtinId="8"/>
    <cellStyle name="Millares" xfId="5" builtinId="3"/>
    <cellStyle name="Millares 2" xfId="10"/>
    <cellStyle name="Millares 2 2" xfId="15"/>
    <cellStyle name="Millares 3" xfId="25"/>
    <cellStyle name="Millares 4" xfId="44"/>
    <cellStyle name="Millares 5" xfId="46"/>
    <cellStyle name="Millares 6" xfId="48"/>
    <cellStyle name="Millares 7" xfId="50"/>
    <cellStyle name="Moneda" xfId="6" builtinId="4"/>
    <cellStyle name="Moneda 2" xfId="11"/>
    <cellStyle name="Moneda 2 2" xfId="16"/>
    <cellStyle name="Moneda 3" xfId="26"/>
    <cellStyle name="Normal" xfId="0" builtinId="0"/>
    <cellStyle name="Normal 10" xfId="24"/>
    <cellStyle name="Normal 11" xfId="29"/>
    <cellStyle name="Normal 12" xfId="28"/>
    <cellStyle name="Normal 13" xfId="30"/>
    <cellStyle name="Normal 14" xfId="31"/>
    <cellStyle name="Normal 15" xfId="32"/>
    <cellStyle name="Normal 16" xfId="33"/>
    <cellStyle name="Normal 17" xfId="34"/>
    <cellStyle name="Normal 18" xfId="35"/>
    <cellStyle name="Normal 19" xfId="36"/>
    <cellStyle name="Normal 2" xfId="7"/>
    <cellStyle name="Normal 2 2" xfId="14"/>
    <cellStyle name="Normal 20" xfId="37"/>
    <cellStyle name="Normal 21" xfId="38"/>
    <cellStyle name="Normal 22" xfId="39"/>
    <cellStyle name="Normal 23" xfId="40"/>
    <cellStyle name="Normal 24" xfId="41"/>
    <cellStyle name="Normal 25" xfId="42"/>
    <cellStyle name="Normal 26" xfId="43"/>
    <cellStyle name="Normal 27" xfId="45"/>
    <cellStyle name="Normal 28" xfId="47"/>
    <cellStyle name="Normal 29" xfId="49"/>
    <cellStyle name="Normal 3" xfId="9"/>
    <cellStyle name="Normal 3 2" xfId="17"/>
    <cellStyle name="Normal 4" xfId="19"/>
    <cellStyle name="Normal 5" xfId="20"/>
    <cellStyle name="Normal 6" xfId="21"/>
    <cellStyle name="Normal 7" xfId="18"/>
    <cellStyle name="Normal 8" xfId="22"/>
    <cellStyle name="Normal 9" xfId="23"/>
    <cellStyle name="Porcentaje 2" xfId="8"/>
    <cellStyle name="Porcentaje 2 2" xfId="27"/>
    <cellStyle name="Porcentaje 3" xfId="13"/>
  </cellStyles>
  <dxfs count="0"/>
  <tableStyles count="0" defaultTableStyle="TableStyleMedium9" defaultPivotStyle="PivotStyleLight16"/>
  <colors>
    <mruColors>
      <color rgb="FF6E97C8"/>
      <color rgb="FF7BA8DF"/>
      <color rgb="FF99CC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716894492234711E-2"/>
          <c:y val="7.853107344632769E-2"/>
          <c:w val="0.9005937119131785"/>
          <c:h val="0.69435028248587571"/>
        </c:manualLayout>
      </c:layout>
      <c:barChart>
        <c:barDir val="col"/>
        <c:grouping val="clustered"/>
        <c:varyColors val="0"/>
        <c:ser>
          <c:idx val="0"/>
          <c:order val="0"/>
          <c:tx>
            <c:strRef>
              <c:f>Resumen!$C$28</c:f>
              <c:strCache>
                <c:ptCount val="1"/>
                <c:pt idx="0">
                  <c:v>Residencial
 Local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c:spPr>
          <c:invertIfNegative val="0"/>
          <c:dLbls>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Resumen!$C$29:$C$34</c:f>
              <c:numCache>
                <c:formatCode>_-"$"* #,##0.0000_-;\-"$"* #,##0.0000_-;_-"$"* "-"??_-;_-@_-</c:formatCode>
                <c:ptCount val="6"/>
                <c:pt idx="0">
                  <c:v>0.01</c:v>
                </c:pt>
                <c:pt idx="1">
                  <c:v>5.0000000000000001E-3</c:v>
                </c:pt>
                <c:pt idx="2">
                  <c:v>0.01</c:v>
                </c:pt>
                <c:pt idx="3">
                  <c:v>1.8499999999999999E-2</c:v>
                </c:pt>
                <c:pt idx="4">
                  <c:v>0.01</c:v>
                </c:pt>
                <c:pt idx="5">
                  <c:v>1.9E-2</c:v>
                </c:pt>
              </c:numCache>
            </c:numRef>
          </c:val>
        </c:ser>
        <c:ser>
          <c:idx val="1"/>
          <c:order val="1"/>
          <c:tx>
            <c:strRef>
              <c:f>Resumen!$D$28</c:f>
              <c:strCache>
                <c:ptCount val="1"/>
                <c:pt idx="0">
                  <c:v>Comercial 
Local</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Resumen!$D$29:$D$34</c:f>
              <c:numCache>
                <c:formatCode>_-"$"* #,##0.0000_-;\-"$"* #,##0.0000_-;_-"$"* "-"??_-;_-@_-</c:formatCode>
                <c:ptCount val="6"/>
                <c:pt idx="0">
                  <c:v>2.4E-2</c:v>
                </c:pt>
                <c:pt idx="1">
                  <c:v>2.1999999999999999E-2</c:v>
                </c:pt>
                <c:pt idx="2">
                  <c:v>2.1999999999999999E-2</c:v>
                </c:pt>
                <c:pt idx="3">
                  <c:v>1.8499999999999999E-2</c:v>
                </c:pt>
                <c:pt idx="4">
                  <c:v>0.02</c:v>
                </c:pt>
                <c:pt idx="5">
                  <c:v>2.4E-2</c:v>
                </c:pt>
              </c:numCache>
            </c:numRef>
          </c:val>
        </c:ser>
        <c:ser>
          <c:idx val="4"/>
          <c:order val="2"/>
          <c:tx>
            <c:strRef>
              <c:f>Resumen!$E$28</c:f>
              <c:strCache>
                <c:ptCount val="1"/>
                <c:pt idx="0">
                  <c:v>Residencial
 Nacional</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Resumen!$E$29:$E$34</c:f>
              <c:numCache>
                <c:formatCode>_-"$"* #,##0.0000_-;\-"$"* #,##0.0000_-;_-"$"* "-"??_-;_-@_-</c:formatCode>
                <c:ptCount val="6"/>
                <c:pt idx="0">
                  <c:v>0.02</c:v>
                </c:pt>
                <c:pt idx="1">
                  <c:v>0</c:v>
                </c:pt>
                <c:pt idx="2">
                  <c:v>2.1999999999999999E-2</c:v>
                </c:pt>
                <c:pt idx="3">
                  <c:v>3.5000000000000003E-2</c:v>
                </c:pt>
                <c:pt idx="4">
                  <c:v>0.02</c:v>
                </c:pt>
                <c:pt idx="5">
                  <c:v>0.04</c:v>
                </c:pt>
              </c:numCache>
            </c:numRef>
          </c:val>
        </c:ser>
        <c:ser>
          <c:idx val="5"/>
          <c:order val="3"/>
          <c:tx>
            <c:strRef>
              <c:f>Resumen!$F$28</c:f>
              <c:strCache>
                <c:ptCount val="1"/>
                <c:pt idx="0">
                  <c:v>Comercial 
Nacional</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Resumen!$F$29:$F$34</c:f>
              <c:numCache>
                <c:formatCode>_-"$"* #,##0.0000_-;\-"$"* #,##0.0000_-;_-"$"* "-"??_-;_-@_-</c:formatCode>
                <c:ptCount val="6"/>
                <c:pt idx="0">
                  <c:v>5.6000000000000001E-2</c:v>
                </c:pt>
                <c:pt idx="1">
                  <c:v>0</c:v>
                </c:pt>
                <c:pt idx="2">
                  <c:v>0.09</c:v>
                </c:pt>
                <c:pt idx="3">
                  <c:v>0.08</c:v>
                </c:pt>
                <c:pt idx="4">
                  <c:v>0.02</c:v>
                </c:pt>
                <c:pt idx="5">
                  <c:v>0.04</c:v>
                </c:pt>
              </c:numCache>
            </c:numRef>
          </c:val>
        </c:ser>
        <c:dLbls>
          <c:showLegendKey val="0"/>
          <c:showVal val="0"/>
          <c:showCatName val="0"/>
          <c:showSerName val="0"/>
          <c:showPercent val="0"/>
          <c:showBubbleSize val="0"/>
        </c:dLbls>
        <c:gapWidth val="150"/>
        <c:axId val="96692464"/>
        <c:axId val="96693024"/>
      </c:barChart>
      <c:scatterChart>
        <c:scatterStyle val="lineMarker"/>
        <c:varyColors val="0"/>
        <c:ser>
          <c:idx val="6"/>
          <c:order val="4"/>
          <c:tx>
            <c:strRef>
              <c:f>Resumen!$G$28</c:f>
              <c:strCache>
                <c:ptCount val="1"/>
                <c:pt idx="0">
                  <c:v>Promedio</c:v>
                </c:pt>
              </c:strCache>
            </c:strRef>
          </c:tx>
          <c:spPr>
            <a:ln w="19050">
              <a:solidFill>
                <a:schemeClr val="accent5">
                  <a:lumMod val="75000"/>
                </a:schemeClr>
              </a:solidFill>
              <a:prstDash val="lgDash"/>
            </a:ln>
          </c:spPr>
          <c:marker>
            <c:symbol val="star"/>
            <c:size val="5"/>
            <c:spPr>
              <a:solidFill>
                <a:schemeClr val="accent5">
                  <a:lumMod val="75000"/>
                </a:schemeClr>
              </a:solidFill>
              <a:ln>
                <a:solidFill>
                  <a:srgbClr val="000000"/>
                </a:solidFill>
                <a:prstDash val="solid"/>
              </a:ln>
            </c:spPr>
          </c:marker>
          <c:xVal>
            <c:strRef>
              <c:f>Resumen!$B$29:$B$34</c:f>
              <c:strCache>
                <c:ptCount val="6"/>
                <c:pt idx="0">
                  <c:v>CNT E.P. </c:v>
                </c:pt>
                <c:pt idx="1">
                  <c:v>Etapa E.P. </c:v>
                </c:pt>
                <c:pt idx="2">
                  <c:v>Setel S.A.</c:v>
                </c:pt>
                <c:pt idx="3">
                  <c:v>Linkotel S.A.</c:v>
                </c:pt>
                <c:pt idx="4">
                  <c:v>Ecuadortelecom S.A.</c:v>
                </c:pt>
                <c:pt idx="5">
                  <c:v>Level 3 Ecuador S.A.</c:v>
                </c:pt>
              </c:strCache>
            </c:strRef>
          </c:xVal>
          <c:yVal>
            <c:numRef>
              <c:f>Resumen!$G$29:$G$34</c:f>
              <c:numCache>
                <c:formatCode>_-"$"* #,##0.0000_-;\-"$"* #,##0.0000_-;_-"$"* "-"??_-;_-@_-</c:formatCode>
                <c:ptCount val="6"/>
                <c:pt idx="0">
                  <c:v>2.7500000000000004E-2</c:v>
                </c:pt>
                <c:pt idx="1">
                  <c:v>6.7499999999999999E-3</c:v>
                </c:pt>
                <c:pt idx="2">
                  <c:v>3.5999999999999997E-2</c:v>
                </c:pt>
                <c:pt idx="3">
                  <c:v>3.8000000000000006E-2</c:v>
                </c:pt>
                <c:pt idx="4">
                  <c:v>1.7500000000000002E-2</c:v>
                </c:pt>
                <c:pt idx="5">
                  <c:v>3.075E-2</c:v>
                </c:pt>
              </c:numCache>
            </c:numRef>
          </c:yVal>
          <c:smooth val="1"/>
        </c:ser>
        <c:dLbls>
          <c:showLegendKey val="0"/>
          <c:showVal val="0"/>
          <c:showCatName val="0"/>
          <c:showSerName val="0"/>
          <c:showPercent val="0"/>
          <c:showBubbleSize val="0"/>
        </c:dLbls>
        <c:axId val="96692464"/>
        <c:axId val="96693024"/>
      </c:scatterChart>
      <c:catAx>
        <c:axId val="96692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EC"/>
          </a:p>
        </c:txPr>
        <c:crossAx val="96693024"/>
        <c:crosses val="autoZero"/>
        <c:auto val="1"/>
        <c:lblAlgn val="ctr"/>
        <c:lblOffset val="100"/>
        <c:tickLblSkip val="1"/>
        <c:tickMarkSkip val="1"/>
        <c:noMultiLvlLbl val="0"/>
      </c:catAx>
      <c:valAx>
        <c:axId val="96693024"/>
        <c:scaling>
          <c:orientation val="minMax"/>
        </c:scaling>
        <c:delete val="0"/>
        <c:axPos val="l"/>
        <c:title>
          <c:tx>
            <c:rich>
              <a:bodyPr/>
              <a:lstStyle/>
              <a:p>
                <a:pPr>
                  <a:defRPr sz="1025" b="1" i="0" u="none" strike="noStrike" baseline="0">
                    <a:solidFill>
                      <a:srgbClr val="000000"/>
                    </a:solidFill>
                    <a:latin typeface="Arial"/>
                    <a:ea typeface="Arial"/>
                    <a:cs typeface="Arial"/>
                  </a:defRPr>
                </a:pPr>
                <a:r>
                  <a:rPr lang="es-EC"/>
                  <a:t>USD</a:t>
                </a:r>
              </a:p>
            </c:rich>
          </c:tx>
          <c:layout>
            <c:manualLayout>
              <c:xMode val="edge"/>
              <c:yMode val="edge"/>
              <c:x val="1.2409503748981194E-2"/>
              <c:y val="0.43050847457627117"/>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s-EC"/>
          </a:p>
        </c:txPr>
        <c:crossAx val="96692464"/>
        <c:crosses val="autoZero"/>
        <c:crossBetween val="between"/>
      </c:valAx>
      <c:spPr>
        <a:gradFill rotWithShape="0">
          <a:gsLst>
            <a:gs pos="0">
              <a:schemeClr val="bg1"/>
            </a:gs>
            <a:gs pos="100000">
              <a:schemeClr val="bg1"/>
            </a:gs>
          </a:gsLst>
          <a:path path="rect">
            <a:fillToRect l="50000" t="50000" r="50000" b="50000"/>
          </a:path>
        </a:gradFill>
        <a:ln w="12700">
          <a:solidFill>
            <a:srgbClr val="FFFFFF"/>
          </a:solidFill>
          <a:prstDash val="solid"/>
        </a:ln>
      </c:spPr>
    </c:plotArea>
    <c:legend>
      <c:legendPos val="b"/>
      <c:legendEntry>
        <c:idx val="4"/>
        <c:delete val="1"/>
      </c:legendEntry>
      <c:layout>
        <c:manualLayout>
          <c:xMode val="edge"/>
          <c:yMode val="edge"/>
          <c:x val="0.14270945588364395"/>
          <c:y val="0.84463276836158196"/>
          <c:w val="0.80558426041000553"/>
          <c:h val="7.5706214689265527E-2"/>
        </c:manualLayout>
      </c:layout>
      <c:overlay val="0"/>
      <c:spPr>
        <a:solidFill>
          <a:srgbClr val="FFFFFF"/>
        </a:solidFill>
        <a:ln w="3175">
          <a:noFill/>
          <a:prstDash val="sysDash"/>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557889723244"/>
          <c:y val="1.788611063115543E-2"/>
          <c:w val="0.85211995863495349"/>
          <c:h val="0.73160277410579155"/>
        </c:manualLayout>
      </c:layout>
      <c:barChart>
        <c:barDir val="col"/>
        <c:grouping val="clustered"/>
        <c:varyColors val="0"/>
        <c:ser>
          <c:idx val="0"/>
          <c:order val="0"/>
          <c:tx>
            <c:strRef>
              <c:f>Resumen!$C$40</c:f>
              <c:strCache>
                <c:ptCount val="1"/>
                <c:pt idx="0">
                  <c:v>CNT E.P. </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Resumen!$C$41:$C$44</c:f>
              <c:numCache>
                <c:formatCode>_-"$"* #,##0.0000_-;\-"$"* #,##0.0000_-;_-"$"* "-"??_-;_-@_-</c:formatCode>
                <c:ptCount val="4"/>
                <c:pt idx="0">
                  <c:v>0.01</c:v>
                </c:pt>
                <c:pt idx="1">
                  <c:v>2.4E-2</c:v>
                </c:pt>
                <c:pt idx="2">
                  <c:v>0.02</c:v>
                </c:pt>
                <c:pt idx="3">
                  <c:v>5.6000000000000001E-2</c:v>
                </c:pt>
              </c:numCache>
            </c:numRef>
          </c:val>
        </c:ser>
        <c:ser>
          <c:idx val="2"/>
          <c:order val="1"/>
          <c:tx>
            <c:strRef>
              <c:f>Resumen!$D$40</c:f>
              <c:strCache>
                <c:ptCount val="1"/>
                <c:pt idx="0">
                  <c:v>Etapa EP. </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Resumen!$D$41:$D$44</c:f>
              <c:numCache>
                <c:formatCode>_-"$"* #,##0.0000_-;\-"$"* #,##0.0000_-;_-"$"* "-"??_-;_-@_-</c:formatCode>
                <c:ptCount val="4"/>
                <c:pt idx="0">
                  <c:v>5.0000000000000001E-3</c:v>
                </c:pt>
                <c:pt idx="1">
                  <c:v>2.1999999999999999E-2</c:v>
                </c:pt>
                <c:pt idx="2">
                  <c:v>0</c:v>
                </c:pt>
                <c:pt idx="3">
                  <c:v>0</c:v>
                </c:pt>
              </c:numCache>
            </c:numRef>
          </c:val>
        </c:ser>
        <c:ser>
          <c:idx val="3"/>
          <c:order val="2"/>
          <c:tx>
            <c:strRef>
              <c:f>Resumen!$E$40</c:f>
              <c:strCache>
                <c:ptCount val="1"/>
                <c:pt idx="0">
                  <c:v>Setel S.A.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Resumen!$E$41:$E$44</c:f>
              <c:numCache>
                <c:formatCode>_-"$"* #,##0.0000_-;\-"$"* #,##0.0000_-;_-"$"* "-"??_-;_-@_-</c:formatCode>
                <c:ptCount val="4"/>
                <c:pt idx="0">
                  <c:v>0.01</c:v>
                </c:pt>
                <c:pt idx="1">
                  <c:v>2.1999999999999999E-2</c:v>
                </c:pt>
                <c:pt idx="2">
                  <c:v>2.1999999999999999E-2</c:v>
                </c:pt>
                <c:pt idx="3">
                  <c:v>0.09</c:v>
                </c:pt>
              </c:numCache>
            </c:numRef>
          </c:val>
        </c:ser>
        <c:ser>
          <c:idx val="4"/>
          <c:order val="3"/>
          <c:tx>
            <c:strRef>
              <c:f>Resumen!$F$40</c:f>
              <c:strCache>
                <c:ptCount val="1"/>
                <c:pt idx="0">
                  <c:v>Linkotel S.A.</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Resumen!$F$41:$F$44</c:f>
              <c:numCache>
                <c:formatCode>_-"$"* #,##0.0000_-;\-"$"* #,##0.0000_-;_-"$"* "-"??_-;_-@_-</c:formatCode>
                <c:ptCount val="4"/>
                <c:pt idx="0">
                  <c:v>1.8499999999999999E-2</c:v>
                </c:pt>
                <c:pt idx="1">
                  <c:v>1.8499999999999999E-2</c:v>
                </c:pt>
                <c:pt idx="2">
                  <c:v>3.5000000000000003E-2</c:v>
                </c:pt>
                <c:pt idx="3">
                  <c:v>0.08</c:v>
                </c:pt>
              </c:numCache>
            </c:numRef>
          </c:val>
        </c:ser>
        <c:ser>
          <c:idx val="5"/>
          <c:order val="4"/>
          <c:tx>
            <c:strRef>
              <c:f>Resumen!$G$40</c:f>
              <c:strCache>
                <c:ptCount val="1"/>
                <c:pt idx="0">
                  <c:v>Ecuadortelecom S.A.</c:v>
                </c:pt>
              </c:strCache>
            </c:strRef>
          </c:tx>
          <c:spPr>
            <a:solidFill>
              <a:schemeClr val="accent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Resumen!$G$41:$G$44</c:f>
              <c:numCache>
                <c:formatCode>_-"$"* #,##0.0000_-;\-"$"* #,##0.0000_-;_-"$"* "-"??_-;_-@_-</c:formatCode>
                <c:ptCount val="4"/>
                <c:pt idx="0">
                  <c:v>0.01</c:v>
                </c:pt>
                <c:pt idx="1">
                  <c:v>0.02</c:v>
                </c:pt>
                <c:pt idx="2">
                  <c:v>0.02</c:v>
                </c:pt>
                <c:pt idx="3">
                  <c:v>0.02</c:v>
                </c:pt>
              </c:numCache>
            </c:numRef>
          </c:val>
        </c:ser>
        <c:ser>
          <c:idx val="8"/>
          <c:order val="6"/>
          <c:tx>
            <c:strRef>
              <c:f>Resumen!$H$40</c:f>
              <c:strCache>
                <c:ptCount val="1"/>
                <c:pt idx="0">
                  <c:v>Level 3 Ecuador S.A.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Resumen!$H$41:$H$44</c:f>
              <c:numCache>
                <c:formatCode>_-"$"* #,##0.0000_-;\-"$"* #,##0.0000_-;_-"$"* "-"??_-;_-@_-</c:formatCode>
                <c:ptCount val="4"/>
                <c:pt idx="0">
                  <c:v>1.9E-2</c:v>
                </c:pt>
                <c:pt idx="1">
                  <c:v>2.4E-2</c:v>
                </c:pt>
                <c:pt idx="2">
                  <c:v>0.04</c:v>
                </c:pt>
                <c:pt idx="3">
                  <c:v>0.04</c:v>
                </c:pt>
              </c:numCache>
            </c:numRef>
          </c:val>
        </c:ser>
        <c:dLbls>
          <c:showLegendKey val="0"/>
          <c:showVal val="0"/>
          <c:showCatName val="0"/>
          <c:showSerName val="0"/>
          <c:showPercent val="0"/>
          <c:showBubbleSize val="0"/>
        </c:dLbls>
        <c:gapWidth val="150"/>
        <c:axId val="158298096"/>
        <c:axId val="158298656"/>
      </c:barChart>
      <c:scatterChart>
        <c:scatterStyle val="lineMarker"/>
        <c:varyColors val="0"/>
        <c:ser>
          <c:idx val="7"/>
          <c:order val="5"/>
          <c:tx>
            <c:v>Promedio</c:v>
          </c:tx>
          <c:spPr>
            <a:ln w="22225">
              <a:solidFill>
                <a:schemeClr val="accent5">
                  <a:lumMod val="75000"/>
                </a:schemeClr>
              </a:solidFill>
              <a:prstDash val="lgDash"/>
            </a:ln>
          </c:spPr>
          <c:marker>
            <c:symbol val="circle"/>
            <c:size val="5"/>
            <c:spPr>
              <a:solidFill>
                <a:schemeClr val="accent5">
                  <a:lumMod val="75000"/>
                </a:schemeClr>
              </a:solidFill>
              <a:ln>
                <a:solidFill>
                  <a:schemeClr val="accent5">
                    <a:lumMod val="75000"/>
                  </a:schemeClr>
                </a:solidFill>
                <a:prstDash val="solid"/>
              </a:ln>
            </c:spPr>
          </c:marker>
          <c:xVal>
            <c:strRef>
              <c:f>Resumen!$B$41:$B$44</c:f>
              <c:strCache>
                <c:ptCount val="4"/>
                <c:pt idx="0">
                  <c:v>Residencial Local</c:v>
                </c:pt>
                <c:pt idx="1">
                  <c:v>Comercial Local</c:v>
                </c:pt>
                <c:pt idx="2">
                  <c:v>Residencial Nacional</c:v>
                </c:pt>
                <c:pt idx="3">
                  <c:v>Comercial Nacional</c:v>
                </c:pt>
              </c:strCache>
            </c:strRef>
          </c:xVal>
          <c:yVal>
            <c:numRef>
              <c:f>Resumen!$I$41:$I$44</c:f>
              <c:numCache>
                <c:formatCode>_-"$"* #,##0.0000_-;\-"$"* #,##0.0000_-;_-"$"* "-"??_-;_-@_-</c:formatCode>
                <c:ptCount val="4"/>
                <c:pt idx="0">
                  <c:v>1.2083333333333333E-2</c:v>
                </c:pt>
                <c:pt idx="1">
                  <c:v>2.1750000000000002E-2</c:v>
                </c:pt>
                <c:pt idx="2">
                  <c:v>2.2833333333333334E-2</c:v>
                </c:pt>
                <c:pt idx="3">
                  <c:v>4.7666666666666663E-2</c:v>
                </c:pt>
              </c:numCache>
            </c:numRef>
          </c:yVal>
          <c:smooth val="1"/>
        </c:ser>
        <c:dLbls>
          <c:showLegendKey val="0"/>
          <c:showVal val="0"/>
          <c:showCatName val="0"/>
          <c:showSerName val="0"/>
          <c:showPercent val="0"/>
          <c:showBubbleSize val="0"/>
        </c:dLbls>
        <c:axId val="158298096"/>
        <c:axId val="158298656"/>
      </c:scatterChart>
      <c:catAx>
        <c:axId val="1582980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s-EC"/>
          </a:p>
        </c:txPr>
        <c:crossAx val="158298656"/>
        <c:crosses val="autoZero"/>
        <c:auto val="1"/>
        <c:lblAlgn val="ctr"/>
        <c:lblOffset val="100"/>
        <c:tickLblSkip val="1"/>
        <c:tickMarkSkip val="1"/>
        <c:noMultiLvlLbl val="0"/>
      </c:catAx>
      <c:valAx>
        <c:axId val="158298656"/>
        <c:scaling>
          <c:orientation val="minMax"/>
        </c:scaling>
        <c:delete val="0"/>
        <c:axPos val="l"/>
        <c:title>
          <c:tx>
            <c:rich>
              <a:bodyPr/>
              <a:lstStyle/>
              <a:p>
                <a:pPr>
                  <a:defRPr sz="925" b="1" i="0" u="none" strike="noStrike" baseline="0">
                    <a:solidFill>
                      <a:srgbClr val="000000"/>
                    </a:solidFill>
                    <a:latin typeface="Arial"/>
                    <a:ea typeface="Arial"/>
                    <a:cs typeface="Arial"/>
                  </a:defRPr>
                </a:pPr>
                <a:r>
                  <a:rPr lang="es-EC"/>
                  <a:t>USD</a:t>
                </a:r>
              </a:p>
            </c:rich>
          </c:tx>
          <c:layout>
            <c:manualLayout>
              <c:xMode val="edge"/>
              <c:yMode val="edge"/>
              <c:x val="1.3443680250290578E-2"/>
              <c:y val="0.42881357967508965"/>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s-EC"/>
          </a:p>
        </c:txPr>
        <c:crossAx val="158298096"/>
        <c:crosses val="autoZero"/>
        <c:crossBetween val="between"/>
      </c:valAx>
      <c:spPr>
        <a:noFill/>
        <a:ln w="12700">
          <a:solidFill>
            <a:srgbClr val="FFFFFF"/>
          </a:solidFill>
          <a:prstDash val="solid"/>
        </a:ln>
      </c:spPr>
    </c:plotArea>
    <c:legend>
      <c:legendPos val="b"/>
      <c:layout>
        <c:manualLayout>
          <c:xMode val="edge"/>
          <c:yMode val="edge"/>
          <c:x val="9.6294044325540382E-2"/>
          <c:y val="0.80676437343142327"/>
          <c:w val="0.83995933360716157"/>
          <c:h val="7.1023622047244106E-2"/>
        </c:manualLayout>
      </c:layout>
      <c:overlay val="0"/>
      <c:spPr>
        <a:noFill/>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82913865795663E-2"/>
          <c:y val="3.7288135593220341E-2"/>
          <c:w val="0.90072388831437433"/>
          <c:h val="0.73680389951256098"/>
        </c:manualLayout>
      </c:layout>
      <c:barChart>
        <c:barDir val="col"/>
        <c:grouping val="clustered"/>
        <c:varyColors val="0"/>
        <c:ser>
          <c:idx val="0"/>
          <c:order val="0"/>
          <c:tx>
            <c:strRef>
              <c:f>Resumen!$B$51</c:f>
              <c:strCache>
                <c:ptCount val="1"/>
                <c:pt idx="0">
                  <c:v>Categoría 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0923520806021275E-2"/>
                  <c:y val="-4.585079407446939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3812532740542896E-3"/>
                  <c:y val="-4.585079407447033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7903899551335787E-2"/>
                  <c:y val="-3.6674229280662003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900" b="0" i="0" u="none" strike="noStrike" baseline="0">
                      <a:solidFill>
                        <a:srgbClr val="FFFFFF"/>
                      </a:solidFill>
                      <a:latin typeface="Arial"/>
                      <a:ea typeface="Arial"/>
                      <a:cs typeface="Arial"/>
                    </a:defRPr>
                  </a:pPr>
                  <a:endParaRPr lang="es-EC"/>
                </a:p>
              </c:txPr>
              <c:showLegendKey val="0"/>
              <c:showVal val="1"/>
              <c:showCatName val="0"/>
              <c:showSerName val="0"/>
              <c:showPercent val="0"/>
              <c:showBubbleSize val="0"/>
            </c:dLbl>
            <c:dLbl>
              <c:idx val="6"/>
              <c:layout>
                <c:manualLayout>
                  <c:x val="-6.7008118297518238E-3"/>
                  <c:y val="-4.3211886649761853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Resumen!$C$51:$H$51</c:f>
              <c:numCache>
                <c:formatCode>[$$-409]#,##0.00</c:formatCode>
                <c:ptCount val="6"/>
                <c:pt idx="0" formatCode="_-&quot;$&quot;* #,##0.00_-;\-&quot;$&quot;* #,##0.00_-;_-&quot;$&quot;* &quot;-&quot;??_-;_-@_-">
                  <c:v>3</c:v>
                </c:pt>
                <c:pt idx="1">
                  <c:v>0.8</c:v>
                </c:pt>
                <c:pt idx="5" formatCode="0.00">
                  <c:v>5.7</c:v>
                </c:pt>
              </c:numCache>
            </c:numRef>
          </c:val>
        </c:ser>
        <c:ser>
          <c:idx val="1"/>
          <c:order val="1"/>
          <c:tx>
            <c:strRef>
              <c:f>Resumen!$B$52</c:f>
              <c:strCache>
                <c:ptCount val="1"/>
                <c:pt idx="0">
                  <c:v>Residencial</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solidFill>
                <a:srgbClr val="92D05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6433784711761078E-3"/>
                  <c:y val="-3.158859379865652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067093345493137E-3"/>
                  <c:y val="-3.158859379865652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2504295287809693E-4"/>
                  <c:y val="-1.407535922416477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40951396070320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0922435109261805E-3"/>
                  <c:y val="-5.710930201521419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769379008606114E-4"/>
                  <c:y val="-5.7748120467992345E-3"/>
                </c:manualLayout>
              </c:layout>
              <c:tx>
                <c:rich>
                  <a:bodyPr/>
                  <a:lstStyle/>
                  <a:p>
                    <a:r>
                      <a:rPr lang="en-US"/>
                      <a:t>$3.59</a:t>
                    </a:r>
                  </a:p>
                </c:rich>
              </c:tx>
              <c:dLblPos val="outEnd"/>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9360090329969393E-3"/>
                  <c:y val="-1.5330753147381939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Resumen!$C$52:$H$52</c:f>
              <c:numCache>
                <c:formatCode>[$$-409]#,##0.00</c:formatCode>
                <c:ptCount val="6"/>
                <c:pt idx="0" formatCode="_-&quot;$&quot;* #,##0.00_-;\-&quot;$&quot;* #,##0.00_-;_-&quot;$&quot;* &quot;-&quot;??_-;_-@_-">
                  <c:v>6.2</c:v>
                </c:pt>
                <c:pt idx="1">
                  <c:v>3.59</c:v>
                </c:pt>
                <c:pt idx="2" formatCode="_-&quot;$&quot;* #,##0.00_-;\-&quot;$&quot;* #,##0.00_-;_-&quot;$&quot;* &quot;-&quot;??_-;_-@_-">
                  <c:v>9</c:v>
                </c:pt>
                <c:pt idx="3" formatCode="_-&quot;$&quot;* #,##0.00_-;\-&quot;$&quot;* #,##0.00_-;_-&quot;$&quot;* &quot;-&quot;??_-;_-@_-">
                  <c:v>7.48</c:v>
                </c:pt>
                <c:pt idx="4" formatCode="_-&quot;$&quot;* #,##0.00_-;\-&quot;$&quot;* #,##0.00_-;_-&quot;$&quot;* &quot;-&quot;??_-;_-@_-">
                  <c:v>5.99</c:v>
                </c:pt>
                <c:pt idx="5" formatCode="0.00">
                  <c:v>8.5</c:v>
                </c:pt>
              </c:numCache>
            </c:numRef>
          </c:val>
        </c:ser>
        <c:ser>
          <c:idx val="2"/>
          <c:order val="2"/>
          <c:tx>
            <c:strRef>
              <c:f>Resumen!$B$53</c:f>
              <c:strCache>
                <c:ptCount val="1"/>
                <c:pt idx="0">
                  <c:v>Comercial</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3"/>
              <c:layout>
                <c:manualLayout>
                  <c:x val="4.232805956132321E-3"/>
                  <c:y val="5.375683971706927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Resumen!$C$53:$H$53</c:f>
              <c:numCache>
                <c:formatCode>[$$-409]#,##0.00</c:formatCode>
                <c:ptCount val="6"/>
                <c:pt idx="0" formatCode="_-&quot;$&quot;* #,##0.00_-;\-&quot;$&quot;* #,##0.00_-;_-&quot;$&quot;* &quot;-&quot;??_-;_-@_-">
                  <c:v>12</c:v>
                </c:pt>
                <c:pt idx="1">
                  <c:v>9.99</c:v>
                </c:pt>
                <c:pt idx="2" formatCode="_-&quot;$&quot;* #,##0.00_-;\-&quot;$&quot;* #,##0.00_-;_-&quot;$&quot;* &quot;-&quot;??_-;_-@_-">
                  <c:v>12</c:v>
                </c:pt>
                <c:pt idx="3" formatCode="_-&quot;$&quot;* #,##0.00_-;\-&quot;$&quot;* #,##0.00_-;_-&quot;$&quot;* &quot;-&quot;??_-;_-@_-">
                  <c:v>11.38</c:v>
                </c:pt>
                <c:pt idx="4" formatCode="_-&quot;$&quot;* #,##0.00_-;\-&quot;$&quot;* #,##0.00_-;_-&quot;$&quot;* &quot;-&quot;??_-;_-@_-">
                  <c:v>12</c:v>
                </c:pt>
              </c:numCache>
            </c:numRef>
          </c:val>
        </c:ser>
        <c:dLbls>
          <c:showLegendKey val="0"/>
          <c:showVal val="0"/>
          <c:showCatName val="0"/>
          <c:showSerName val="0"/>
          <c:showPercent val="0"/>
          <c:showBubbleSize val="0"/>
        </c:dLbls>
        <c:gapWidth val="150"/>
        <c:axId val="158302576"/>
        <c:axId val="158303136"/>
      </c:barChart>
      <c:catAx>
        <c:axId val="158302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58303136"/>
        <c:crosses val="autoZero"/>
        <c:auto val="1"/>
        <c:lblAlgn val="ctr"/>
        <c:lblOffset val="100"/>
        <c:tickLblSkip val="1"/>
        <c:tickMarkSkip val="1"/>
        <c:noMultiLvlLbl val="0"/>
      </c:catAx>
      <c:valAx>
        <c:axId val="158303136"/>
        <c:scaling>
          <c:orientation val="minMax"/>
        </c:scaling>
        <c:delete val="0"/>
        <c:axPos val="l"/>
        <c:majorGridlines>
          <c:spPr>
            <a:ln w="3175">
              <a:solidFill>
                <a:sysClr val="windowText" lastClr="000000">
                  <a:alpha val="2000"/>
                </a:sys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C"/>
                  <a:t> USD</a:t>
                </a:r>
              </a:p>
            </c:rich>
          </c:tx>
          <c:layout>
            <c:manualLayout>
              <c:xMode val="edge"/>
              <c:yMode val="edge"/>
              <c:x val="9.3070974823799193E-3"/>
              <c:y val="0.42033906475976218"/>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58302576"/>
        <c:crosses val="autoZero"/>
        <c:crossBetween val="between"/>
      </c:valAx>
      <c:spPr>
        <a:noFill/>
        <a:ln w="12700">
          <a:solidFill>
            <a:srgbClr val="FFFFFF"/>
          </a:solidFill>
          <a:prstDash val="solid"/>
        </a:ln>
      </c:spPr>
    </c:plotArea>
    <c:legend>
      <c:legendPos val="b"/>
      <c:layout>
        <c:manualLayout>
          <c:xMode val="edge"/>
          <c:yMode val="edge"/>
          <c:x val="0.32506847134964723"/>
          <c:y val="0.8202596550431196"/>
          <c:w val="0.40119436466014413"/>
          <c:h val="4.4994528226344588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29386978696967E-2"/>
          <c:y val="5.867910711787986E-2"/>
          <c:w val="0.90796277145811788"/>
          <c:h val="0.70376410928260458"/>
        </c:manualLayout>
      </c:layout>
      <c:lineChart>
        <c:grouping val="standard"/>
        <c:varyColors val="0"/>
        <c:ser>
          <c:idx val="0"/>
          <c:order val="0"/>
          <c:tx>
            <c:strRef>
              <c:f>Resumen!$B$61</c:f>
              <c:strCache>
                <c:ptCount val="1"/>
                <c:pt idx="0">
                  <c:v>CNT E.P.</c:v>
                </c:pt>
              </c:strCache>
            </c:strRef>
          </c:tx>
          <c:spPr>
            <a:ln w="19050">
              <a:solidFill>
                <a:srgbClr val="000080"/>
              </a:solidFill>
              <a:prstDash val="solid"/>
            </a:ln>
          </c:spPr>
          <c:marker>
            <c:symbol val="none"/>
          </c:marker>
          <c:dLbls>
            <c:dLbl>
              <c:idx val="6"/>
              <c:layout>
                <c:manualLayout>
                  <c:x val="-4.7994866859159449E-2"/>
                  <c:y val="4.24448217317487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300A]\ #,##0.0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(Ago.)</c:v>
                </c:pt>
              </c:strCache>
            </c:strRef>
          </c:cat>
          <c:val>
            <c:numRef>
              <c:f>Resumen!$C$61:$K$61</c:f>
              <c:numCache>
                <c:formatCode>_-* #,##0.00_-;\-* #,##0.00_-;_-* "-"??_-;_-@_-</c:formatCode>
                <c:ptCount val="9"/>
                <c:pt idx="0">
                  <c:v>0.17</c:v>
                </c:pt>
                <c:pt idx="1">
                  <c:v>0.14000000000000001</c:v>
                </c:pt>
                <c:pt idx="2">
                  <c:v>0.14000000000000001</c:v>
                </c:pt>
                <c:pt idx="3">
                  <c:v>0.14000000000000001</c:v>
                </c:pt>
                <c:pt idx="4">
                  <c:v>0.14000000000000001</c:v>
                </c:pt>
                <c:pt idx="5" formatCode="_-* #,##0.000_-;\-* #,##0.000_-;_-* &quot;-&quot;??_-;_-@_-">
                  <c:v>0.12</c:v>
                </c:pt>
                <c:pt idx="6" formatCode="_-* #,##0.000_-;\-* #,##0.000_-;_-* &quot;-&quot;??_-;_-@_-">
                  <c:v>0.12</c:v>
                </c:pt>
                <c:pt idx="7" formatCode="_-* #,##0.000_-;\-* #,##0.000_-;_-* &quot;-&quot;??_-;_-@_-">
                  <c:v>0.1</c:v>
                </c:pt>
                <c:pt idx="8" formatCode="_-* #,##0.000_-;\-* #,##0.000_-;_-* &quot;-&quot;??_-;_-@_-">
                  <c:v>0.1</c:v>
                </c:pt>
              </c:numCache>
            </c:numRef>
          </c:val>
          <c:smooth val="0"/>
        </c:ser>
        <c:ser>
          <c:idx val="1"/>
          <c:order val="1"/>
          <c:tx>
            <c:strRef>
              <c:f>Resumen!$B$62</c:f>
              <c:strCache>
                <c:ptCount val="1"/>
                <c:pt idx="0">
                  <c:v>Etapa E.P.</c:v>
                </c:pt>
              </c:strCache>
            </c:strRef>
          </c:tx>
          <c:spPr>
            <a:ln w="19050">
              <a:solidFill>
                <a:srgbClr val="FF0000"/>
              </a:solidFill>
              <a:prstDash val="solid"/>
            </a:ln>
          </c:spPr>
          <c:marker>
            <c:symbol val="none"/>
          </c:marker>
          <c:dLbls>
            <c:numFmt formatCode="[$$-300A]\ #,##0.0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(Ago.)</c:v>
                </c:pt>
              </c:strCache>
            </c:strRef>
          </c:cat>
          <c:val>
            <c:numRef>
              <c:f>Resumen!$C$62:$K$62</c:f>
              <c:numCache>
                <c:formatCode>_-* #,##0.00_-;\-* #,##0.00_-;_-* "-"??_-;_-@_-</c:formatCode>
                <c:ptCount val="9"/>
                <c:pt idx="0">
                  <c:v>0.17</c:v>
                </c:pt>
                <c:pt idx="1">
                  <c:v>0.17</c:v>
                </c:pt>
                <c:pt idx="2">
                  <c:v>0.14000000000000001</c:v>
                </c:pt>
                <c:pt idx="3">
                  <c:v>0.14000000000000001</c:v>
                </c:pt>
                <c:pt idx="4">
                  <c:v>0.14000000000000001</c:v>
                </c:pt>
                <c:pt idx="5" formatCode="_-* #,##0.000_-;\-* #,##0.000_-;_-* &quot;-&quot;??_-;_-@_-">
                  <c:v>0.14000000000000001</c:v>
                </c:pt>
                <c:pt idx="6" formatCode="_-* #,##0.000_-;\-* #,##0.000_-;_-* &quot;-&quot;??_-;_-@_-">
                  <c:v>0.14000000000000001</c:v>
                </c:pt>
                <c:pt idx="7" formatCode="_-* #,##0.000_-;\-* #,##0.000_-;_-* &quot;-&quot;??_-;_-@_-">
                  <c:v>0.14000000000000001</c:v>
                </c:pt>
                <c:pt idx="8" formatCode="_-* #,##0.000_-;\-* #,##0.000_-;_-* &quot;-&quot;??_-;_-@_-">
                  <c:v>0.14000000000000001</c:v>
                </c:pt>
              </c:numCache>
            </c:numRef>
          </c:val>
          <c:smooth val="0"/>
        </c:ser>
        <c:dLbls>
          <c:showLegendKey val="0"/>
          <c:showVal val="0"/>
          <c:showCatName val="0"/>
          <c:showSerName val="0"/>
          <c:showPercent val="0"/>
          <c:showBubbleSize val="0"/>
        </c:dLbls>
        <c:smooth val="0"/>
        <c:axId val="157938624"/>
        <c:axId val="157939184"/>
      </c:lineChart>
      <c:catAx>
        <c:axId val="157938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7939184"/>
        <c:crosses val="autoZero"/>
        <c:auto val="1"/>
        <c:lblAlgn val="ctr"/>
        <c:lblOffset val="100"/>
        <c:tickLblSkip val="1"/>
        <c:tickMarkSkip val="1"/>
        <c:noMultiLvlLbl val="0"/>
      </c:catAx>
      <c:valAx>
        <c:axId val="157939184"/>
        <c:scaling>
          <c:orientation val="minMax"/>
        </c:scaling>
        <c:delete val="0"/>
        <c:axPos val="l"/>
        <c:majorGridlines>
          <c:spPr>
            <a:ln w="3175">
              <a:solidFill>
                <a:sysClr val="window" lastClr="FFFFFF">
                  <a:lumMod val="50000"/>
                  <a:alpha val="4000"/>
                </a:sysClr>
              </a:solidFill>
              <a:prstDash val="solid"/>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5257099118625553E-3"/>
              <c:y val="0.29203366820526744"/>
            </c:manualLayout>
          </c:layout>
          <c:overlay val="0"/>
          <c:spPr>
            <a:noFill/>
            <a:ln w="25400">
              <a:noFill/>
            </a:ln>
          </c:spPr>
        </c:title>
        <c:numFmt formatCode="_-* #,##0.00_-;\-* #,##0.0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7938624"/>
        <c:crosses val="autoZero"/>
        <c:crossBetween val="between"/>
        <c:majorUnit val="0.04"/>
      </c:valAx>
      <c:spPr>
        <a:noFill/>
        <a:ln w="12700">
          <a:solidFill>
            <a:srgbClr val="FFFFFF"/>
          </a:solidFill>
          <a:prstDash val="solid"/>
        </a:ln>
      </c:spPr>
    </c:plotArea>
    <c:legend>
      <c:legendPos val="b"/>
      <c:layout>
        <c:manualLayout>
          <c:xMode val="edge"/>
          <c:yMode val="edge"/>
          <c:x val="0.40021987626907557"/>
          <c:y val="0.81047141603055139"/>
          <c:w val="0.2888802326080751"/>
          <c:h val="4.2854888237009559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ysClr val="window" lastClr="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26252781924877E-2"/>
          <c:y val="7.8094619892943487E-2"/>
          <c:w val="0.90796277145811788"/>
          <c:h val="0.7076723205298262"/>
        </c:manualLayout>
      </c:layout>
      <c:lineChart>
        <c:grouping val="standard"/>
        <c:varyColors val="0"/>
        <c:ser>
          <c:idx val="0"/>
          <c:order val="0"/>
          <c:tx>
            <c:strRef>
              <c:f>Resumen!$B$63</c:f>
              <c:strCache>
                <c:ptCount val="1"/>
                <c:pt idx="0">
                  <c:v>Setel S.A.</c:v>
                </c:pt>
              </c:strCache>
            </c:strRef>
          </c:tx>
          <c:spPr>
            <a:ln w="19050">
              <a:solidFill>
                <a:srgbClr val="000080"/>
              </a:solidFill>
              <a:prstDash val="solid"/>
            </a:ln>
          </c:spPr>
          <c:marker>
            <c:symbol val="diamond"/>
            <c:size val="5"/>
            <c:spPr>
              <a:solidFill>
                <a:srgbClr val="000080"/>
              </a:solidFill>
              <a:ln>
                <a:solidFill>
                  <a:srgbClr val="000080"/>
                </a:solidFill>
                <a:prstDash val="solid"/>
              </a:ln>
            </c:spPr>
          </c:marker>
          <c:dLbls>
            <c:numFmt formatCode="[$$-300A]\ #,##0.000" sourceLinked="0"/>
            <c:spPr>
              <a:noFill/>
              <a:ln w="25400">
                <a:noFill/>
              </a:ln>
            </c:spPr>
            <c:txPr>
              <a:bodyPr/>
              <a:lstStyle/>
              <a:p>
                <a:pPr>
                  <a:defRPr sz="1000" b="0" i="0" u="none" strike="noStrike" baseline="0">
                    <a:solidFill>
                      <a:srgbClr val="333399"/>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(Ago.)</c:v>
                </c:pt>
              </c:strCache>
            </c:strRef>
          </c:cat>
          <c:val>
            <c:numRef>
              <c:f>Resumen!$C$63:$K$63</c:f>
              <c:numCache>
                <c:formatCode>_-* #,##0.00_-;\-* #,##0.00_-;_-* "-"??_-;_-@_-</c:formatCode>
                <c:ptCount val="9"/>
                <c:pt idx="0">
                  <c:v>0.25</c:v>
                </c:pt>
                <c:pt idx="1">
                  <c:v>0.25</c:v>
                </c:pt>
                <c:pt idx="2">
                  <c:v>0.25</c:v>
                </c:pt>
                <c:pt idx="3">
                  <c:v>0.25</c:v>
                </c:pt>
                <c:pt idx="4">
                  <c:v>0.25</c:v>
                </c:pt>
                <c:pt idx="5" formatCode="_-* #,##0.000_-;\-* #,##0.000_-;_-* &quot;-&quot;??_-;_-@_-">
                  <c:v>0.25</c:v>
                </c:pt>
                <c:pt idx="6" formatCode="_-* #,##0.000_-;\-* #,##0.000_-;_-* &quot;-&quot;??_-;_-@_-">
                  <c:v>0.13500000000000001</c:v>
                </c:pt>
                <c:pt idx="7" formatCode="_-* #,##0.000_-;\-* #,##0.000_-;_-* &quot;-&quot;??_-;_-@_-">
                  <c:v>0.13500000000000001</c:v>
                </c:pt>
                <c:pt idx="8" formatCode="_-* #,##0.000_-;\-* #,##0.000_-;_-* &quot;-&quot;??_-;_-@_-">
                  <c:v>0.13500000000000001</c:v>
                </c:pt>
              </c:numCache>
            </c:numRef>
          </c:val>
          <c:smooth val="0"/>
        </c:ser>
        <c:ser>
          <c:idx val="1"/>
          <c:order val="1"/>
          <c:tx>
            <c:strRef>
              <c:f>Resumen!$B$64</c:f>
              <c:strCache>
                <c:ptCount val="1"/>
                <c:pt idx="0">
                  <c:v>Linkotel S.A.</c:v>
                </c:pt>
              </c:strCache>
            </c:strRef>
          </c:tx>
          <c:spPr>
            <a:ln w="19050">
              <a:solidFill>
                <a:srgbClr val="FF0000"/>
              </a:solidFill>
              <a:prstDash val="solid"/>
            </a:ln>
          </c:spPr>
          <c:marker>
            <c:symbol val="square"/>
            <c:size val="5"/>
            <c:spPr>
              <a:solidFill>
                <a:srgbClr val="FF0000"/>
              </a:solidFill>
              <a:ln>
                <a:solidFill>
                  <a:srgbClr val="FF0000"/>
                </a:solidFill>
                <a:prstDash val="solid"/>
              </a:ln>
            </c:spPr>
          </c:marker>
          <c:dLbls>
            <c:dLbl>
              <c:idx val="5"/>
              <c:layout>
                <c:manualLayout>
                  <c:x val="-1.2651162104286408E-2"/>
                  <c:y val="-1.751412429378531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300A]\ #,##0.000" sourceLinked="0"/>
            <c:spPr>
              <a:noFill/>
              <a:ln w="25400">
                <a:noFill/>
              </a:ln>
            </c:spPr>
            <c:txPr>
              <a:bodyPr/>
              <a:lstStyle/>
              <a:p>
                <a:pPr>
                  <a:defRPr sz="1000" b="0" i="0" u="none" strike="noStrike" baseline="0">
                    <a:solidFill>
                      <a:srgbClr val="FF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(Ago.)</c:v>
                </c:pt>
              </c:strCache>
            </c:strRef>
          </c:cat>
          <c:val>
            <c:numRef>
              <c:f>Resumen!$C$64:$K$64</c:f>
              <c:numCache>
                <c:formatCode>_-* #,##0.00_-;\-* #,##0.00_-;_-* "-"??_-;_-@_-</c:formatCode>
                <c:ptCount val="9"/>
                <c:pt idx="0">
                  <c:v>0.28999999999999998</c:v>
                </c:pt>
                <c:pt idx="1">
                  <c:v>0.28999999999999998</c:v>
                </c:pt>
                <c:pt idx="2">
                  <c:v>0.28999999999999998</c:v>
                </c:pt>
                <c:pt idx="3">
                  <c:v>0.28999999999999998</c:v>
                </c:pt>
                <c:pt idx="4">
                  <c:v>0.28999999999999998</c:v>
                </c:pt>
                <c:pt idx="5" formatCode="_-* #,##0.000_-;\-* #,##0.000_-;_-* &quot;-&quot;??_-;_-@_-">
                  <c:v>0.18</c:v>
                </c:pt>
                <c:pt idx="6" formatCode="_-* #,##0.000_-;\-* #,##0.000_-;_-* &quot;-&quot;??_-;_-@_-">
                  <c:v>0.18</c:v>
                </c:pt>
                <c:pt idx="7" formatCode="_-* #,##0.000_-;\-* #,##0.000_-;_-* &quot;-&quot;??_-;_-@_-">
                  <c:v>0.18</c:v>
                </c:pt>
                <c:pt idx="8" formatCode="_-* #,##0.000_-;\-* #,##0.000_-;_-* &quot;-&quot;??_-;_-@_-">
                  <c:v>0.18</c:v>
                </c:pt>
              </c:numCache>
            </c:numRef>
          </c:val>
          <c:smooth val="0"/>
        </c:ser>
        <c:ser>
          <c:idx val="2"/>
          <c:order val="2"/>
          <c:tx>
            <c:strRef>
              <c:f>Resumen!$B$65</c:f>
              <c:strCache>
                <c:ptCount val="1"/>
                <c:pt idx="0">
                  <c:v>Ecuadortelecom S.A.</c:v>
                </c:pt>
              </c:strCache>
            </c:strRef>
          </c:tx>
          <c:spPr>
            <a:ln w="19050">
              <a:solidFill>
                <a:schemeClr val="accent5">
                  <a:lumMod val="75000"/>
                </a:schemeClr>
              </a:solidFill>
              <a:prstDash val="solid"/>
            </a:ln>
          </c:spPr>
          <c:marker>
            <c:symbol val="triangle"/>
            <c:size val="5"/>
            <c:spPr>
              <a:solidFill>
                <a:schemeClr val="accent5">
                  <a:lumMod val="75000"/>
                </a:schemeClr>
              </a:solidFill>
              <a:ln>
                <a:solidFill>
                  <a:schemeClr val="accent5">
                    <a:lumMod val="75000"/>
                  </a:schemeClr>
                </a:solidFill>
                <a:prstDash val="solid"/>
              </a:ln>
            </c:spPr>
          </c:marker>
          <c:dLbls>
            <c:numFmt formatCode="[$$-300A]\ #,##0.000" sourceLinked="0"/>
            <c:spPr>
              <a:noFill/>
              <a:ln w="25400">
                <a:noFill/>
              </a:ln>
            </c:spPr>
            <c:txPr>
              <a:bodyPr/>
              <a:lstStyle/>
              <a:p>
                <a:pPr>
                  <a:defRPr sz="1000" b="1" i="0" u="none" strike="noStrike" baseline="0">
                    <a:solidFill>
                      <a:schemeClr val="accent5">
                        <a:lumMod val="75000"/>
                      </a:schemeClr>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(Ago.)</c:v>
                </c:pt>
              </c:strCache>
            </c:strRef>
          </c:cat>
          <c:val>
            <c:numRef>
              <c:f>Resumen!$C$65:$K$65</c:f>
              <c:numCache>
                <c:formatCode>_-* #,##0.00_-;\-* #,##0.00_-;_-* "-"??_-;_-@_-</c:formatCode>
                <c:ptCount val="9"/>
                <c:pt idx="1">
                  <c:v>0.15</c:v>
                </c:pt>
                <c:pt idx="2">
                  <c:v>0.14000000000000001</c:v>
                </c:pt>
                <c:pt idx="3">
                  <c:v>0.14000000000000001</c:v>
                </c:pt>
                <c:pt idx="4">
                  <c:v>0.14000000000000001</c:v>
                </c:pt>
                <c:pt idx="5" formatCode="_-* #,##0.000_-;\-* #,##0.000_-;_-* &quot;-&quot;??_-;_-@_-">
                  <c:v>0.13500000000000001</c:v>
                </c:pt>
                <c:pt idx="6" formatCode="_-* #,##0.000_-;\-* #,##0.000_-;_-* &quot;-&quot;??_-;_-@_-">
                  <c:v>0.13500000000000001</c:v>
                </c:pt>
                <c:pt idx="7" formatCode="_-* #,##0.000_-;\-* #,##0.000_-;_-* &quot;-&quot;??_-;_-@_-">
                  <c:v>0.13500000000000001</c:v>
                </c:pt>
                <c:pt idx="8" formatCode="_-* #,##0.000_-;\-* #,##0.000_-;_-* &quot;-&quot;??_-;_-@_-">
                  <c:v>0.13500000000000001</c:v>
                </c:pt>
              </c:numCache>
            </c:numRef>
          </c:val>
          <c:smooth val="0"/>
        </c:ser>
        <c:ser>
          <c:idx val="3"/>
          <c:order val="3"/>
          <c:tx>
            <c:strRef>
              <c:f>Resumen!$B$66</c:f>
              <c:strCache>
                <c:ptCount val="1"/>
                <c:pt idx="0">
                  <c:v>Level 3 Ecuador S.A.</c:v>
                </c:pt>
              </c:strCache>
            </c:strRef>
          </c:tx>
          <c:cat>
            <c:strRef>
              <c:f>Resumen!$C$60:$K$60</c:f>
              <c:strCache>
                <c:ptCount val="9"/>
                <c:pt idx="0">
                  <c:v>2006</c:v>
                </c:pt>
                <c:pt idx="1">
                  <c:v>2007</c:v>
                </c:pt>
                <c:pt idx="2">
                  <c:v>2008</c:v>
                </c:pt>
                <c:pt idx="3">
                  <c:v>2009</c:v>
                </c:pt>
                <c:pt idx="4">
                  <c:v>2010</c:v>
                </c:pt>
                <c:pt idx="5">
                  <c:v>2011</c:v>
                </c:pt>
                <c:pt idx="6">
                  <c:v>2012</c:v>
                </c:pt>
                <c:pt idx="7">
                  <c:v>2013</c:v>
                </c:pt>
                <c:pt idx="8">
                  <c:v>2014 (Ago.)</c:v>
                </c:pt>
              </c:strCache>
            </c:strRef>
          </c:cat>
          <c:val>
            <c:numRef>
              <c:f>Resumen!$C$66:$K$66</c:f>
              <c:numCache>
                <c:formatCode>_-* #,##0.00_-;\-* #,##0.00_-;_-* "-"??_-;_-@_-</c:formatCode>
                <c:ptCount val="9"/>
                <c:pt idx="5" formatCode="_-* #,##0.000_-;\-* #,##0.000_-;_-* &quot;-&quot;??_-;_-@_-">
                  <c:v>0.125</c:v>
                </c:pt>
                <c:pt idx="6" formatCode="_-* #,##0.000_-;\-* #,##0.000_-;_-* &quot;-&quot;??_-;_-@_-">
                  <c:v>0.125</c:v>
                </c:pt>
                <c:pt idx="7" formatCode="_-* #,##0.000_-;\-* #,##0.000_-;_-* &quot;-&quot;??_-;_-@_-">
                  <c:v>0.125</c:v>
                </c:pt>
                <c:pt idx="8" formatCode="_-* #,##0.000_-;\-* #,##0.000_-;_-* &quot;-&quot;??_-;_-@_-">
                  <c:v>0.125</c:v>
                </c:pt>
              </c:numCache>
            </c:numRef>
          </c:val>
          <c:smooth val="0"/>
        </c:ser>
        <c:dLbls>
          <c:showLegendKey val="0"/>
          <c:showVal val="0"/>
          <c:showCatName val="0"/>
          <c:showSerName val="0"/>
          <c:showPercent val="0"/>
          <c:showBubbleSize val="0"/>
        </c:dLbls>
        <c:marker val="1"/>
        <c:smooth val="0"/>
        <c:axId val="158610752"/>
        <c:axId val="158611312"/>
      </c:lineChart>
      <c:catAx>
        <c:axId val="158610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8611312"/>
        <c:crosses val="autoZero"/>
        <c:auto val="1"/>
        <c:lblAlgn val="ctr"/>
        <c:lblOffset val="100"/>
        <c:tickLblSkip val="1"/>
        <c:tickMarkSkip val="1"/>
        <c:noMultiLvlLbl val="0"/>
      </c:catAx>
      <c:valAx>
        <c:axId val="158611312"/>
        <c:scaling>
          <c:orientation val="minMax"/>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0092078239979388E-2"/>
              <c:y val="0.30328450879123975"/>
            </c:manualLayout>
          </c:layout>
          <c:overlay val="0"/>
          <c:spPr>
            <a:noFill/>
            <a:ln w="25400">
              <a:noFill/>
            </a:ln>
          </c:spPr>
        </c:title>
        <c:numFmt formatCode="_-* #,##0.00_-;\-* #,##0.0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8610752"/>
        <c:crosses val="autoZero"/>
        <c:crossBetween val="between"/>
      </c:valAx>
      <c:spPr>
        <a:noFill/>
        <a:ln w="12700">
          <a:noFill/>
          <a:prstDash val="solid"/>
        </a:ln>
      </c:spPr>
    </c:plotArea>
    <c:legend>
      <c:legendPos val="b"/>
      <c:layout>
        <c:manualLayout>
          <c:xMode val="edge"/>
          <c:yMode val="edge"/>
          <c:x val="0.34332992504682752"/>
          <c:y val="0.84104043367128123"/>
          <c:w val="0.59207697690339234"/>
          <c:h val="4.0772349692847536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84914072940118E-2"/>
          <c:y val="6.2877919829913739E-2"/>
          <c:w val="0.88831437435367111"/>
          <c:h val="0.79331959849104883"/>
        </c:manualLayout>
      </c:layout>
      <c:lineChart>
        <c:grouping val="standard"/>
        <c:varyColors val="0"/>
        <c:ser>
          <c:idx val="0"/>
          <c:order val="0"/>
          <c:tx>
            <c:strRef>
              <c:f>Resumen!$E$73</c:f>
              <c:strCache>
                <c:ptCount val="1"/>
                <c:pt idx="0">
                  <c:v>Valor USD</c:v>
                </c:pt>
              </c:strCache>
            </c:strRef>
          </c:tx>
          <c:dLbls>
            <c:dLbl>
              <c:idx val="1"/>
              <c:layout>
                <c:manualLayout>
                  <c:x val="-3.530640960544032E-2"/>
                  <c:y val="4.020903301065861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006120866268038E-2"/>
                  <c:y val="-4.58124723656854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8139261706819855E-2"/>
                  <c:y val="-3.147555480296145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7606698344612556E-2"/>
                  <c:y val="-5.059144488659347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3006120866268038E-2"/>
                  <c:y val="-3.147555480296145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2739839185164508E-2"/>
                  <c:y val="3.304057422929660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4.3006120866268038E-2"/>
                  <c:y val="-2.915204092639105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900" b="1" baseline="0">
                    <a:solidFill>
                      <a:schemeClr val="tx2">
                        <a:lumMod val="60000"/>
                        <a:lumOff val="40000"/>
                      </a:schemeClr>
                    </a:solidFil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(Resumen!$D$74:$D$87,Resumen!$D$95)</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formatCode="mmm\-yy">
                  <c:v>41852</c:v>
                </c:pt>
              </c:numCache>
            </c:numRef>
          </c:cat>
          <c:val>
            <c:numRef>
              <c:f>(Resumen!$E$74:$E$87,Resumen!$E$95)</c:f>
              <c:numCache>
                <c:formatCode>_-"$"* #,##0.00_-;\-"$"* #,##0.00_-;_-"$"* "-"??_-;_-@_-</c:formatCode>
                <c:ptCount val="15"/>
                <c:pt idx="0">
                  <c:v>75.075839136193096</c:v>
                </c:pt>
                <c:pt idx="1">
                  <c:v>63.669030933492522</c:v>
                </c:pt>
                <c:pt idx="2">
                  <c:v>61.577261989966566</c:v>
                </c:pt>
                <c:pt idx="3">
                  <c:v>67.565849297818957</c:v>
                </c:pt>
                <c:pt idx="4">
                  <c:v>75.974163043952373</c:v>
                </c:pt>
                <c:pt idx="5">
                  <c:v>70.083912752127588</c:v>
                </c:pt>
                <c:pt idx="6">
                  <c:v>73.242530591867308</c:v>
                </c:pt>
                <c:pt idx="7">
                  <c:v>79.504278513067987</c:v>
                </c:pt>
                <c:pt idx="8">
                  <c:v>81.426476431871137</c:v>
                </c:pt>
                <c:pt idx="9">
                  <c:v>65.832271875665313</c:v>
                </c:pt>
                <c:pt idx="10">
                  <c:v>69.96682870312695</c:v>
                </c:pt>
                <c:pt idx="11">
                  <c:v>69.579008585637439</c:v>
                </c:pt>
                <c:pt idx="12">
                  <c:v>65.637822508380069</c:v>
                </c:pt>
                <c:pt idx="13">
                  <c:v>68.957516871850487</c:v>
                </c:pt>
                <c:pt idx="14">
                  <c:v>75.743196450953235</c:v>
                </c:pt>
              </c:numCache>
            </c:numRef>
          </c:val>
          <c:smooth val="0"/>
        </c:ser>
        <c:dLbls>
          <c:showLegendKey val="0"/>
          <c:showVal val="0"/>
          <c:showCatName val="0"/>
          <c:showSerName val="0"/>
          <c:showPercent val="0"/>
          <c:showBubbleSize val="0"/>
        </c:dLbls>
        <c:marker val="1"/>
        <c:smooth val="0"/>
        <c:axId val="158614112"/>
        <c:axId val="158614672"/>
      </c:lineChart>
      <c:catAx>
        <c:axId val="158614112"/>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es-EC"/>
                  <a:t>AÑOS</a:t>
                </a:r>
              </a:p>
            </c:rich>
          </c:tx>
          <c:layout>
            <c:manualLayout>
              <c:xMode val="edge"/>
              <c:yMode val="edge"/>
              <c:x val="0.5186707388236721"/>
              <c:y val="0.7779664575826327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58614672"/>
        <c:crosses val="autoZero"/>
        <c:auto val="1"/>
        <c:lblAlgn val="ctr"/>
        <c:lblOffset val="100"/>
        <c:tickLblSkip val="1"/>
        <c:tickMarkSkip val="1"/>
        <c:noMultiLvlLbl val="0"/>
      </c:catAx>
      <c:valAx>
        <c:axId val="158614672"/>
        <c:scaling>
          <c:orientation val="minMax"/>
          <c:min val="50"/>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1662031177767842E-2"/>
              <c:y val="0.42881965023189306"/>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58614112"/>
        <c:crosses val="autoZero"/>
        <c:crossBetween val="between"/>
      </c:valAx>
      <c:spPr>
        <a:noFill/>
        <a:ln w="12700">
          <a:solidFill>
            <a:srgbClr val="FFFFFF"/>
          </a:solidFill>
          <a:prstDash val="solid"/>
        </a:ln>
      </c:spPr>
    </c:plotArea>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73733195449848E-2"/>
          <c:y val="4.3392743777063966E-2"/>
          <c:w val="0.87797311271975176"/>
          <c:h val="0.81369188057269015"/>
        </c:manualLayout>
      </c:layout>
      <c:lineChart>
        <c:grouping val="standard"/>
        <c:varyColors val="0"/>
        <c:ser>
          <c:idx val="1"/>
          <c:order val="0"/>
          <c:tx>
            <c:strRef>
              <c:f>Resumen!$E$103</c:f>
              <c:strCache>
                <c:ptCount val="1"/>
                <c:pt idx="0">
                  <c:v>Valor USD</c:v>
                </c:pt>
              </c:strCache>
            </c:strRef>
          </c:tx>
          <c:spPr>
            <a:ln>
              <a:solidFill>
                <a:schemeClr val="tx2">
                  <a:lumMod val="60000"/>
                  <a:lumOff val="40000"/>
                </a:schemeClr>
              </a:solidFill>
            </a:ln>
          </c:spPr>
          <c:marker>
            <c:symbol val="none"/>
          </c:marker>
          <c:dLbls>
            <c:spPr>
              <a:noFill/>
              <a:ln>
                <a:noFill/>
              </a:ln>
              <a:effectLst/>
            </c:spPr>
            <c:txPr>
              <a:bodyPr/>
              <a:lstStyle/>
              <a:p>
                <a:pPr>
                  <a:defRPr sz="800">
                    <a:solidFill>
                      <a:schemeClr val="accent1"/>
                    </a:solidFil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(Resumen!$D$104:$D$117,Resumen!$D$125)</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formatCode="mmm\-yy">
                  <c:v>41852</c:v>
                </c:pt>
              </c:numCache>
            </c:numRef>
          </c:cat>
          <c:val>
            <c:numRef>
              <c:f>(Resumen!$E$104:$E$117,Resumen!$E$125)</c:f>
              <c:numCache>
                <c:formatCode>_-"$"* #,##0.0000_-;\-"$"* #,##0.0000_-;_-"$"* "-"??_-;_-@_-</c:formatCode>
                <c:ptCount val="15"/>
                <c:pt idx="0">
                  <c:v>1.4412786415776617E-2</c:v>
                </c:pt>
                <c:pt idx="1">
                  <c:v>2.880845734807241E-2</c:v>
                </c:pt>
                <c:pt idx="2">
                  <c:v>2.8643816346037458E-2</c:v>
                </c:pt>
                <c:pt idx="3">
                  <c:v>2.8941797314313726E-2</c:v>
                </c:pt>
                <c:pt idx="4">
                  <c:v>2.8941212288634617E-2</c:v>
                </c:pt>
                <c:pt idx="5">
                  <c:v>2.9953589760771969E-2</c:v>
                </c:pt>
                <c:pt idx="6">
                  <c:v>3.0150744291725678E-2</c:v>
                </c:pt>
                <c:pt idx="7">
                  <c:v>3.2225955850733436E-2</c:v>
                </c:pt>
                <c:pt idx="8">
                  <c:v>2.7515202158538088E-2</c:v>
                </c:pt>
                <c:pt idx="9">
                  <c:v>2.9499999999999998E-2</c:v>
                </c:pt>
                <c:pt idx="10">
                  <c:v>2.9600000000000001E-2</c:v>
                </c:pt>
                <c:pt idx="11">
                  <c:v>2.936828709495809E-2</c:v>
                </c:pt>
                <c:pt idx="12">
                  <c:v>2.9212986625070526E-2</c:v>
                </c:pt>
                <c:pt idx="13">
                  <c:v>2.9556956050264718E-2</c:v>
                </c:pt>
                <c:pt idx="14">
                  <c:v>2.9626904809024343E-2</c:v>
                </c:pt>
              </c:numCache>
            </c:numRef>
          </c:val>
          <c:smooth val="0"/>
        </c:ser>
        <c:dLbls>
          <c:showLegendKey val="0"/>
          <c:showVal val="0"/>
          <c:showCatName val="0"/>
          <c:showSerName val="0"/>
          <c:showPercent val="0"/>
          <c:showBubbleSize val="0"/>
        </c:dLbls>
        <c:smooth val="0"/>
        <c:axId val="158616912"/>
        <c:axId val="158617472"/>
      </c:lineChart>
      <c:catAx>
        <c:axId val="158616912"/>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s-EC"/>
                  <a:t>AÑOS</a:t>
                </a:r>
              </a:p>
            </c:rich>
          </c:tx>
          <c:layout>
            <c:manualLayout>
              <c:xMode val="edge"/>
              <c:yMode val="edge"/>
              <c:x val="0.51809718844586539"/>
              <c:y val="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30" b="0" i="0" u="none" strike="noStrike" baseline="0">
                <a:solidFill>
                  <a:srgbClr val="000000"/>
                </a:solidFill>
                <a:latin typeface="Arial"/>
                <a:ea typeface="Arial"/>
                <a:cs typeface="Arial"/>
              </a:defRPr>
            </a:pPr>
            <a:endParaRPr lang="es-EC"/>
          </a:p>
        </c:txPr>
        <c:crossAx val="158617472"/>
        <c:crosses val="autoZero"/>
        <c:auto val="1"/>
        <c:lblAlgn val="ctr"/>
        <c:lblOffset val="100"/>
        <c:tickLblSkip val="1"/>
        <c:tickMarkSkip val="1"/>
        <c:noMultiLvlLbl val="0"/>
      </c:catAx>
      <c:valAx>
        <c:axId val="158617472"/>
        <c:scaling>
          <c:orientation val="minMax"/>
          <c:min val="1.0000000000000002E-2"/>
        </c:scaling>
        <c:delete val="0"/>
        <c:axPos val="l"/>
        <c:majorGridlines>
          <c:spPr>
            <a:ln w="3175">
              <a:solidFill>
                <a:srgbClr val="1F497D">
                  <a:lumMod val="75000"/>
                  <a:alpha val="1000"/>
                </a:srgb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2409246921057944E-2"/>
              <c:y val="0.39990050882628841"/>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58616912"/>
        <c:crosses val="autoZero"/>
        <c:crossBetween val="between"/>
      </c:valAx>
      <c:spPr>
        <a:noFill/>
        <a:ln w="12700">
          <a:noFill/>
          <a:prstDash val="solid"/>
        </a:ln>
      </c:spPr>
    </c:plotArea>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CNT E.P.'!A1"/><Relationship Id="rId7" Type="http://schemas.openxmlformats.org/officeDocument/2006/relationships/hyperlink" Target="#'Ecuadortelecom S.A'!A1"/><Relationship Id="rId2" Type="http://schemas.openxmlformats.org/officeDocument/2006/relationships/hyperlink" Target="#Resumen!A1"/><Relationship Id="rId1" Type="http://schemas.openxmlformats.org/officeDocument/2006/relationships/hyperlink" Target="#GlobalGrossing!A1"/><Relationship Id="rId6" Type="http://schemas.openxmlformats.org/officeDocument/2006/relationships/hyperlink" Target="#'Linkotel S.A.'!A1"/><Relationship Id="rId5" Type="http://schemas.openxmlformats.org/officeDocument/2006/relationships/hyperlink" Target="#'Setel S.A.'!A1"/><Relationship Id="rId4" Type="http://schemas.openxmlformats.org/officeDocument/2006/relationships/hyperlink" Target="#ETAPA.EP!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xdr:col>
      <xdr:colOff>4619625</xdr:colOff>
      <xdr:row>26</xdr:row>
      <xdr:rowOff>285750</xdr:rowOff>
    </xdr:from>
    <xdr:to>
      <xdr:col>2</xdr:col>
      <xdr:colOff>4871625</xdr:colOff>
      <xdr:row>27</xdr:row>
      <xdr:rowOff>139800</xdr:rowOff>
    </xdr:to>
    <xdr:sp macro="[0]!ecuadortelecom" textlink="">
      <xdr:nvSpPr>
        <xdr:cNvPr id="302251" name="AutoShape 20">
          <a:hlinkClick xmlns:r="http://schemas.openxmlformats.org/officeDocument/2006/relationships" r:id="rId1"/>
        </xdr:cNvPr>
        <xdr:cNvSpPr>
          <a:spLocks noChangeArrowheads="1"/>
        </xdr:cNvSpPr>
      </xdr:nvSpPr>
      <xdr:spPr bwMode="auto">
        <a:xfrm>
          <a:off x="8067675" y="6810375"/>
          <a:ext cx="252000" cy="216000"/>
        </a:xfrm>
        <a:prstGeom prst="rightArrow">
          <a:avLst>
            <a:gd name="adj1" fmla="val 50000"/>
            <a:gd name="adj2" fmla="val 38889"/>
          </a:avLst>
        </a:prstGeom>
        <a:solidFill>
          <a:srgbClr val="99CCFF"/>
        </a:solidFill>
        <a:ln w="9525">
          <a:solidFill>
            <a:srgbClr val="3366FF"/>
          </a:solidFill>
          <a:miter lim="800000"/>
          <a:headEnd/>
          <a:tailEnd/>
        </a:ln>
      </xdr:spPr>
    </xdr:sp>
    <xdr:clientData/>
  </xdr:twoCellAnchor>
  <xdr:twoCellAnchor>
    <xdr:from>
      <xdr:col>2</xdr:col>
      <xdr:colOff>4619625</xdr:colOff>
      <xdr:row>20</xdr:row>
      <xdr:rowOff>238125</xdr:rowOff>
    </xdr:from>
    <xdr:to>
      <xdr:col>2</xdr:col>
      <xdr:colOff>4871625</xdr:colOff>
      <xdr:row>21</xdr:row>
      <xdr:rowOff>92175</xdr:rowOff>
    </xdr:to>
    <xdr:sp macro="[0]!resumen" textlink="">
      <xdr:nvSpPr>
        <xdr:cNvPr id="11" name="AutoShape 9">
          <a:hlinkClick xmlns:r="http://schemas.openxmlformats.org/officeDocument/2006/relationships" r:id="rId2"/>
        </xdr:cNvPr>
        <xdr:cNvSpPr>
          <a:spLocks noChangeArrowheads="1"/>
        </xdr:cNvSpPr>
      </xdr:nvSpPr>
      <xdr:spPr bwMode="auto">
        <a:xfrm>
          <a:off x="8067675" y="4591050"/>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21</xdr:row>
      <xdr:rowOff>219075</xdr:rowOff>
    </xdr:from>
    <xdr:to>
      <xdr:col>2</xdr:col>
      <xdr:colOff>4871625</xdr:colOff>
      <xdr:row>22</xdr:row>
      <xdr:rowOff>73125</xdr:rowOff>
    </xdr:to>
    <xdr:sp macro="[0]!andinatel" textlink="">
      <xdr:nvSpPr>
        <xdr:cNvPr id="12" name="AutoShape 10">
          <a:hlinkClick xmlns:r="http://schemas.openxmlformats.org/officeDocument/2006/relationships" r:id="rId3"/>
        </xdr:cNvPr>
        <xdr:cNvSpPr>
          <a:spLocks noChangeArrowheads="1"/>
        </xdr:cNvSpPr>
      </xdr:nvSpPr>
      <xdr:spPr bwMode="auto">
        <a:xfrm>
          <a:off x="8067675" y="4933950"/>
          <a:ext cx="252000" cy="216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4619625</xdr:colOff>
      <xdr:row>22</xdr:row>
      <xdr:rowOff>247650</xdr:rowOff>
    </xdr:from>
    <xdr:to>
      <xdr:col>2</xdr:col>
      <xdr:colOff>4871625</xdr:colOff>
      <xdr:row>23</xdr:row>
      <xdr:rowOff>101700</xdr:rowOff>
    </xdr:to>
    <xdr:sp macro="[0]!Etapa" textlink="">
      <xdr:nvSpPr>
        <xdr:cNvPr id="13" name="AutoShape 12">
          <a:hlinkClick xmlns:r="http://schemas.openxmlformats.org/officeDocument/2006/relationships" r:id="rId4"/>
        </xdr:cNvPr>
        <xdr:cNvSpPr>
          <a:spLocks noChangeArrowheads="1"/>
        </xdr:cNvSpPr>
      </xdr:nvSpPr>
      <xdr:spPr bwMode="auto">
        <a:xfrm>
          <a:off x="8067675" y="5324475"/>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24</xdr:row>
      <xdr:rowOff>247650</xdr:rowOff>
    </xdr:from>
    <xdr:to>
      <xdr:col>2</xdr:col>
      <xdr:colOff>4871625</xdr:colOff>
      <xdr:row>25</xdr:row>
      <xdr:rowOff>101700</xdr:rowOff>
    </xdr:to>
    <xdr:sp macro="[0]!setel" textlink="">
      <xdr:nvSpPr>
        <xdr:cNvPr id="14" name="AutoShape 13">
          <a:hlinkClick xmlns:r="http://schemas.openxmlformats.org/officeDocument/2006/relationships" r:id="rId5"/>
        </xdr:cNvPr>
        <xdr:cNvSpPr>
          <a:spLocks noChangeArrowheads="1"/>
        </xdr:cNvSpPr>
      </xdr:nvSpPr>
      <xdr:spPr bwMode="auto">
        <a:xfrm>
          <a:off x="8067675" y="6048375"/>
          <a:ext cx="252000" cy="216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4619625</xdr:colOff>
      <xdr:row>23</xdr:row>
      <xdr:rowOff>257175</xdr:rowOff>
    </xdr:from>
    <xdr:to>
      <xdr:col>2</xdr:col>
      <xdr:colOff>4871625</xdr:colOff>
      <xdr:row>24</xdr:row>
      <xdr:rowOff>111225</xdr:rowOff>
    </xdr:to>
    <xdr:sp macro="[0]!linkotel" textlink="">
      <xdr:nvSpPr>
        <xdr:cNvPr id="15" name="AutoShape 17">
          <a:hlinkClick xmlns:r="http://schemas.openxmlformats.org/officeDocument/2006/relationships" r:id="rId6"/>
        </xdr:cNvPr>
        <xdr:cNvSpPr>
          <a:spLocks noChangeArrowheads="1"/>
        </xdr:cNvSpPr>
      </xdr:nvSpPr>
      <xdr:spPr bwMode="auto">
        <a:xfrm>
          <a:off x="8067675" y="5695950"/>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25</xdr:row>
      <xdr:rowOff>266700</xdr:rowOff>
    </xdr:from>
    <xdr:to>
      <xdr:col>2</xdr:col>
      <xdr:colOff>4871625</xdr:colOff>
      <xdr:row>26</xdr:row>
      <xdr:rowOff>120750</xdr:rowOff>
    </xdr:to>
    <xdr:sp macro="[0]!etapatelecom" textlink="">
      <xdr:nvSpPr>
        <xdr:cNvPr id="16" name="AutoShape 22">
          <a:hlinkClick xmlns:r="http://schemas.openxmlformats.org/officeDocument/2006/relationships" r:id="rId7"/>
        </xdr:cNvPr>
        <xdr:cNvSpPr>
          <a:spLocks noChangeArrowheads="1"/>
        </xdr:cNvSpPr>
      </xdr:nvSpPr>
      <xdr:spPr bwMode="auto">
        <a:xfrm>
          <a:off x="8067675" y="6429375"/>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editAs="oneCell">
    <xdr:from>
      <xdr:col>2</xdr:col>
      <xdr:colOff>2800350</xdr:colOff>
      <xdr:row>2</xdr:row>
      <xdr:rowOff>171450</xdr:rowOff>
    </xdr:from>
    <xdr:to>
      <xdr:col>3</xdr:col>
      <xdr:colOff>338775</xdr:colOff>
      <xdr:row>5</xdr:row>
      <xdr:rowOff>169660</xdr:rowOff>
    </xdr:to>
    <xdr:pic>
      <xdr:nvPicPr>
        <xdr:cNvPr id="17" name="Imagen 16"/>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248400" y="581025"/>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190500</xdr:colOff>
      <xdr:row>3</xdr:row>
      <xdr:rowOff>0</xdr:rowOff>
    </xdr:from>
    <xdr:to>
      <xdr:col>9</xdr:col>
      <xdr:colOff>776925</xdr:colOff>
      <xdr:row>5</xdr:row>
      <xdr:rowOff>179185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62900" y="571500"/>
          <a:ext cx="2520000" cy="541135"/>
        </a:xfrm>
        <a:prstGeom prst="rect">
          <a:avLst/>
        </a:prstGeom>
      </xdr:spPr>
    </xdr:pic>
    <xdr:clientData/>
  </xdr:twoCellAnchor>
  <xdr:twoCellAnchor>
    <xdr:from>
      <xdr:col>3</xdr:col>
      <xdr:colOff>228600</xdr:colOff>
      <xdr:row>136</xdr:row>
      <xdr:rowOff>28575</xdr:rowOff>
    </xdr:from>
    <xdr:to>
      <xdr:col>5</xdr:col>
      <xdr:colOff>91017</xdr:colOff>
      <xdr:row>137</xdr:row>
      <xdr:rowOff>130175</xdr:rowOff>
    </xdr:to>
    <xdr:sp macro="" textlink="">
      <xdr:nvSpPr>
        <xdr:cNvPr id="4" name="6 Rectángulo redondeado">
          <a:hlinkClick xmlns:r="http://schemas.openxmlformats.org/officeDocument/2006/relationships" r:id="rId2"/>
        </xdr:cNvPr>
        <xdr:cNvSpPr/>
      </xdr:nvSpPr>
      <xdr:spPr>
        <a:xfrm>
          <a:off x="3800475" y="225361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207433</xdr:colOff>
      <xdr:row>3</xdr:row>
      <xdr:rowOff>13757</xdr:rowOff>
    </xdr:from>
    <xdr:to>
      <xdr:col>11</xdr:col>
      <xdr:colOff>442756</xdr:colOff>
      <xdr:row>6</xdr:row>
      <xdr:rowOff>19111</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89483" y="575732"/>
          <a:ext cx="2521323" cy="548279"/>
        </a:xfrm>
        <a:prstGeom prst="rect">
          <a:avLst/>
        </a:prstGeom>
      </xdr:spPr>
    </xdr:pic>
    <xdr:clientData/>
  </xdr:twoCellAnchor>
  <xdr:twoCellAnchor>
    <xdr:from>
      <xdr:col>1</xdr:col>
      <xdr:colOff>2590800</xdr:colOff>
      <xdr:row>1439</xdr:row>
      <xdr:rowOff>57150</xdr:rowOff>
    </xdr:from>
    <xdr:to>
      <xdr:col>3</xdr:col>
      <xdr:colOff>186267</xdr:colOff>
      <xdr:row>1441</xdr:row>
      <xdr:rowOff>15875</xdr:rowOff>
    </xdr:to>
    <xdr:sp macro="" textlink="">
      <xdr:nvSpPr>
        <xdr:cNvPr id="3" name="6 Rectángulo redondeado">
          <a:hlinkClick xmlns:r="http://schemas.openxmlformats.org/officeDocument/2006/relationships" r:id="rId2"/>
        </xdr:cNvPr>
        <xdr:cNvSpPr/>
      </xdr:nvSpPr>
      <xdr:spPr>
        <a:xfrm>
          <a:off x="2695575" y="2615374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400050</xdr:colOff>
      <xdr:row>103</xdr:row>
      <xdr:rowOff>323850</xdr:rowOff>
    </xdr:from>
    <xdr:to>
      <xdr:col>6</xdr:col>
      <xdr:colOff>298076</xdr:colOff>
      <xdr:row>103</xdr:row>
      <xdr:rowOff>2525062</xdr:rowOff>
    </xdr:to>
    <xdr:pic>
      <xdr:nvPicPr>
        <xdr:cNvPr id="5" name="4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24225" y="11820525"/>
          <a:ext cx="4231901" cy="22012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647700</xdr:colOff>
      <xdr:row>3</xdr:row>
      <xdr:rowOff>85725</xdr:rowOff>
    </xdr:from>
    <xdr:to>
      <xdr:col>9</xdr:col>
      <xdr:colOff>100650</xdr:colOff>
      <xdr:row>6</xdr:row>
      <xdr:rowOff>83935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72550" y="647700"/>
          <a:ext cx="2520000" cy="541135"/>
        </a:xfrm>
        <a:prstGeom prst="rect">
          <a:avLst/>
        </a:prstGeom>
      </xdr:spPr>
    </xdr:pic>
    <xdr:clientData/>
  </xdr:twoCellAnchor>
  <xdr:twoCellAnchor>
    <xdr:from>
      <xdr:col>2</xdr:col>
      <xdr:colOff>647700</xdr:colOff>
      <xdr:row>323</xdr:row>
      <xdr:rowOff>19050</xdr:rowOff>
    </xdr:from>
    <xdr:to>
      <xdr:col>2</xdr:col>
      <xdr:colOff>2586567</xdr:colOff>
      <xdr:row>324</xdr:row>
      <xdr:rowOff>130175</xdr:rowOff>
    </xdr:to>
    <xdr:sp macro="" textlink="">
      <xdr:nvSpPr>
        <xdr:cNvPr id="4" name="6 Rectángulo redondeado">
          <a:hlinkClick xmlns:r="http://schemas.openxmlformats.org/officeDocument/2006/relationships" r:id="rId2"/>
        </xdr:cNvPr>
        <xdr:cNvSpPr/>
      </xdr:nvSpPr>
      <xdr:spPr>
        <a:xfrm>
          <a:off x="3667125" y="66884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95250</xdr:colOff>
      <xdr:row>3</xdr:row>
      <xdr:rowOff>0</xdr:rowOff>
    </xdr:from>
    <xdr:to>
      <xdr:col>6</xdr:col>
      <xdr:colOff>1224600</xdr:colOff>
      <xdr:row>5</xdr:row>
      <xdr:rowOff>179185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91200" y="571500"/>
          <a:ext cx="2520000" cy="541135"/>
        </a:xfrm>
        <a:prstGeom prst="rect">
          <a:avLst/>
        </a:prstGeom>
      </xdr:spPr>
    </xdr:pic>
    <xdr:clientData/>
  </xdr:twoCellAnchor>
  <xdr:twoCellAnchor>
    <xdr:from>
      <xdr:col>3</xdr:col>
      <xdr:colOff>609600</xdr:colOff>
      <xdr:row>910</xdr:row>
      <xdr:rowOff>0</xdr:rowOff>
    </xdr:from>
    <xdr:to>
      <xdr:col>4</xdr:col>
      <xdr:colOff>1157817</xdr:colOff>
      <xdr:row>911</xdr:row>
      <xdr:rowOff>101600</xdr:rowOff>
    </xdr:to>
    <xdr:sp macro="" textlink="">
      <xdr:nvSpPr>
        <xdr:cNvPr id="4" name="6 Rectángulo redondeado">
          <a:hlinkClick xmlns:r="http://schemas.openxmlformats.org/officeDocument/2006/relationships" r:id="rId2"/>
        </xdr:cNvPr>
        <xdr:cNvSpPr/>
      </xdr:nvSpPr>
      <xdr:spPr>
        <a:xfrm>
          <a:off x="3524250" y="151466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371475</xdr:colOff>
      <xdr:row>2</xdr:row>
      <xdr:rowOff>142875</xdr:rowOff>
    </xdr:from>
    <xdr:to>
      <xdr:col>12</xdr:col>
      <xdr:colOff>605475</xdr:colOff>
      <xdr:row>5</xdr:row>
      <xdr:rowOff>141085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72550" y="523875"/>
          <a:ext cx="2520000" cy="541135"/>
        </a:xfrm>
        <a:prstGeom prst="rect">
          <a:avLst/>
        </a:prstGeom>
      </xdr:spPr>
    </xdr:pic>
    <xdr:clientData/>
  </xdr:twoCellAnchor>
  <xdr:twoCellAnchor>
    <xdr:from>
      <xdr:col>2</xdr:col>
      <xdr:colOff>933450</xdr:colOff>
      <xdr:row>975</xdr:row>
      <xdr:rowOff>133350</xdr:rowOff>
    </xdr:from>
    <xdr:to>
      <xdr:col>4</xdr:col>
      <xdr:colOff>881592</xdr:colOff>
      <xdr:row>977</xdr:row>
      <xdr:rowOff>82550</xdr:rowOff>
    </xdr:to>
    <xdr:sp macro="" textlink="">
      <xdr:nvSpPr>
        <xdr:cNvPr id="3" name="6 Rectángulo redondeado">
          <a:hlinkClick xmlns:r="http://schemas.openxmlformats.org/officeDocument/2006/relationships" r:id="rId2"/>
        </xdr:cNvPr>
        <xdr:cNvSpPr/>
      </xdr:nvSpPr>
      <xdr:spPr>
        <a:xfrm>
          <a:off x="3790950" y="1335881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692150</xdr:colOff>
      <xdr:row>3</xdr:row>
      <xdr:rowOff>70908</xdr:rowOff>
    </xdr:from>
    <xdr:to>
      <xdr:col>12</xdr:col>
      <xdr:colOff>164150</xdr:colOff>
      <xdr:row>6</xdr:row>
      <xdr:rowOff>72293</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5575" y="642408"/>
          <a:ext cx="2520000" cy="544310"/>
        </a:xfrm>
        <a:prstGeom prst="rect">
          <a:avLst/>
        </a:prstGeom>
      </xdr:spPr>
    </xdr:pic>
    <xdr:clientData/>
  </xdr:twoCellAnchor>
  <xdr:twoCellAnchor>
    <xdr:from>
      <xdr:col>1</xdr:col>
      <xdr:colOff>2529417</xdr:colOff>
      <xdr:row>3659</xdr:row>
      <xdr:rowOff>84667</xdr:rowOff>
    </xdr:from>
    <xdr:to>
      <xdr:col>2</xdr:col>
      <xdr:colOff>1494368</xdr:colOff>
      <xdr:row>3660</xdr:row>
      <xdr:rowOff>189442</xdr:rowOff>
    </xdr:to>
    <xdr:sp macro="" textlink="">
      <xdr:nvSpPr>
        <xdr:cNvPr id="3" name="6 Rectángulo redondeado">
          <a:hlinkClick xmlns:r="http://schemas.openxmlformats.org/officeDocument/2006/relationships" r:id="rId2"/>
        </xdr:cNvPr>
        <xdr:cNvSpPr/>
      </xdr:nvSpPr>
      <xdr:spPr>
        <a:xfrm>
          <a:off x="2645834" y="6124892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371475</xdr:colOff>
      <xdr:row>2</xdr:row>
      <xdr:rowOff>171450</xdr:rowOff>
    </xdr:from>
    <xdr:to>
      <xdr:col>12</xdr:col>
      <xdr:colOff>605475</xdr:colOff>
      <xdr:row>5</xdr:row>
      <xdr:rowOff>169660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77325" y="552450"/>
          <a:ext cx="2520000" cy="541135"/>
        </a:xfrm>
        <a:prstGeom prst="rect">
          <a:avLst/>
        </a:prstGeom>
      </xdr:spPr>
    </xdr:pic>
    <xdr:clientData/>
  </xdr:twoCellAnchor>
  <xdr:twoCellAnchor>
    <xdr:from>
      <xdr:col>1</xdr:col>
      <xdr:colOff>1466850</xdr:colOff>
      <xdr:row>182</xdr:row>
      <xdr:rowOff>9525</xdr:rowOff>
    </xdr:from>
    <xdr:to>
      <xdr:col>2</xdr:col>
      <xdr:colOff>814917</xdr:colOff>
      <xdr:row>183</xdr:row>
      <xdr:rowOff>120650</xdr:rowOff>
    </xdr:to>
    <xdr:sp macro="" textlink="">
      <xdr:nvSpPr>
        <xdr:cNvPr id="3" name="6 Rectángulo redondeado">
          <a:hlinkClick xmlns:r="http://schemas.openxmlformats.org/officeDocument/2006/relationships" r:id="rId2"/>
        </xdr:cNvPr>
        <xdr:cNvSpPr/>
      </xdr:nvSpPr>
      <xdr:spPr>
        <a:xfrm>
          <a:off x="1647825" y="354234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9.xml><?xml version="1.0" encoding="utf-8"?>
<xdr:wsDr xmlns:xdr="http://schemas.openxmlformats.org/drawingml/2006/spreadsheetDrawing" xmlns:a="http://schemas.openxmlformats.org/drawingml/2006/main">
  <xdr:absoluteAnchor>
    <xdr:pos x="371475" y="1962150"/>
    <xdr:ext cx="9886950" cy="4886325"/>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296333</xdr:colOff>
      <xdr:row>2</xdr:row>
      <xdr:rowOff>158750</xdr:rowOff>
    </xdr:from>
    <xdr:to>
      <xdr:col>13</xdr:col>
      <xdr:colOff>530333</xdr:colOff>
      <xdr:row>5</xdr:row>
      <xdr:rowOff>160135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24750" y="550333"/>
          <a:ext cx="2520000" cy="541135"/>
        </a:xfrm>
        <a:prstGeom prst="rect">
          <a:avLst/>
        </a:prstGeom>
      </xdr:spPr>
    </xdr:pic>
    <xdr:clientData/>
  </xdr:twoCellAnchor>
</xdr:wsDr>
</file>

<file path=xl/drawings/drawing10.xml><?xml version="1.0" encoding="utf-8"?>
<c:userShapes xmlns:c="http://schemas.openxmlformats.org/drawingml/2006/chart">
  <cdr:relSizeAnchor xmlns:cdr="http://schemas.openxmlformats.org/drawingml/2006/chartDrawing">
    <cdr:from>
      <cdr:x>0.34287</cdr:x>
      <cdr:y>0.27381</cdr:y>
    </cdr:from>
    <cdr:to>
      <cdr:x>0.4355</cdr:x>
      <cdr:y>0.35025</cdr:y>
    </cdr:to>
    <cdr:sp macro="" textlink="">
      <cdr:nvSpPr>
        <cdr:cNvPr id="13313" name="Text Box 1"/>
        <cdr:cNvSpPr txBox="1">
          <a:spLocks xmlns:a="http://schemas.openxmlformats.org/drawingml/2006/main" noChangeArrowheads="1"/>
        </cdr:cNvSpPr>
      </cdr:nvSpPr>
      <cdr:spPr bwMode="auto">
        <a:xfrm xmlns:a="http://schemas.openxmlformats.org/drawingml/2006/main">
          <a:off x="2964657" y="1535906"/>
          <a:ext cx="885406" cy="43100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PROMEDIO SIMPLE</a:t>
          </a:r>
        </a:p>
      </cdr:txBody>
    </cdr:sp>
  </cdr:relSizeAnchor>
  <cdr:relSizeAnchor xmlns:cdr="http://schemas.openxmlformats.org/drawingml/2006/chartDrawing">
    <cdr:from>
      <cdr:x>0.3985</cdr:x>
      <cdr:y>0.36075</cdr:y>
    </cdr:from>
    <cdr:to>
      <cdr:x>0.4355</cdr:x>
      <cdr:y>0.48225</cdr:y>
    </cdr:to>
    <cdr:sp macro="" textlink="">
      <cdr:nvSpPr>
        <cdr:cNvPr id="13314" name="Line 2"/>
        <cdr:cNvSpPr>
          <a:spLocks xmlns:a="http://schemas.openxmlformats.org/drawingml/2006/main" noChangeShapeType="1"/>
        </cdr:cNvSpPr>
      </cdr:nvSpPr>
      <cdr:spPr bwMode="auto">
        <a:xfrm xmlns:a="http://schemas.openxmlformats.org/drawingml/2006/main">
          <a:off x="3500057" y="2024515"/>
          <a:ext cx="591785" cy="975027"/>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0.0775</cdr:x>
      <cdr:y>0.90216</cdr:y>
    </cdr:from>
    <cdr:to>
      <cdr:x>0.36425</cdr:x>
      <cdr:y>0.96891</cdr:y>
    </cdr:to>
    <cdr:sp macro="" textlink="">
      <cdr:nvSpPr>
        <cdr:cNvPr id="13319" name="Text Box 7"/>
        <cdr:cNvSpPr txBox="1">
          <a:spLocks xmlns:a="http://schemas.openxmlformats.org/drawingml/2006/main" noChangeArrowheads="1"/>
        </cdr:cNvSpPr>
      </cdr:nvSpPr>
      <cdr:spPr bwMode="auto">
        <a:xfrm xmlns:a="http://schemas.openxmlformats.org/drawingml/2006/main">
          <a:off x="766239" y="5069919"/>
          <a:ext cx="2835083" cy="37511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11.xml><?xml version="1.0" encoding="utf-8"?>
<xdr:wsDr xmlns:xdr="http://schemas.openxmlformats.org/drawingml/2006/spreadsheetDrawing" xmlns:a="http://schemas.openxmlformats.org/drawingml/2006/main">
  <xdr:absoluteAnchor>
    <xdr:pos x="752475" y="1943099"/>
    <xdr:ext cx="9906000" cy="4867275"/>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304800</xdr:colOff>
      <xdr:row>2</xdr:row>
      <xdr:rowOff>133350</xdr:rowOff>
    </xdr:from>
    <xdr:to>
      <xdr:col>13</xdr:col>
      <xdr:colOff>538800</xdr:colOff>
      <xdr:row>5</xdr:row>
      <xdr:rowOff>131560</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24800" y="523875"/>
          <a:ext cx="2520000" cy="541135"/>
        </a:xfrm>
        <a:prstGeom prst="rect">
          <a:avLst/>
        </a:prstGeom>
      </xdr:spPr>
    </xdr:pic>
    <xdr:clientData/>
  </xdr:twoCellAnchor>
</xdr:wsDr>
</file>

<file path=xl/drawings/drawing12.xml><?xml version="1.0" encoding="utf-8"?>
<c:userShapes xmlns:c="http://schemas.openxmlformats.org/drawingml/2006/chart">
  <cdr:relSizeAnchor xmlns:cdr="http://schemas.openxmlformats.org/drawingml/2006/chartDrawing">
    <cdr:from>
      <cdr:x>0.36526</cdr:x>
      <cdr:y>0.23717</cdr:y>
    </cdr:from>
    <cdr:to>
      <cdr:x>0.46112</cdr:x>
      <cdr:y>0.31567</cdr:y>
    </cdr:to>
    <cdr:sp macro="" textlink="">
      <cdr:nvSpPr>
        <cdr:cNvPr id="52232" name="Text Box 4"/>
        <cdr:cNvSpPr txBox="1">
          <a:spLocks xmlns:a="http://schemas.openxmlformats.org/drawingml/2006/main" noChangeArrowheads="1"/>
        </cdr:cNvSpPr>
      </cdr:nvSpPr>
      <cdr:spPr bwMode="auto">
        <a:xfrm xmlns:a="http://schemas.openxmlformats.org/drawingml/2006/main">
          <a:off x="3604336" y="1441252"/>
          <a:ext cx="945937" cy="4770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PROMEDIO SIMPLE</a:t>
          </a:r>
        </a:p>
      </cdr:txBody>
    </cdr:sp>
  </cdr:relSizeAnchor>
  <cdr:relSizeAnchor xmlns:cdr="http://schemas.openxmlformats.org/drawingml/2006/chartDrawing">
    <cdr:from>
      <cdr:x>0.41617</cdr:x>
      <cdr:y>0.34452</cdr:y>
    </cdr:from>
    <cdr:to>
      <cdr:x>0.46542</cdr:x>
      <cdr:y>0.50777</cdr:y>
    </cdr:to>
    <cdr:sp macro="" textlink="">
      <cdr:nvSpPr>
        <cdr:cNvPr id="52229" name="Line 5"/>
        <cdr:cNvSpPr>
          <a:spLocks xmlns:a="http://schemas.openxmlformats.org/drawingml/2006/main" noChangeShapeType="1"/>
        </cdr:cNvSpPr>
      </cdr:nvSpPr>
      <cdr:spPr bwMode="auto">
        <a:xfrm xmlns:a="http://schemas.openxmlformats.org/drawingml/2006/main">
          <a:off x="4106704" y="2093652"/>
          <a:ext cx="485994" cy="992062"/>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0.07226</cdr:x>
      <cdr:y>0.89337</cdr:y>
    </cdr:from>
    <cdr:to>
      <cdr:x>0.35839</cdr:x>
      <cdr:y>0.96412</cdr:y>
    </cdr:to>
    <cdr:sp macro="" textlink="">
      <cdr:nvSpPr>
        <cdr:cNvPr id="52230" name="Text Box 6"/>
        <cdr:cNvSpPr txBox="1">
          <a:spLocks xmlns:a="http://schemas.openxmlformats.org/drawingml/2006/main" noChangeArrowheads="1"/>
        </cdr:cNvSpPr>
      </cdr:nvSpPr>
      <cdr:spPr bwMode="auto">
        <a:xfrm xmlns:a="http://schemas.openxmlformats.org/drawingml/2006/main">
          <a:off x="713054" y="4663105"/>
          <a:ext cx="2823503" cy="36929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lnSpc>
              <a:spcPts val="1100"/>
            </a:lnSpc>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13.xml><?xml version="1.0" encoding="utf-8"?>
<xdr:wsDr xmlns:xdr="http://schemas.openxmlformats.org/drawingml/2006/spreadsheetDrawing" xmlns:a="http://schemas.openxmlformats.org/drawingml/2006/main">
  <xdr:absoluteAnchor>
    <xdr:pos x="762000" y="1962150"/>
    <xdr:ext cx="9896475" cy="5057775"/>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285750</xdr:colOff>
      <xdr:row>3</xdr:row>
      <xdr:rowOff>0</xdr:rowOff>
    </xdr:from>
    <xdr:to>
      <xdr:col>13</xdr:col>
      <xdr:colOff>519750</xdr:colOff>
      <xdr:row>5</xdr:row>
      <xdr:rowOff>179185</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5750" y="571500"/>
          <a:ext cx="2520000" cy="541135"/>
        </a:xfrm>
        <a:prstGeom prst="rect">
          <a:avLst/>
        </a:prstGeom>
      </xdr:spPr>
    </xdr:pic>
    <xdr:clientData/>
  </xdr:twoCellAnchor>
</xdr:wsDr>
</file>

<file path=xl/drawings/drawing14.xml><?xml version="1.0" encoding="utf-8"?>
<c:userShapes xmlns:c="http://schemas.openxmlformats.org/drawingml/2006/chart">
  <cdr:relSizeAnchor xmlns:cdr="http://schemas.openxmlformats.org/drawingml/2006/chartDrawing">
    <cdr:from>
      <cdr:x>0.04525</cdr:x>
      <cdr:y>0.8684</cdr:y>
    </cdr:from>
    <cdr:to>
      <cdr:x>0.74974</cdr:x>
      <cdr:y>0.97256</cdr:y>
    </cdr:to>
    <cdr:sp macro="" textlink="">
      <cdr:nvSpPr>
        <cdr:cNvPr id="55300" name="Text Box 4"/>
        <cdr:cNvSpPr txBox="1">
          <a:spLocks xmlns:a="http://schemas.openxmlformats.org/drawingml/2006/main" noChangeArrowheads="1"/>
        </cdr:cNvSpPr>
      </cdr:nvSpPr>
      <cdr:spPr bwMode="auto">
        <a:xfrm xmlns:a="http://schemas.openxmlformats.org/drawingml/2006/main">
          <a:off x="447815" y="4632053"/>
          <a:ext cx="6971968" cy="5555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900"/>
            </a:lnSpc>
            <a:defRPr sz="1000"/>
          </a:pPr>
          <a:r>
            <a:rPr lang="es-EC" sz="900" b="0" i="0" u="none" strike="noStrike" baseline="0">
              <a:solidFill>
                <a:srgbClr val="000000"/>
              </a:solidFill>
              <a:latin typeface="Arial"/>
              <a:cs typeface="Arial"/>
            </a:rPr>
            <a:t>No está incluido el valor de los impuestos </a:t>
          </a:r>
        </a:p>
        <a:p xmlns:a="http://schemas.openxmlformats.org/drawingml/2006/main">
          <a:pPr algn="l" rtl="0">
            <a:lnSpc>
              <a:spcPts val="900"/>
            </a:lnSpc>
            <a:defRPr sz="1000"/>
          </a:pPr>
          <a:r>
            <a:rPr lang="es-EC" sz="900" b="0" i="0" u="none" strike="noStrike" baseline="0">
              <a:solidFill>
                <a:srgbClr val="000000"/>
              </a:solidFill>
              <a:latin typeface="Arial"/>
              <a:cs typeface="Arial"/>
            </a:rPr>
            <a:t>* ETAPA E.P. tiene tres valores de Pensión Básica para la Categoría B, según el rango de consumo del cliente. </a:t>
          </a:r>
        </a:p>
        <a:p xmlns:a="http://schemas.openxmlformats.org/drawingml/2006/main">
          <a:pPr algn="l" rtl="0">
            <a:lnSpc>
              <a:spcPts val="1000"/>
            </a:lnSpc>
            <a:defRPr sz="1000"/>
          </a:pPr>
          <a:r>
            <a:rPr lang="es-EC" sz="900" b="0" i="0" u="none" strike="noStrike" baseline="0">
              <a:solidFill>
                <a:srgbClr val="000000"/>
              </a:solidFill>
              <a:latin typeface="Arial"/>
              <a:cs typeface="Arial"/>
            </a:rPr>
            <a:t>Aquí se ha señalado un promedio de estos tres valores.</a:t>
          </a:r>
          <a:endParaRPr lang="es-EC" sz="900" b="1" i="0" u="none" strike="noStrike" baseline="0">
            <a:solidFill>
              <a:srgbClr val="000000"/>
            </a:solidFill>
            <a:latin typeface="Arial"/>
            <a:cs typeface="Arial"/>
          </a:endParaRPr>
        </a:p>
      </cdr:txBody>
    </cdr:sp>
  </cdr:relSizeAnchor>
</c:userShapes>
</file>

<file path=xl/drawings/drawing15.xml><?xml version="1.0" encoding="utf-8"?>
<xdr:wsDr xmlns:xdr="http://schemas.openxmlformats.org/drawingml/2006/spreadsheetDrawing" xmlns:a="http://schemas.openxmlformats.org/drawingml/2006/main">
  <xdr:absoluteAnchor>
    <xdr:pos x="762000" y="1962152"/>
    <xdr:ext cx="9896475" cy="488632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238125</xdr:colOff>
      <xdr:row>2</xdr:row>
      <xdr:rowOff>133350</xdr:rowOff>
    </xdr:from>
    <xdr:to>
      <xdr:col>13</xdr:col>
      <xdr:colOff>472125</xdr:colOff>
      <xdr:row>5</xdr:row>
      <xdr:rowOff>131560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58125" y="523875"/>
          <a:ext cx="2520000" cy="541135"/>
        </a:xfrm>
        <a:prstGeom prst="rect">
          <a:avLst/>
        </a:prstGeom>
      </xdr:spPr>
    </xdr:pic>
    <xdr:clientData/>
  </xdr:twoCellAnchor>
</xdr:wsDr>
</file>

<file path=xl/drawings/drawing16.xml><?xml version="1.0" encoding="utf-8"?>
<c:userShapes xmlns:c="http://schemas.openxmlformats.org/drawingml/2006/chart">
  <cdr:relSizeAnchor xmlns:cdr="http://schemas.openxmlformats.org/drawingml/2006/chartDrawing">
    <cdr:from>
      <cdr:x>0.11561</cdr:x>
      <cdr:y>0.95824</cdr:y>
    </cdr:from>
    <cdr:to>
      <cdr:x>0.34674</cdr:x>
      <cdr:y>0.98679</cdr:y>
    </cdr:to>
    <cdr:sp macro="" textlink="">
      <cdr:nvSpPr>
        <cdr:cNvPr id="3" name="2 CuadroTexto"/>
        <cdr:cNvSpPr txBox="1"/>
      </cdr:nvSpPr>
      <cdr:spPr>
        <a:xfrm xmlns:a="http://schemas.openxmlformats.org/drawingml/2006/main">
          <a:off x="751417" y="5376333"/>
          <a:ext cx="2222500" cy="158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0.06312</cdr:x>
      <cdr:y>0.86493</cdr:y>
    </cdr:from>
    <cdr:to>
      <cdr:x>0.46082</cdr:x>
      <cdr:y>0.97452</cdr:y>
    </cdr:to>
    <cdr:sp macro="" textlink="">
      <cdr:nvSpPr>
        <cdr:cNvPr id="4" name="3 CuadroTexto"/>
        <cdr:cNvSpPr txBox="1"/>
      </cdr:nvSpPr>
      <cdr:spPr>
        <a:xfrm xmlns:a="http://schemas.openxmlformats.org/drawingml/2006/main">
          <a:off x="624703" y="4852441"/>
          <a:ext cx="3935828" cy="6148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No está incluido el valor de los impuestos </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Tarifa de USD  0,04 sólo  para llamadas a CNT EP. Móvil</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Incluye cargo de interconexión</a:t>
          </a:r>
          <a:endParaRPr lang="es-ES" sz="900">
            <a:effectLst/>
            <a:latin typeface="Arial" pitchFamily="34" charset="0"/>
            <a:cs typeface="Arial" pitchFamily="34" charset="0"/>
          </a:endParaRPr>
        </a:p>
        <a:p xmlns:a="http://schemas.openxmlformats.org/drawingml/2006/main">
          <a:endParaRPr lang="es-ES" sz="900">
            <a:latin typeface="Arial" pitchFamily="34" charset="0"/>
            <a:cs typeface="Arial" pitchFamily="34" charset="0"/>
          </a:endParaRPr>
        </a:p>
      </cdr:txBody>
    </cdr:sp>
  </cdr:relSizeAnchor>
</c:userShapes>
</file>

<file path=xl/drawings/drawing17.xml><?xml version="1.0" encoding="utf-8"?>
<xdr:wsDr xmlns:xdr="http://schemas.openxmlformats.org/drawingml/2006/spreadsheetDrawing" xmlns:a="http://schemas.openxmlformats.org/drawingml/2006/main">
  <xdr:absoluteAnchor>
    <xdr:pos x="762000" y="1962150"/>
    <xdr:ext cx="9896475" cy="49530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257175</xdr:colOff>
      <xdr:row>2</xdr:row>
      <xdr:rowOff>161925</xdr:rowOff>
    </xdr:from>
    <xdr:to>
      <xdr:col>13</xdr:col>
      <xdr:colOff>491175</xdr:colOff>
      <xdr:row>5</xdr:row>
      <xdr:rowOff>160135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77175" y="552450"/>
          <a:ext cx="2520000" cy="541135"/>
        </a:xfrm>
        <a:prstGeom prst="rect">
          <a:avLst/>
        </a:prstGeom>
      </xdr:spPr>
    </xdr:pic>
    <xdr:clientData/>
  </xdr:twoCellAnchor>
</xdr:wsDr>
</file>

<file path=xl/drawings/drawing18.xml><?xml version="1.0" encoding="utf-8"?>
<c:userShapes xmlns:c="http://schemas.openxmlformats.org/drawingml/2006/chart">
  <cdr:relSizeAnchor xmlns:cdr="http://schemas.openxmlformats.org/drawingml/2006/chartDrawing">
    <cdr:from>
      <cdr:x>0.0365</cdr:x>
      <cdr:y>0.89785</cdr:y>
    </cdr:from>
    <cdr:to>
      <cdr:x>0.35572</cdr:x>
      <cdr:y>0.97849</cdr:y>
    </cdr:to>
    <cdr:sp macro="" textlink="">
      <cdr:nvSpPr>
        <cdr:cNvPr id="4" name="1 CuadroTexto"/>
        <cdr:cNvSpPr txBox="1"/>
      </cdr:nvSpPr>
      <cdr:spPr>
        <a:xfrm xmlns:a="http://schemas.openxmlformats.org/drawingml/2006/main">
          <a:off x="361221" y="4772025"/>
          <a:ext cx="3159153" cy="4286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r>
            <a:rPr lang="es-EC" sz="1100" b="0" i="0" baseline="0">
              <a:effectLst/>
              <a:latin typeface="+mn-lt"/>
              <a:ea typeface="+mn-ea"/>
              <a:cs typeface="+mn-cs"/>
            </a:rPr>
            <a:t>* No está incluido el valor de los impuestos </a:t>
          </a: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r>
            <a:rPr lang="es-EC" sz="1100" b="0" i="0" baseline="0">
              <a:effectLst/>
              <a:latin typeface="+mn-lt"/>
              <a:ea typeface="+mn-ea"/>
              <a:cs typeface="+mn-cs"/>
            </a:rPr>
            <a:t>**Incluye cargo de Interconexión</a:t>
          </a:r>
          <a:endParaRPr lang="es-ES">
            <a:effectLst/>
          </a:endParaRPr>
        </a:p>
        <a:p xmlns:a="http://schemas.openxmlformats.org/drawingml/2006/main">
          <a:pPr>
            <a:lnSpc>
              <a:spcPts val="1100"/>
            </a:lnSpc>
          </a:pPr>
          <a:endParaRPr lang="es-ES" sz="1100"/>
        </a:p>
      </cdr:txBody>
    </cdr:sp>
  </cdr:relSizeAnchor>
</c:userShapes>
</file>

<file path=xl/drawings/drawing19.xml><?xml version="1.0" encoding="utf-8"?>
<xdr:wsDr xmlns:xdr="http://schemas.openxmlformats.org/drawingml/2006/spreadsheetDrawing" xmlns:a="http://schemas.openxmlformats.org/drawingml/2006/main">
  <xdr:absoluteAnchor>
    <xdr:pos x="762000" y="1962150"/>
    <xdr:ext cx="9896475" cy="48672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304800</xdr:colOff>
      <xdr:row>2</xdr:row>
      <xdr:rowOff>123825</xdr:rowOff>
    </xdr:from>
    <xdr:to>
      <xdr:col>13</xdr:col>
      <xdr:colOff>538800</xdr:colOff>
      <xdr:row>5</xdr:row>
      <xdr:rowOff>122035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24800" y="514350"/>
          <a:ext cx="2520000" cy="541135"/>
        </a:xfrm>
        <a:prstGeom prst="rect">
          <a:avLst/>
        </a:prstGeom>
      </xdr:spPr>
    </xdr:pic>
    <xdr:clientData/>
  </xdr:twoCellAnchor>
</xdr:wsDr>
</file>

<file path=xl/drawings/drawing20.xml><?xml version="1.0" encoding="utf-8"?>
<c:userShapes xmlns:c="http://schemas.openxmlformats.org/drawingml/2006/chart">
  <cdr:relSizeAnchor xmlns:cdr="http://schemas.openxmlformats.org/drawingml/2006/chartDrawing">
    <cdr:from>
      <cdr:x>0.11032</cdr:x>
      <cdr:y>0.91351</cdr:y>
    </cdr:from>
    <cdr:to>
      <cdr:x>0.42786</cdr:x>
      <cdr:y>0.98276</cdr:y>
    </cdr:to>
    <cdr:sp macro="" textlink="">
      <cdr:nvSpPr>
        <cdr:cNvPr id="70660" name="Text Box 4"/>
        <cdr:cNvSpPr txBox="1">
          <a:spLocks xmlns:a="http://schemas.openxmlformats.org/drawingml/2006/main" noChangeArrowheads="1"/>
        </cdr:cNvSpPr>
      </cdr:nvSpPr>
      <cdr:spPr bwMode="auto">
        <a:xfrm xmlns:a="http://schemas.openxmlformats.org/drawingml/2006/main">
          <a:off x="998198" y="5135103"/>
          <a:ext cx="2930863" cy="38635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21.xml><?xml version="1.0" encoding="utf-8"?>
<xdr:wsDr xmlns:xdr="http://schemas.openxmlformats.org/drawingml/2006/spreadsheetDrawing" xmlns:a="http://schemas.openxmlformats.org/drawingml/2006/main">
  <xdr:absoluteAnchor>
    <xdr:pos x="762000" y="1962150"/>
    <xdr:ext cx="9906000" cy="49244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228600</xdr:colOff>
      <xdr:row>2</xdr:row>
      <xdr:rowOff>57150</xdr:rowOff>
    </xdr:from>
    <xdr:to>
      <xdr:col>13</xdr:col>
      <xdr:colOff>462600</xdr:colOff>
      <xdr:row>5</xdr:row>
      <xdr:rowOff>55360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48600" y="447675"/>
          <a:ext cx="2520000" cy="541135"/>
        </a:xfrm>
        <a:prstGeom prst="rect">
          <a:avLst/>
        </a:prstGeom>
      </xdr:spPr>
    </xdr:pic>
    <xdr:clientData/>
  </xdr:twoCellAnchor>
</xdr:wsDr>
</file>

<file path=xl/drawings/drawing22.xml><?xml version="1.0" encoding="utf-8"?>
<c:userShapes xmlns:c="http://schemas.openxmlformats.org/drawingml/2006/chart">
  <cdr:relSizeAnchor xmlns:cdr="http://schemas.openxmlformats.org/drawingml/2006/chartDrawing">
    <cdr:from>
      <cdr:x>0.11503</cdr:x>
      <cdr:y>0.93813</cdr:y>
    </cdr:from>
    <cdr:to>
      <cdr:x>0.43103</cdr:x>
      <cdr:y>0.98013</cdr:y>
    </cdr:to>
    <cdr:sp macro="" textlink="">
      <cdr:nvSpPr>
        <cdr:cNvPr id="71684" name="Text Box 4"/>
        <cdr:cNvSpPr txBox="1">
          <a:spLocks xmlns:a="http://schemas.openxmlformats.org/drawingml/2006/main" noChangeArrowheads="1"/>
        </cdr:cNvSpPr>
      </cdr:nvSpPr>
      <cdr:spPr bwMode="auto">
        <a:xfrm xmlns:a="http://schemas.openxmlformats.org/drawingml/2006/main">
          <a:off x="1039339" y="5272064"/>
          <a:ext cx="2921293" cy="23602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msuasnavas/DIRECCION%20DE%20PLANIFICACI&#211;N/PLANIFICACION/ESTAD&#205;STICA/ESTADISTICA-WEB-MISF/ARCHIVOS%20CALCULOS/Indicadores%20de%20Telecomunicaciones-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suasnavas/DIRECCION%20DE%20PLANIFICACI&#211;N/PLANIFICACION/ESTAD&#205;STICA/ESTADISTICA-WEB-MISF/ARCHIVOS%20CALCULOS/6%20Indicadores%20de%20Telecomunicaciones-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idencial"/>
      <sheetName val="Calculoscomercial"/>
      <sheetName val="Comercial"/>
    </sheetNames>
    <sheetDataSet>
      <sheetData sheetId="0">
        <row r="4">
          <cell r="E4">
            <v>68.957516871850487</v>
          </cell>
          <cell r="F4">
            <v>69.409105893389977</v>
          </cell>
          <cell r="G4">
            <v>69.081203313693806</v>
          </cell>
          <cell r="H4">
            <v>68.365335749307192</v>
          </cell>
          <cell r="I4">
            <v>74.540950888936351</v>
          </cell>
        </row>
        <row r="5">
          <cell r="E5">
            <v>2.9556956050264718E-2</v>
          </cell>
          <cell r="F5">
            <v>2.9603808617926435E-2</v>
          </cell>
          <cell r="G5">
            <v>2.9658246694577711E-2</v>
          </cell>
          <cell r="H5">
            <v>2.9667887976977191E-2</v>
          </cell>
          <cell r="I5">
            <v>2.978889838353628E-2</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idencial"/>
      <sheetName val="Calculoscomercial"/>
      <sheetName val="Comercial"/>
    </sheetNames>
    <sheetDataSet>
      <sheetData sheetId="0">
        <row r="4">
          <cell r="J4">
            <v>69.659902504874751</v>
          </cell>
          <cell r="K4">
            <v>69.689916419223579</v>
          </cell>
          <cell r="L4">
            <v>74.798496667563285</v>
          </cell>
          <cell r="M4">
            <v>75.743196450953235</v>
          </cell>
        </row>
        <row r="5">
          <cell r="J5">
            <v>2.9681840907954598E-2</v>
          </cell>
          <cell r="K5">
            <v>2.968156823930496E-2</v>
          </cell>
          <cell r="L5">
            <v>2.9642338384291221E-2</v>
          </cell>
          <cell r="M5">
            <v>2.9626904809024343E-2</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1"/>
  <sheetViews>
    <sheetView tabSelected="1" zoomScaleNormal="100" workbookViewId="0">
      <selection activeCell="D1" sqref="D1"/>
    </sheetView>
  </sheetViews>
  <sheetFormatPr baseColWidth="10" defaultRowHeight="14.25"/>
  <cols>
    <col min="1" max="1" width="44.42578125" style="64" customWidth="1"/>
    <col min="2" max="2" width="7.28515625" style="65" customWidth="1"/>
    <col min="3" max="3" width="74.7109375" style="65" customWidth="1"/>
    <col min="4" max="4" width="7.42578125" style="65" customWidth="1"/>
    <col min="5" max="26" width="11.42578125" style="64"/>
    <col min="27" max="16384" width="11.42578125" style="65"/>
  </cols>
  <sheetData>
    <row r="1" spans="1:26" s="63" customFormat="1">
      <c r="A1" s="70"/>
      <c r="B1" s="379"/>
      <c r="C1" s="379"/>
      <c r="D1" s="384"/>
      <c r="E1" s="62"/>
      <c r="F1" s="62"/>
      <c r="G1" s="62"/>
      <c r="H1" s="62"/>
      <c r="I1" s="62"/>
      <c r="J1" s="62"/>
      <c r="K1" s="62"/>
      <c r="L1" s="62"/>
      <c r="M1" s="62"/>
      <c r="N1" s="62"/>
      <c r="O1" s="62"/>
      <c r="P1" s="62"/>
      <c r="Q1" s="62"/>
      <c r="R1" s="62"/>
      <c r="S1" s="62"/>
      <c r="T1" s="62"/>
      <c r="U1" s="62"/>
      <c r="V1" s="62"/>
      <c r="W1" s="62"/>
      <c r="X1" s="62"/>
      <c r="Y1" s="62"/>
      <c r="Z1" s="62"/>
    </row>
    <row r="2" spans="1:26" s="63" customFormat="1" ht="18">
      <c r="A2" s="62"/>
      <c r="B2" s="383" t="s">
        <v>2841</v>
      </c>
      <c r="C2" s="379"/>
      <c r="D2" s="379"/>
      <c r="E2" s="62"/>
      <c r="F2" s="62"/>
      <c r="G2" s="62"/>
      <c r="H2" s="62"/>
      <c r="I2" s="62"/>
      <c r="J2" s="62"/>
      <c r="K2" s="62"/>
      <c r="L2" s="62"/>
      <c r="M2" s="62"/>
      <c r="N2" s="62"/>
      <c r="O2" s="62"/>
      <c r="P2" s="62"/>
      <c r="Q2" s="62"/>
      <c r="R2" s="62"/>
      <c r="S2" s="62"/>
      <c r="T2" s="62"/>
      <c r="U2" s="62"/>
      <c r="V2" s="62"/>
      <c r="W2" s="62"/>
      <c r="X2" s="62"/>
      <c r="Y2" s="62"/>
      <c r="Z2" s="62"/>
    </row>
    <row r="3" spans="1:26" s="63" customFormat="1">
      <c r="A3" s="62"/>
      <c r="B3" s="382" t="s">
        <v>2842</v>
      </c>
      <c r="C3" s="379"/>
      <c r="D3" s="379"/>
      <c r="E3" s="62"/>
      <c r="F3" s="62"/>
      <c r="G3" s="62"/>
      <c r="H3" s="62"/>
      <c r="I3" s="62"/>
      <c r="J3" s="62"/>
      <c r="K3" s="62"/>
      <c r="L3" s="62"/>
      <c r="M3" s="62"/>
      <c r="N3" s="62"/>
      <c r="O3" s="62"/>
      <c r="P3" s="62"/>
      <c r="Q3" s="62"/>
      <c r="R3" s="62"/>
      <c r="S3" s="62"/>
      <c r="T3" s="62"/>
      <c r="U3" s="62"/>
      <c r="V3" s="62"/>
      <c r="W3" s="62"/>
      <c r="X3" s="62"/>
      <c r="Y3" s="62"/>
      <c r="Z3" s="62"/>
    </row>
    <row r="4" spans="1:26" s="63" customFormat="1">
      <c r="A4" s="62"/>
      <c r="B4" s="379"/>
      <c r="C4" s="379"/>
      <c r="D4" s="379"/>
      <c r="E4" s="62"/>
      <c r="F4" s="62"/>
      <c r="G4" s="62"/>
      <c r="H4" s="62"/>
      <c r="I4" s="62"/>
      <c r="J4" s="62"/>
      <c r="K4" s="62"/>
      <c r="L4" s="62"/>
      <c r="M4" s="62"/>
      <c r="N4" s="62"/>
      <c r="O4" s="62"/>
      <c r="P4" s="62"/>
      <c r="Q4" s="62"/>
      <c r="R4" s="62"/>
      <c r="S4" s="62"/>
      <c r="T4" s="62"/>
      <c r="U4" s="62"/>
      <c r="V4" s="62"/>
      <c r="W4" s="62"/>
      <c r="X4" s="62"/>
      <c r="Y4" s="62"/>
      <c r="Z4" s="62"/>
    </row>
    <row r="5" spans="1:26" s="63" customFormat="1">
      <c r="A5" s="62"/>
      <c r="B5" s="379"/>
      <c r="C5" s="379"/>
      <c r="D5" s="379"/>
      <c r="E5" s="62"/>
      <c r="F5" s="62"/>
      <c r="G5" s="62"/>
      <c r="H5" s="62"/>
      <c r="I5" s="62"/>
      <c r="J5" s="62"/>
      <c r="K5" s="62"/>
      <c r="L5" s="62"/>
      <c r="M5" s="62"/>
      <c r="N5" s="62"/>
      <c r="O5" s="62"/>
      <c r="P5" s="62"/>
      <c r="Q5" s="62"/>
      <c r="R5" s="62"/>
      <c r="S5" s="62"/>
      <c r="T5" s="62"/>
      <c r="U5" s="62"/>
      <c r="V5" s="62"/>
      <c r="W5" s="62"/>
      <c r="X5" s="62"/>
      <c r="Y5" s="62"/>
      <c r="Z5" s="62"/>
    </row>
    <row r="6" spans="1:26" s="63" customFormat="1">
      <c r="A6" s="62"/>
      <c r="B6" s="379"/>
      <c r="C6" s="379"/>
      <c r="D6" s="379"/>
      <c r="E6" s="62"/>
      <c r="F6" s="62"/>
      <c r="G6" s="62"/>
      <c r="H6" s="62"/>
      <c r="I6" s="62"/>
      <c r="J6" s="62"/>
      <c r="K6" s="62"/>
      <c r="L6" s="62"/>
      <c r="M6" s="62"/>
      <c r="N6" s="62"/>
      <c r="O6" s="62"/>
      <c r="P6" s="62"/>
      <c r="Q6" s="62"/>
      <c r="R6" s="62"/>
      <c r="S6" s="62"/>
      <c r="T6" s="62"/>
      <c r="U6" s="62"/>
      <c r="V6" s="62"/>
      <c r="W6" s="62"/>
      <c r="X6" s="62"/>
      <c r="Y6" s="62"/>
      <c r="Z6" s="62"/>
    </row>
    <row r="7" spans="1:26">
      <c r="B7" s="379"/>
      <c r="C7" s="379"/>
      <c r="D7" s="379"/>
    </row>
    <row r="8" spans="1:26">
      <c r="B8" s="382" t="s">
        <v>3462</v>
      </c>
      <c r="C8" s="382"/>
      <c r="D8" s="379"/>
    </row>
    <row r="9" spans="1:26" ht="7.5" customHeight="1">
      <c r="B9" s="380"/>
      <c r="C9" s="380"/>
      <c r="D9" s="380"/>
    </row>
    <row r="10" spans="1:26">
      <c r="B10" s="380"/>
      <c r="C10" s="380"/>
      <c r="D10" s="380"/>
    </row>
    <row r="11" spans="1:26" ht="8.25" customHeight="1">
      <c r="B11" s="380"/>
      <c r="C11" s="380"/>
      <c r="D11" s="380"/>
    </row>
    <row r="12" spans="1:26">
      <c r="B12" s="381"/>
      <c r="C12" s="381"/>
      <c r="D12" s="381"/>
    </row>
    <row r="13" spans="1:26" ht="8.25" customHeight="1">
      <c r="B13" s="63"/>
      <c r="C13" s="63"/>
      <c r="D13" s="63"/>
    </row>
    <row r="14" spans="1:26" ht="25.5" customHeight="1">
      <c r="C14" s="63"/>
    </row>
    <row r="15" spans="1:26" ht="51" customHeight="1">
      <c r="C15" s="66" t="s">
        <v>3102</v>
      </c>
    </row>
    <row r="16" spans="1:26" ht="13.5" customHeight="1">
      <c r="C16" s="66"/>
    </row>
    <row r="17" spans="3:4" ht="51.75" customHeight="1">
      <c r="C17" s="66" t="s">
        <v>3103</v>
      </c>
    </row>
    <row r="18" spans="3:4" ht="25.5" customHeight="1">
      <c r="C18" s="66"/>
    </row>
    <row r="19" spans="3:4" ht="25.5" customHeight="1">
      <c r="C19" s="69" t="s">
        <v>3104</v>
      </c>
    </row>
    <row r="20" spans="3:4" ht="19.5" customHeight="1">
      <c r="C20" s="69"/>
    </row>
    <row r="21" spans="3:4" ht="28.5" customHeight="1">
      <c r="C21" s="67" t="s">
        <v>1030</v>
      </c>
    </row>
    <row r="22" spans="3:4" ht="28.5" customHeight="1">
      <c r="C22" s="138" t="s">
        <v>713</v>
      </c>
    </row>
    <row r="23" spans="3:4" ht="28.5" customHeight="1">
      <c r="C23" s="138" t="s">
        <v>714</v>
      </c>
    </row>
    <row r="24" spans="3:4" ht="28.5" customHeight="1">
      <c r="C24" s="138" t="s">
        <v>715</v>
      </c>
    </row>
    <row r="25" spans="3:4" ht="28.5" customHeight="1">
      <c r="C25" s="138" t="s">
        <v>716</v>
      </c>
    </row>
    <row r="26" spans="3:4" ht="28.5" customHeight="1">
      <c r="C26" s="138" t="s">
        <v>893</v>
      </c>
    </row>
    <row r="27" spans="3:4" ht="28.5" customHeight="1">
      <c r="C27" s="67" t="s">
        <v>2620</v>
      </c>
    </row>
    <row r="28" spans="3:4" ht="28.5" customHeight="1">
      <c r="C28" s="139"/>
    </row>
    <row r="29" spans="3:4" ht="19.5" customHeight="1">
      <c r="C29" s="68"/>
    </row>
    <row r="30" spans="3:4">
      <c r="C30" s="63"/>
    </row>
    <row r="31" spans="3:4">
      <c r="C31" s="63"/>
      <c r="D31" s="373"/>
    </row>
  </sheetData>
  <sheetProtection algorithmName="SHA-512" hashValue="xJ1zLRO4czU14USoSB3xx6pqhn+HmyrI157+kok/ODMykCwGVL2GoKzas/6bqHfMf6rI2elODcZhyr6usMzKjg==" saltValue="83dhW45cBnzXHLiZJcVI3w==" spinCount="100000" sheet="1" objects="1" scenarios="1"/>
  <phoneticPr fontId="8" type="noConversion"/>
  <hyperlinks>
    <hyperlink ref="C22" location="'CNT E.P.'!A1" display="2. Plan Tarifario de CNT E.P. "/>
    <hyperlink ref="C24" location="'Linkotel S.A.'!A1" display="4. Plan Tarifario de Linkotel S.A."/>
    <hyperlink ref="C25" location="'Setel S.A.'!A1" display="5. Plan Tarifario de Setel S.A."/>
    <hyperlink ref="C26" location="'Ecuadortelecom S.A'!A1" display="7. Plan Tarifario de Ecuadortelecom S.A."/>
    <hyperlink ref="C21" location="Resumen!A1" display="Tabla Resumen y Comparativa de todos los Planes Tarifarios"/>
    <hyperlink ref="C23" location="ETAPA.EP!A1" display="3.  Plan Tarifario de Etapa E.P."/>
    <hyperlink ref="C27" location="GlobalGrossing!A1" display="8. Plan Tarifario de Global Crossing S.A."/>
  </hyperlink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57"/>
  </sheetPr>
  <dimension ref="A1:K141"/>
  <sheetViews>
    <sheetView zoomScaleNormal="100" workbookViewId="0">
      <selection activeCell="J1" sqref="J1"/>
    </sheetView>
  </sheetViews>
  <sheetFormatPr baseColWidth="10" defaultColWidth="14.140625" defaultRowHeight="12.75"/>
  <cols>
    <col min="1" max="1" width="16.42578125" style="4" customWidth="1"/>
    <col min="2" max="2" width="21.5703125" style="4" customWidth="1"/>
    <col min="3" max="3" width="15.5703125" style="4" customWidth="1"/>
    <col min="4" max="4" width="16.140625" style="4" customWidth="1"/>
    <col min="5" max="6" width="15" style="4" customWidth="1"/>
    <col min="7" max="7" width="16.85546875" style="4" customWidth="1"/>
    <col min="8" max="8" width="13.140625" style="4" customWidth="1"/>
    <col min="9" max="9" width="15.85546875" style="4" customWidth="1"/>
    <col min="10" max="16384" width="14.140625" style="4"/>
  </cols>
  <sheetData>
    <row r="1" spans="1:10">
      <c r="A1" s="385"/>
      <c r="B1" s="385"/>
      <c r="C1" s="385"/>
      <c r="D1" s="385"/>
      <c r="E1" s="385"/>
      <c r="F1" s="385"/>
      <c r="G1" s="385"/>
      <c r="H1" s="385"/>
      <c r="I1" s="385"/>
      <c r="J1" s="390"/>
    </row>
    <row r="2" spans="1:10" ht="18">
      <c r="A2" s="383" t="s">
        <v>2841</v>
      </c>
      <c r="B2" s="385"/>
      <c r="C2" s="385"/>
      <c r="D2" s="385"/>
      <c r="E2" s="385"/>
      <c r="F2" s="385"/>
      <c r="G2" s="385"/>
      <c r="H2" s="385"/>
      <c r="I2" s="385"/>
      <c r="J2" s="385"/>
    </row>
    <row r="3" spans="1:10" ht="14.25">
      <c r="A3" s="382" t="s">
        <v>2842</v>
      </c>
      <c r="B3" s="385"/>
      <c r="C3" s="385"/>
      <c r="D3" s="385"/>
      <c r="E3" s="385"/>
      <c r="F3" s="385"/>
      <c r="G3" s="385"/>
      <c r="H3" s="385"/>
      <c r="I3" s="385"/>
      <c r="J3" s="385"/>
    </row>
    <row r="4" spans="1:10" ht="14.25">
      <c r="A4" s="379"/>
      <c r="B4" s="385"/>
      <c r="C4" s="385"/>
      <c r="D4" s="385"/>
      <c r="E4" s="385"/>
      <c r="F4" s="385"/>
      <c r="G4" s="385"/>
      <c r="H4" s="385"/>
      <c r="I4" s="385"/>
      <c r="J4" s="385"/>
    </row>
    <row r="5" spans="1:10" ht="14.25">
      <c r="A5" s="379"/>
      <c r="B5" s="385"/>
      <c r="C5" s="385"/>
      <c r="D5" s="385"/>
      <c r="E5" s="385"/>
      <c r="F5" s="385"/>
      <c r="G5" s="385"/>
      <c r="H5" s="385"/>
      <c r="I5" s="385"/>
      <c r="J5" s="385"/>
    </row>
    <row r="6" spans="1:10" ht="14.25">
      <c r="A6" s="379"/>
      <c r="B6" s="385"/>
      <c r="C6" s="385"/>
      <c r="D6" s="385"/>
      <c r="E6" s="385"/>
      <c r="F6" s="385"/>
      <c r="G6" s="385"/>
      <c r="H6" s="385"/>
      <c r="I6" s="385"/>
      <c r="J6" s="385"/>
    </row>
    <row r="7" spans="1:10" ht="14.25">
      <c r="A7" s="379"/>
      <c r="B7" s="385"/>
      <c r="C7" s="385"/>
      <c r="D7" s="385"/>
      <c r="E7" s="385"/>
      <c r="F7" s="385"/>
      <c r="G7" s="385"/>
      <c r="H7" s="385"/>
      <c r="I7" s="385"/>
      <c r="J7" s="385"/>
    </row>
    <row r="8" spans="1:10" ht="14.25">
      <c r="A8" s="382" t="str">
        <f>+Inicio!B8</f>
        <v xml:space="preserve">      Fecha de publicación: Agosto de 2014</v>
      </c>
      <c r="B8" s="385"/>
      <c r="C8" s="385"/>
      <c r="D8" s="385"/>
      <c r="E8" s="385"/>
      <c r="F8" s="385"/>
      <c r="G8" s="385"/>
      <c r="H8" s="385"/>
      <c r="I8" s="385"/>
      <c r="J8" s="385"/>
    </row>
    <row r="9" spans="1:10">
      <c r="A9" s="385"/>
      <c r="B9" s="385"/>
      <c r="C9" s="385"/>
      <c r="D9" s="385"/>
      <c r="E9" s="385"/>
      <c r="F9" s="385"/>
      <c r="G9" s="385"/>
      <c r="H9" s="385"/>
      <c r="I9" s="385"/>
      <c r="J9" s="385"/>
    </row>
    <row r="10" spans="1:10">
      <c r="A10" s="385"/>
      <c r="B10" s="385"/>
      <c r="C10" s="385"/>
      <c r="D10" s="385"/>
      <c r="E10" s="385"/>
      <c r="F10" s="385"/>
      <c r="G10" s="385"/>
      <c r="H10" s="385"/>
      <c r="I10" s="385"/>
      <c r="J10" s="385"/>
    </row>
    <row r="11" spans="1:10">
      <c r="A11" s="386"/>
      <c r="B11" s="386"/>
      <c r="C11" s="386"/>
      <c r="D11" s="386"/>
      <c r="E11" s="387"/>
      <c r="F11" s="386"/>
      <c r="G11" s="386"/>
      <c r="H11" s="386"/>
      <c r="I11" s="386"/>
      <c r="J11" s="386"/>
    </row>
    <row r="13" spans="1:10" s="2" customFormat="1" ht="25.5">
      <c r="A13" s="56"/>
      <c r="B13" s="1015"/>
      <c r="C13" s="1016" t="s">
        <v>323</v>
      </c>
      <c r="D13" s="1016" t="s">
        <v>2630</v>
      </c>
      <c r="E13" s="1016" t="s">
        <v>186</v>
      </c>
      <c r="F13" s="1016" t="s">
        <v>835</v>
      </c>
      <c r="G13" s="1016" t="s">
        <v>708</v>
      </c>
      <c r="H13" s="1016" t="s">
        <v>2621</v>
      </c>
    </row>
    <row r="14" spans="1:10">
      <c r="A14" s="1718" t="s">
        <v>175</v>
      </c>
      <c r="B14" s="1442" t="s">
        <v>171</v>
      </c>
      <c r="C14" s="52">
        <v>2.3E-3</v>
      </c>
      <c r="D14" s="116">
        <v>2E-3</v>
      </c>
      <c r="E14" s="52"/>
      <c r="F14" s="52"/>
      <c r="G14" s="52"/>
      <c r="H14" s="116">
        <v>1.9E-2</v>
      </c>
    </row>
    <row r="15" spans="1:10">
      <c r="A15" s="1719"/>
      <c r="B15" s="1442" t="s">
        <v>172</v>
      </c>
      <c r="C15" s="52">
        <v>0.01</v>
      </c>
      <c r="D15" s="116">
        <v>5.0000000000000001E-3</v>
      </c>
      <c r="E15" s="52">
        <v>0.01</v>
      </c>
      <c r="F15" s="52">
        <v>1.8499999999999999E-2</v>
      </c>
      <c r="G15" s="52">
        <v>0.01</v>
      </c>
      <c r="H15" s="116">
        <v>1.9E-2</v>
      </c>
    </row>
    <row r="16" spans="1:10">
      <c r="A16" s="1719"/>
      <c r="B16" s="1442" t="s">
        <v>1263</v>
      </c>
      <c r="C16" s="52">
        <v>1.7000000000000001E-2</v>
      </c>
      <c r="D16" s="116"/>
      <c r="E16" s="52"/>
      <c r="F16" s="52"/>
      <c r="G16" s="52"/>
      <c r="H16" s="116"/>
    </row>
    <row r="17" spans="1:10">
      <c r="A17" s="1719"/>
      <c r="B17" s="1442" t="s">
        <v>173</v>
      </c>
      <c r="C17" s="52">
        <v>2.4E-2</v>
      </c>
      <c r="D17" s="116">
        <v>2.1999999999999999E-2</v>
      </c>
      <c r="E17" s="52">
        <v>2.1999999999999999E-2</v>
      </c>
      <c r="F17" s="52">
        <v>1.8499999999999999E-2</v>
      </c>
      <c r="G17" s="52">
        <v>0.02</v>
      </c>
      <c r="H17" s="116">
        <v>2.4E-2</v>
      </c>
    </row>
    <row r="18" spans="1:10">
      <c r="A18" s="1720"/>
      <c r="B18" s="1442" t="s">
        <v>1264</v>
      </c>
      <c r="C18" s="52">
        <v>2.8000000000000001E-2</v>
      </c>
      <c r="D18" s="116"/>
      <c r="E18" s="52"/>
      <c r="F18" s="52"/>
      <c r="G18" s="52"/>
      <c r="H18" s="116">
        <v>2.4E-2</v>
      </c>
    </row>
    <row r="19" spans="1:10">
      <c r="A19" s="1721" t="s">
        <v>174</v>
      </c>
      <c r="B19" s="1442" t="s">
        <v>171</v>
      </c>
      <c r="C19" s="52">
        <v>6.0000000000000001E-3</v>
      </c>
      <c r="D19" s="116"/>
      <c r="E19" s="52"/>
      <c r="F19" s="52"/>
      <c r="G19" s="52"/>
      <c r="H19" s="116">
        <v>0.02</v>
      </c>
    </row>
    <row r="20" spans="1:10">
      <c r="A20" s="1721"/>
      <c r="B20" s="1442" t="s">
        <v>172</v>
      </c>
      <c r="C20" s="52">
        <v>0.02</v>
      </c>
      <c r="D20" s="116"/>
      <c r="E20" s="52">
        <v>2.1999999999999999E-2</v>
      </c>
      <c r="F20" s="52">
        <v>3.5000000000000003E-2</v>
      </c>
      <c r="G20" s="52">
        <v>0.02</v>
      </c>
      <c r="H20" s="116">
        <v>0.04</v>
      </c>
    </row>
    <row r="21" spans="1:10">
      <c r="A21" s="1721"/>
      <c r="B21" s="1442" t="s">
        <v>1263</v>
      </c>
      <c r="C21" s="52">
        <v>0.04</v>
      </c>
      <c r="D21" s="116"/>
      <c r="E21" s="52"/>
      <c r="F21" s="52"/>
      <c r="G21" s="52"/>
      <c r="H21" s="116"/>
    </row>
    <row r="22" spans="1:10">
      <c r="A22" s="1721"/>
      <c r="B22" s="1442" t="s">
        <v>173</v>
      </c>
      <c r="C22" s="52">
        <v>5.6000000000000001E-2</v>
      </c>
      <c r="D22" s="116"/>
      <c r="E22" s="52">
        <v>0.09</v>
      </c>
      <c r="F22" s="52">
        <v>0.08</v>
      </c>
      <c r="G22" s="52">
        <v>0.02</v>
      </c>
      <c r="H22" s="116">
        <v>0.04</v>
      </c>
    </row>
    <row r="23" spans="1:10">
      <c r="A23" s="1721"/>
      <c r="B23" s="1442" t="s">
        <v>1264</v>
      </c>
      <c r="C23" s="52">
        <v>1.12E-2</v>
      </c>
      <c r="D23" s="116"/>
      <c r="E23" s="52"/>
      <c r="F23" s="52"/>
      <c r="G23" s="52"/>
      <c r="H23" s="116">
        <v>0.04</v>
      </c>
    </row>
    <row r="24" spans="1:10">
      <c r="C24" s="49"/>
      <c r="D24" s="49"/>
    </row>
    <row r="25" spans="1:10" ht="15">
      <c r="A25" s="1722" t="s">
        <v>222</v>
      </c>
      <c r="B25" s="1723"/>
      <c r="C25" s="1723"/>
      <c r="D25" s="1723"/>
      <c r="E25" s="1723"/>
      <c r="F25" s="1723"/>
      <c r="G25" s="1723"/>
      <c r="H25" s="1723"/>
      <c r="I25" s="1723"/>
    </row>
    <row r="26" spans="1:10">
      <c r="C26" s="49"/>
      <c r="D26" s="49"/>
    </row>
    <row r="27" spans="1:10">
      <c r="C27" s="1725" t="s">
        <v>175</v>
      </c>
      <c r="D27" s="1725"/>
      <c r="E27" s="1725" t="s">
        <v>174</v>
      </c>
      <c r="F27" s="1725"/>
      <c r="G27" s="129"/>
      <c r="H27" s="130"/>
    </row>
    <row r="28" spans="1:10" ht="25.5">
      <c r="B28" s="1018" t="s">
        <v>176</v>
      </c>
      <c r="C28" s="1017" t="s">
        <v>177</v>
      </c>
      <c r="D28" s="1017" t="s">
        <v>178</v>
      </c>
      <c r="E28" s="1017" t="s">
        <v>179</v>
      </c>
      <c r="F28" s="1017" t="s">
        <v>180</v>
      </c>
      <c r="G28" s="1018" t="s">
        <v>216</v>
      </c>
      <c r="H28" s="125"/>
      <c r="I28" s="126"/>
      <c r="J28" s="89"/>
    </row>
    <row r="29" spans="1:10">
      <c r="B29" s="1439" t="s">
        <v>323</v>
      </c>
      <c r="C29" s="52">
        <v>0.01</v>
      </c>
      <c r="D29" s="52">
        <v>2.4E-2</v>
      </c>
      <c r="E29" s="52">
        <v>0.02</v>
      </c>
      <c r="F29" s="52">
        <v>5.6000000000000001E-2</v>
      </c>
      <c r="G29" s="52">
        <f>AVERAGE(C29:F29)</f>
        <v>2.7500000000000004E-2</v>
      </c>
      <c r="H29" s="127"/>
      <c r="I29" s="127"/>
      <c r="J29" s="89"/>
    </row>
    <row r="30" spans="1:10">
      <c r="B30" s="1440" t="s">
        <v>2630</v>
      </c>
      <c r="C30" s="52">
        <v>5.0000000000000001E-3</v>
      </c>
      <c r="D30" s="52">
        <v>2.1999999999999999E-2</v>
      </c>
      <c r="E30" s="52">
        <v>0</v>
      </c>
      <c r="F30" s="52">
        <v>0</v>
      </c>
      <c r="G30" s="52">
        <f>AVERAGE(C30:F30)</f>
        <v>6.7499999999999999E-3</v>
      </c>
      <c r="H30" s="127"/>
      <c r="I30" s="127"/>
      <c r="J30" s="89"/>
    </row>
    <row r="31" spans="1:10">
      <c r="B31" s="1439" t="s">
        <v>186</v>
      </c>
      <c r="C31" s="52">
        <v>0.01</v>
      </c>
      <c r="D31" s="52">
        <v>2.1999999999999999E-2</v>
      </c>
      <c r="E31" s="52">
        <v>2.1999999999999999E-2</v>
      </c>
      <c r="F31" s="52">
        <v>0.09</v>
      </c>
      <c r="G31" s="52">
        <f>AVERAGE(C31:F31)</f>
        <v>3.5999999999999997E-2</v>
      </c>
      <c r="H31" s="127"/>
      <c r="I31" s="127"/>
      <c r="J31" s="89"/>
    </row>
    <row r="32" spans="1:10">
      <c r="B32" s="1439" t="s">
        <v>835</v>
      </c>
      <c r="C32" s="52">
        <v>1.8499999999999999E-2</v>
      </c>
      <c r="D32" s="52">
        <v>1.8499999999999999E-2</v>
      </c>
      <c r="E32" s="52">
        <v>3.5000000000000003E-2</v>
      </c>
      <c r="F32" s="52">
        <v>0.08</v>
      </c>
      <c r="G32" s="52">
        <f t="shared" ref="G32:G33" si="0">AVERAGE(C32:F32)</f>
        <v>3.8000000000000006E-2</v>
      </c>
      <c r="H32" s="127"/>
      <c r="I32" s="127"/>
      <c r="J32" s="89"/>
    </row>
    <row r="33" spans="1:11">
      <c r="B33" s="1439" t="s">
        <v>708</v>
      </c>
      <c r="C33" s="52">
        <v>0.01</v>
      </c>
      <c r="D33" s="52">
        <v>0.02</v>
      </c>
      <c r="E33" s="52">
        <v>0.02</v>
      </c>
      <c r="F33" s="52">
        <v>0.02</v>
      </c>
      <c r="G33" s="52">
        <f t="shared" si="0"/>
        <v>1.7500000000000002E-2</v>
      </c>
      <c r="H33" s="127"/>
      <c r="I33" s="127"/>
      <c r="J33" s="89"/>
    </row>
    <row r="34" spans="1:11">
      <c r="B34" s="1441" t="s">
        <v>2621</v>
      </c>
      <c r="C34" s="52">
        <v>1.9E-2</v>
      </c>
      <c r="D34" s="116">
        <f>+H17</f>
        <v>2.4E-2</v>
      </c>
      <c r="E34" s="116">
        <v>0.04</v>
      </c>
      <c r="F34" s="116">
        <f>+H22</f>
        <v>0.04</v>
      </c>
      <c r="G34" s="52">
        <f>AVERAGE(C34:F34)</f>
        <v>3.075E-2</v>
      </c>
      <c r="H34" s="128"/>
      <c r="I34" s="127"/>
      <c r="J34" s="89"/>
    </row>
    <row r="36" spans="1:11">
      <c r="A36" s="53" t="s">
        <v>217</v>
      </c>
      <c r="B36" s="53"/>
    </row>
    <row r="37" spans="1:11">
      <c r="A37" s="53"/>
      <c r="B37" s="53"/>
    </row>
    <row r="38" spans="1:11" ht="15">
      <c r="A38" s="1722" t="s">
        <v>223</v>
      </c>
      <c r="B38" s="1723"/>
      <c r="C38" s="1723"/>
      <c r="D38" s="1723"/>
      <c r="E38" s="1723"/>
      <c r="F38" s="1723"/>
      <c r="G38" s="1723"/>
      <c r="H38" s="1723"/>
      <c r="I38" s="1723"/>
      <c r="J38" s="1723"/>
      <c r="K38" s="388"/>
    </row>
    <row r="40" spans="1:11" ht="25.5">
      <c r="A40" s="53"/>
      <c r="B40" s="53"/>
      <c r="C40" s="1016" t="s">
        <v>323</v>
      </c>
      <c r="D40" s="1016" t="s">
        <v>2254</v>
      </c>
      <c r="E40" s="1016" t="s">
        <v>186</v>
      </c>
      <c r="F40" s="1016" t="s">
        <v>835</v>
      </c>
      <c r="G40" s="1016" t="s">
        <v>708</v>
      </c>
      <c r="H40" s="1016" t="s">
        <v>2621</v>
      </c>
      <c r="I40" s="1018" t="s">
        <v>216</v>
      </c>
    </row>
    <row r="41" spans="1:11">
      <c r="B41" s="54" t="s">
        <v>218</v>
      </c>
      <c r="C41" s="52">
        <v>0.01</v>
      </c>
      <c r="D41" s="52">
        <v>5.0000000000000001E-3</v>
      </c>
      <c r="E41" s="52">
        <v>0.01</v>
      </c>
      <c r="F41" s="52">
        <v>1.8499999999999999E-2</v>
      </c>
      <c r="G41" s="52">
        <v>0.01</v>
      </c>
      <c r="H41" s="112">
        <v>1.9E-2</v>
      </c>
      <c r="I41" s="112">
        <f>AVERAGE(C41:H41)</f>
        <v>1.2083333333333333E-2</v>
      </c>
    </row>
    <row r="42" spans="1:11">
      <c r="B42" s="55" t="s">
        <v>219</v>
      </c>
      <c r="C42" s="52">
        <v>2.4E-2</v>
      </c>
      <c r="D42" s="52">
        <v>2.1999999999999999E-2</v>
      </c>
      <c r="E42" s="52">
        <v>2.1999999999999999E-2</v>
      </c>
      <c r="F42" s="52">
        <v>1.8499999999999999E-2</v>
      </c>
      <c r="G42" s="52">
        <v>0.02</v>
      </c>
      <c r="H42" s="112">
        <f>+H17</f>
        <v>2.4E-2</v>
      </c>
      <c r="I42" s="112">
        <f>AVERAGE(C42:H42)</f>
        <v>2.1750000000000002E-2</v>
      </c>
    </row>
    <row r="43" spans="1:11">
      <c r="B43" s="54" t="s">
        <v>220</v>
      </c>
      <c r="C43" s="52">
        <v>0.02</v>
      </c>
      <c r="D43" s="52">
        <v>0</v>
      </c>
      <c r="E43" s="52">
        <v>2.1999999999999999E-2</v>
      </c>
      <c r="F43" s="52">
        <v>3.5000000000000003E-2</v>
      </c>
      <c r="G43" s="52">
        <v>0.02</v>
      </c>
      <c r="H43" s="112">
        <v>0.04</v>
      </c>
      <c r="I43" s="112">
        <f t="shared" ref="I43:I44" si="1">AVERAGE(C43:H43)</f>
        <v>2.2833333333333334E-2</v>
      </c>
    </row>
    <row r="44" spans="1:11">
      <c r="B44" s="54" t="s">
        <v>221</v>
      </c>
      <c r="C44" s="52">
        <v>5.6000000000000001E-2</v>
      </c>
      <c r="D44" s="52">
        <v>0</v>
      </c>
      <c r="E44" s="52">
        <v>0.09</v>
      </c>
      <c r="F44" s="52">
        <v>0.08</v>
      </c>
      <c r="G44" s="52">
        <v>0.02</v>
      </c>
      <c r="H44" s="112">
        <f>+H22</f>
        <v>0.04</v>
      </c>
      <c r="I44" s="112">
        <f t="shared" si="1"/>
        <v>4.7666666666666663E-2</v>
      </c>
    </row>
    <row r="46" spans="1:11">
      <c r="A46" s="53" t="s">
        <v>217</v>
      </c>
    </row>
    <row r="48" spans="1:11" ht="15">
      <c r="A48" s="1722" t="s">
        <v>225</v>
      </c>
      <c r="B48" s="1723"/>
      <c r="C48" s="1723"/>
      <c r="D48" s="1723"/>
      <c r="E48" s="1723"/>
      <c r="F48" s="1723"/>
      <c r="G48" s="1723"/>
      <c r="H48" s="1723"/>
      <c r="I48" s="1723"/>
      <c r="J48" s="1723"/>
      <c r="K48" s="1723"/>
    </row>
    <row r="49" spans="1:11">
      <c r="A49" s="57"/>
    </row>
    <row r="50" spans="1:11" ht="25.5">
      <c r="B50" s="59"/>
      <c r="C50" s="1016" t="s">
        <v>323</v>
      </c>
      <c r="D50" s="1016" t="s">
        <v>2254</v>
      </c>
      <c r="E50" s="1016" t="s">
        <v>186</v>
      </c>
      <c r="F50" s="1016" t="s">
        <v>835</v>
      </c>
      <c r="G50" s="1016" t="s">
        <v>708</v>
      </c>
      <c r="H50" s="1016" t="s">
        <v>2621</v>
      </c>
    </row>
    <row r="51" spans="1:11">
      <c r="A51" s="1726" t="s">
        <v>273</v>
      </c>
      <c r="B51" s="1442" t="s">
        <v>171</v>
      </c>
      <c r="C51" s="58">
        <v>3</v>
      </c>
      <c r="D51" s="117">
        <v>0.8</v>
      </c>
      <c r="E51" s="58"/>
      <c r="F51" s="58"/>
      <c r="G51" s="58"/>
      <c r="H51" s="131">
        <v>5.7</v>
      </c>
    </row>
    <row r="52" spans="1:11">
      <c r="A52" s="1727"/>
      <c r="B52" s="1442" t="s">
        <v>562</v>
      </c>
      <c r="C52" s="58">
        <v>6.2</v>
      </c>
      <c r="D52" s="117">
        <v>3.59</v>
      </c>
      <c r="E52" s="58">
        <v>9</v>
      </c>
      <c r="F52" s="58">
        <v>7.48</v>
      </c>
      <c r="G52" s="58">
        <v>5.99</v>
      </c>
      <c r="H52" s="131">
        <v>8.5</v>
      </c>
    </row>
    <row r="53" spans="1:11">
      <c r="A53" s="1728"/>
      <c r="B53" s="1442" t="s">
        <v>563</v>
      </c>
      <c r="C53" s="58">
        <v>12</v>
      </c>
      <c r="D53" s="117">
        <v>9.99</v>
      </c>
      <c r="E53" s="58">
        <v>12</v>
      </c>
      <c r="F53" s="58">
        <v>11.38</v>
      </c>
      <c r="G53" s="58">
        <v>12</v>
      </c>
      <c r="H53" s="51"/>
    </row>
    <row r="55" spans="1:11">
      <c r="A55" s="53" t="s">
        <v>217</v>
      </c>
    </row>
    <row r="57" spans="1:11" ht="15">
      <c r="A57" s="1722" t="s">
        <v>59</v>
      </c>
      <c r="B57" s="1723"/>
      <c r="C57" s="1723"/>
      <c r="D57" s="1723"/>
      <c r="E57" s="1723"/>
      <c r="F57" s="1723"/>
      <c r="G57" s="1723"/>
      <c r="H57" s="1723"/>
      <c r="I57" s="1723"/>
      <c r="J57" s="1723"/>
      <c r="K57" s="1723"/>
    </row>
    <row r="59" spans="1:11" ht="13.5" thickBot="1"/>
    <row r="60" spans="1:11">
      <c r="B60" s="132"/>
      <c r="C60" s="1019">
        <v>2006</v>
      </c>
      <c r="D60" s="1019">
        <v>2007</v>
      </c>
      <c r="E60" s="1019">
        <v>2008</v>
      </c>
      <c r="F60" s="1019">
        <v>2009</v>
      </c>
      <c r="G60" s="1020">
        <v>2010</v>
      </c>
      <c r="H60" s="1020">
        <v>2011</v>
      </c>
      <c r="I60" s="1020">
        <v>2012</v>
      </c>
      <c r="J60" s="1020">
        <v>2013</v>
      </c>
      <c r="K60" s="1020" t="s">
        <v>3465</v>
      </c>
    </row>
    <row r="61" spans="1:11">
      <c r="B61" s="1437" t="s">
        <v>238</v>
      </c>
      <c r="C61" s="133">
        <v>0.17</v>
      </c>
      <c r="D61" s="133">
        <v>0.14000000000000001</v>
      </c>
      <c r="E61" s="133">
        <v>0.14000000000000001</v>
      </c>
      <c r="F61" s="133">
        <v>0.14000000000000001</v>
      </c>
      <c r="G61" s="134">
        <v>0.14000000000000001</v>
      </c>
      <c r="H61" s="204">
        <v>0.12</v>
      </c>
      <c r="I61" s="204">
        <v>0.12</v>
      </c>
      <c r="J61" s="204">
        <v>0.1</v>
      </c>
      <c r="K61" s="204">
        <v>0.1</v>
      </c>
    </row>
    <row r="62" spans="1:11">
      <c r="B62" s="1437" t="s">
        <v>430</v>
      </c>
      <c r="C62" s="133">
        <v>0.17</v>
      </c>
      <c r="D62" s="133">
        <v>0.17</v>
      </c>
      <c r="E62" s="133">
        <v>0.14000000000000001</v>
      </c>
      <c r="F62" s="133">
        <v>0.14000000000000001</v>
      </c>
      <c r="G62" s="134">
        <v>0.14000000000000001</v>
      </c>
      <c r="H62" s="204">
        <v>0.14000000000000001</v>
      </c>
      <c r="I62" s="204">
        <v>0.14000000000000001</v>
      </c>
      <c r="J62" s="204">
        <v>0.14000000000000001</v>
      </c>
      <c r="K62" s="204">
        <v>0.14000000000000001</v>
      </c>
    </row>
    <row r="63" spans="1:11">
      <c r="B63" s="1437" t="s">
        <v>186</v>
      </c>
      <c r="C63" s="133">
        <v>0.25</v>
      </c>
      <c r="D63" s="133">
        <v>0.25</v>
      </c>
      <c r="E63" s="133">
        <v>0.25</v>
      </c>
      <c r="F63" s="133">
        <v>0.25</v>
      </c>
      <c r="G63" s="135">
        <v>0.25</v>
      </c>
      <c r="H63" s="205">
        <v>0.25</v>
      </c>
      <c r="I63" s="205">
        <v>0.13500000000000001</v>
      </c>
      <c r="J63" s="205">
        <v>0.13500000000000001</v>
      </c>
      <c r="K63" s="205">
        <v>0.13500000000000001</v>
      </c>
    </row>
    <row r="64" spans="1:11">
      <c r="B64" s="1437" t="s">
        <v>835</v>
      </c>
      <c r="C64" s="133">
        <v>0.28999999999999998</v>
      </c>
      <c r="D64" s="133">
        <v>0.28999999999999998</v>
      </c>
      <c r="E64" s="133">
        <v>0.28999999999999998</v>
      </c>
      <c r="F64" s="133">
        <v>0.28999999999999998</v>
      </c>
      <c r="G64" s="135">
        <v>0.28999999999999998</v>
      </c>
      <c r="H64" s="205">
        <v>0.18</v>
      </c>
      <c r="I64" s="205">
        <v>0.18</v>
      </c>
      <c r="J64" s="205">
        <v>0.18</v>
      </c>
      <c r="K64" s="205">
        <v>0.18</v>
      </c>
    </row>
    <row r="65" spans="1:11">
      <c r="B65" s="1437" t="s">
        <v>708</v>
      </c>
      <c r="C65" s="133"/>
      <c r="D65" s="133">
        <v>0.15</v>
      </c>
      <c r="E65" s="133">
        <v>0.14000000000000001</v>
      </c>
      <c r="F65" s="133">
        <v>0.14000000000000001</v>
      </c>
      <c r="G65" s="134">
        <v>0.14000000000000001</v>
      </c>
      <c r="H65" s="204">
        <v>0.13500000000000001</v>
      </c>
      <c r="I65" s="204">
        <v>0.13500000000000001</v>
      </c>
      <c r="J65" s="204">
        <v>0.13500000000000001</v>
      </c>
      <c r="K65" s="204">
        <v>0.13500000000000001</v>
      </c>
    </row>
    <row r="66" spans="1:11">
      <c r="B66" s="1438" t="s">
        <v>2621</v>
      </c>
      <c r="C66" s="276"/>
      <c r="D66" s="276"/>
      <c r="E66" s="276"/>
      <c r="F66" s="276"/>
      <c r="G66" s="277"/>
      <c r="H66" s="278">
        <v>0.125</v>
      </c>
      <c r="I66" s="278">
        <v>0.125</v>
      </c>
      <c r="J66" s="278">
        <v>0.125</v>
      </c>
      <c r="K66" s="278">
        <v>0.125</v>
      </c>
    </row>
    <row r="67" spans="1:11">
      <c r="B67" s="1012" t="s">
        <v>216</v>
      </c>
      <c r="C67" s="1013">
        <f t="shared" ref="C67:J67" si="2">AVERAGE(C61:C66)</f>
        <v>0.22000000000000003</v>
      </c>
      <c r="D67" s="1013">
        <f t="shared" si="2"/>
        <v>0.2</v>
      </c>
      <c r="E67" s="1013">
        <f t="shared" si="2"/>
        <v>0.192</v>
      </c>
      <c r="F67" s="1013">
        <f t="shared" si="2"/>
        <v>0.192</v>
      </c>
      <c r="G67" s="1013">
        <f t="shared" si="2"/>
        <v>0.192</v>
      </c>
      <c r="H67" s="1014">
        <f t="shared" si="2"/>
        <v>0.15833333333333333</v>
      </c>
      <c r="I67" s="1014">
        <f t="shared" si="2"/>
        <v>0.13916666666666666</v>
      </c>
      <c r="J67" s="1014">
        <f t="shared" si="2"/>
        <v>0.13583333333333333</v>
      </c>
      <c r="K67" s="1014">
        <f t="shared" ref="K67" si="3">AVERAGE(K61:K66)</f>
        <v>0.13583333333333333</v>
      </c>
    </row>
    <row r="68" spans="1:11">
      <c r="A68" s="53" t="s">
        <v>61</v>
      </c>
    </row>
    <row r="69" spans="1:11">
      <c r="A69" s="53" t="s">
        <v>3369</v>
      </c>
    </row>
    <row r="71" spans="1:11" ht="15">
      <c r="A71" s="1722" t="s">
        <v>60</v>
      </c>
      <c r="B71" s="1723"/>
      <c r="C71" s="1723"/>
      <c r="D71" s="1723"/>
      <c r="E71" s="1723"/>
      <c r="F71" s="1723"/>
      <c r="G71" s="1723"/>
      <c r="H71" s="1723"/>
      <c r="I71" s="1723"/>
    </row>
    <row r="72" spans="1:11">
      <c r="C72" s="1724"/>
      <c r="D72" s="1724"/>
      <c r="E72" s="1724"/>
    </row>
    <row r="73" spans="1:11">
      <c r="D73" s="1021" t="s">
        <v>709</v>
      </c>
      <c r="E73" s="1021" t="s">
        <v>56</v>
      </c>
    </row>
    <row r="74" spans="1:11">
      <c r="D74" s="51">
        <v>2000</v>
      </c>
      <c r="E74" s="58">
        <v>75.075839136193096</v>
      </c>
      <c r="G74" s="119"/>
    </row>
    <row r="75" spans="1:11">
      <c r="D75" s="51">
        <v>2001</v>
      </c>
      <c r="E75" s="58">
        <v>63.669030933492522</v>
      </c>
      <c r="G75" s="119"/>
    </row>
    <row r="76" spans="1:11">
      <c r="D76" s="51">
        <v>2002</v>
      </c>
      <c r="E76" s="58">
        <v>61.577261989966566</v>
      </c>
      <c r="G76" s="119"/>
    </row>
    <row r="77" spans="1:11">
      <c r="D77" s="51">
        <v>2003</v>
      </c>
      <c r="E77" s="58">
        <v>67.565849297818957</v>
      </c>
      <c r="G77" s="119"/>
    </row>
    <row r="78" spans="1:11">
      <c r="D78" s="51">
        <v>2004</v>
      </c>
      <c r="E78" s="58">
        <v>75.974163043952373</v>
      </c>
      <c r="G78" s="119"/>
    </row>
    <row r="79" spans="1:11">
      <c r="D79" s="51">
        <v>2005</v>
      </c>
      <c r="E79" s="58">
        <v>70.083912752127588</v>
      </c>
      <c r="G79" s="119"/>
    </row>
    <row r="80" spans="1:11">
      <c r="D80" s="51">
        <v>2006</v>
      </c>
      <c r="E80" s="58">
        <v>73.242530591867308</v>
      </c>
      <c r="G80" s="119"/>
    </row>
    <row r="81" spans="4:7">
      <c r="D81" s="51">
        <v>2007</v>
      </c>
      <c r="E81" s="58">
        <v>79.504278513067987</v>
      </c>
      <c r="G81" s="119"/>
    </row>
    <row r="82" spans="4:7">
      <c r="D82" s="51">
        <v>2008</v>
      </c>
      <c r="E82" s="58">
        <v>81.426476431871137</v>
      </c>
      <c r="G82" s="119"/>
    </row>
    <row r="83" spans="4:7">
      <c r="D83" s="51">
        <v>2009</v>
      </c>
      <c r="E83" s="58">
        <v>65.832271875665313</v>
      </c>
      <c r="G83" s="119"/>
    </row>
    <row r="84" spans="4:7">
      <c r="D84" s="51">
        <v>2010</v>
      </c>
      <c r="E84" s="58">
        <v>69.96682870312695</v>
      </c>
      <c r="G84" s="119"/>
    </row>
    <row r="85" spans="4:7">
      <c r="D85" s="51">
        <v>2011</v>
      </c>
      <c r="E85" s="58">
        <v>69.579008585637439</v>
      </c>
      <c r="G85" s="119"/>
    </row>
    <row r="86" spans="4:7">
      <c r="D86" s="51">
        <v>2012</v>
      </c>
      <c r="E86" s="303">
        <v>65.637822508380069</v>
      </c>
      <c r="G86" s="119"/>
    </row>
    <row r="87" spans="4:7">
      <c r="D87" s="51">
        <v>2013</v>
      </c>
      <c r="E87" s="1450">
        <f>+[1]Hoja1!$E$4</f>
        <v>68.957516871850487</v>
      </c>
      <c r="G87" s="119"/>
    </row>
    <row r="88" spans="4:7">
      <c r="D88" s="279">
        <v>41640</v>
      </c>
      <c r="E88" s="1450">
        <f>+[1]Hoja1!$F$4</f>
        <v>69.409105893389977</v>
      </c>
      <c r="G88" s="119"/>
    </row>
    <row r="89" spans="4:7">
      <c r="D89" s="279">
        <v>41671</v>
      </c>
      <c r="E89" s="1450">
        <f>+[1]Hoja1!$G$4</f>
        <v>69.081203313693806</v>
      </c>
      <c r="G89" s="119"/>
    </row>
    <row r="90" spans="4:7">
      <c r="D90" s="279">
        <v>41699</v>
      </c>
      <c r="E90" s="1450">
        <f>+[1]Hoja1!$H$4</f>
        <v>68.365335749307192</v>
      </c>
      <c r="G90" s="119"/>
    </row>
    <row r="91" spans="4:7">
      <c r="D91" s="279">
        <v>41730</v>
      </c>
      <c r="E91" s="1450">
        <f>+[1]Hoja1!$I$4</f>
        <v>74.540950888936351</v>
      </c>
      <c r="G91" s="119"/>
    </row>
    <row r="92" spans="4:7">
      <c r="D92" s="279">
        <v>41760</v>
      </c>
      <c r="E92" s="1450">
        <f>+[2]Hoja1!$J$4</f>
        <v>69.659902504874751</v>
      </c>
      <c r="G92" s="119"/>
    </row>
    <row r="93" spans="4:7">
      <c r="D93" s="279">
        <v>41791</v>
      </c>
      <c r="E93" s="1450">
        <f>+[2]Hoja1!$K$4</f>
        <v>69.689916419223579</v>
      </c>
      <c r="G93" s="119"/>
    </row>
    <row r="94" spans="4:7">
      <c r="D94" s="279">
        <v>41821</v>
      </c>
      <c r="E94" s="1450">
        <f>+[2]Hoja1!$L$4</f>
        <v>74.798496667563285</v>
      </c>
      <c r="G94" s="119"/>
    </row>
    <row r="95" spans="4:7">
      <c r="D95" s="279">
        <v>41852</v>
      </c>
      <c r="E95" s="1450">
        <f>+[2]Hoja1!$M$4</f>
        <v>75.743196450953235</v>
      </c>
      <c r="G95" s="119"/>
    </row>
    <row r="96" spans="4:7">
      <c r="D96" s="122"/>
      <c r="E96" s="123"/>
    </row>
    <row r="97" spans="1:9" ht="47.25" customHeight="1">
      <c r="A97" s="1711" t="s">
        <v>2622</v>
      </c>
      <c r="B97" s="1711"/>
      <c r="C97" s="1711"/>
      <c r="D97" s="1711"/>
      <c r="E97" s="1711"/>
      <c r="F97" s="1711"/>
      <c r="G97" s="1711"/>
      <c r="H97" s="1711"/>
      <c r="I97" s="1711"/>
    </row>
    <row r="98" spans="1:9" ht="33" customHeight="1">
      <c r="A98" s="1717" t="s">
        <v>2818</v>
      </c>
      <c r="B98" s="1713"/>
      <c r="C98" s="1713"/>
      <c r="D98" s="1713"/>
      <c r="E98" s="1713"/>
      <c r="F98" s="1713"/>
      <c r="G98" s="1713"/>
      <c r="H98" s="1713"/>
      <c r="I98" s="1713"/>
    </row>
    <row r="99" spans="1:9" ht="20.25" customHeight="1">
      <c r="A99" s="1709" t="s">
        <v>3463</v>
      </c>
      <c r="B99" s="1710"/>
      <c r="C99" s="1710"/>
      <c r="D99" s="1710"/>
      <c r="E99" s="1710"/>
      <c r="F99" s="1710"/>
      <c r="G99" s="1710"/>
      <c r="H99" s="1710"/>
      <c r="I99" s="1710"/>
    </row>
    <row r="100" spans="1:9">
      <c r="A100" s="110"/>
      <c r="B100" s="110"/>
      <c r="C100" s="110"/>
      <c r="D100" s="110"/>
      <c r="E100" s="110"/>
      <c r="F100" s="110"/>
      <c r="G100" s="110"/>
      <c r="H100" s="110"/>
      <c r="I100" s="110"/>
    </row>
    <row r="101" spans="1:9" ht="15">
      <c r="A101" s="1714" t="s">
        <v>198</v>
      </c>
      <c r="B101" s="1715"/>
      <c r="C101" s="1715"/>
      <c r="D101" s="1715"/>
      <c r="E101" s="1715"/>
      <c r="F101" s="1715"/>
      <c r="G101" s="1715"/>
      <c r="H101" s="1716"/>
    </row>
    <row r="103" spans="1:9">
      <c r="D103" s="50" t="s">
        <v>709</v>
      </c>
      <c r="E103" s="50" t="s">
        <v>56</v>
      </c>
    </row>
    <row r="104" spans="1:9">
      <c r="D104" s="51">
        <v>2000</v>
      </c>
      <c r="E104" s="52">
        <v>1.4412786415776617E-2</v>
      </c>
    </row>
    <row r="105" spans="1:9">
      <c r="D105" s="51">
        <v>2001</v>
      </c>
      <c r="E105" s="52">
        <v>2.880845734807241E-2</v>
      </c>
    </row>
    <row r="106" spans="1:9">
      <c r="D106" s="51">
        <v>2002</v>
      </c>
      <c r="E106" s="52">
        <v>2.8643816346037458E-2</v>
      </c>
    </row>
    <row r="107" spans="1:9">
      <c r="D107" s="51">
        <v>2003</v>
      </c>
      <c r="E107" s="52">
        <v>2.8941797314313726E-2</v>
      </c>
    </row>
    <row r="108" spans="1:9">
      <c r="D108" s="51">
        <v>2004</v>
      </c>
      <c r="E108" s="52">
        <v>2.8941212288634617E-2</v>
      </c>
    </row>
    <row r="109" spans="1:9">
      <c r="D109" s="51">
        <v>2005</v>
      </c>
      <c r="E109" s="52">
        <v>2.9953589760771969E-2</v>
      </c>
      <c r="G109" s="120"/>
    </row>
    <row r="110" spans="1:9">
      <c r="D110" s="51">
        <v>2006</v>
      </c>
      <c r="E110" s="52">
        <v>3.0150744291725678E-2</v>
      </c>
      <c r="G110" s="120"/>
    </row>
    <row r="111" spans="1:9">
      <c r="D111" s="51">
        <v>2007</v>
      </c>
      <c r="E111" s="52">
        <v>3.2225955850733436E-2</v>
      </c>
      <c r="G111" s="120"/>
    </row>
    <row r="112" spans="1:9">
      <c r="D112" s="51">
        <v>2008</v>
      </c>
      <c r="E112" s="52">
        <v>2.7515202158538088E-2</v>
      </c>
      <c r="G112" s="120"/>
    </row>
    <row r="113" spans="1:9">
      <c r="D113" s="51">
        <v>2009</v>
      </c>
      <c r="E113" s="52">
        <v>2.9499999999999998E-2</v>
      </c>
      <c r="G113" s="120"/>
    </row>
    <row r="114" spans="1:9">
      <c r="D114" s="51">
        <v>2010</v>
      </c>
      <c r="E114" s="52">
        <v>2.9600000000000001E-2</v>
      </c>
      <c r="G114" s="120"/>
    </row>
    <row r="115" spans="1:9">
      <c r="D115" s="51">
        <v>2011</v>
      </c>
      <c r="E115" s="52">
        <v>2.936828709495809E-2</v>
      </c>
      <c r="G115" s="120"/>
    </row>
    <row r="116" spans="1:9" ht="13.5" customHeight="1">
      <c r="D116" s="51">
        <v>2012</v>
      </c>
      <c r="E116" s="304">
        <v>2.9212986625070526E-2</v>
      </c>
      <c r="G116" s="120"/>
    </row>
    <row r="117" spans="1:9" ht="13.5" customHeight="1">
      <c r="D117" s="51">
        <v>2013</v>
      </c>
      <c r="E117" s="1451">
        <f>+[1]Hoja1!$E$5</f>
        <v>2.9556956050264718E-2</v>
      </c>
      <c r="G117" s="120"/>
    </row>
    <row r="118" spans="1:9" ht="13.5" customHeight="1">
      <c r="D118" s="279">
        <v>41640</v>
      </c>
      <c r="E118" s="1451">
        <f>+[1]Hoja1!$F$5</f>
        <v>2.9603808617926435E-2</v>
      </c>
      <c r="G118" s="120"/>
    </row>
    <row r="119" spans="1:9" ht="13.5" customHeight="1">
      <c r="D119" s="279">
        <v>41671</v>
      </c>
      <c r="E119" s="1451">
        <f>+[1]Hoja1!$G$5</f>
        <v>2.9658246694577711E-2</v>
      </c>
      <c r="G119" s="120"/>
    </row>
    <row r="120" spans="1:9" ht="13.5" customHeight="1">
      <c r="D120" s="279">
        <v>41699</v>
      </c>
      <c r="E120" s="1451">
        <f>+[1]Hoja1!$H$5</f>
        <v>2.9667887976977191E-2</v>
      </c>
      <c r="G120" s="120"/>
    </row>
    <row r="121" spans="1:9" ht="13.5" customHeight="1">
      <c r="D121" s="279">
        <v>41730</v>
      </c>
      <c r="E121" s="1451">
        <f>+[1]Hoja1!$I$5</f>
        <v>2.978889838353628E-2</v>
      </c>
      <c r="G121" s="120"/>
    </row>
    <row r="122" spans="1:9" ht="13.5" customHeight="1">
      <c r="D122" s="279">
        <v>41760</v>
      </c>
      <c r="E122" s="1451">
        <f>+[2]Hoja1!$J$5</f>
        <v>2.9681840907954598E-2</v>
      </c>
      <c r="G122" s="120"/>
    </row>
    <row r="123" spans="1:9" ht="13.5" customHeight="1">
      <c r="D123" s="279">
        <v>41791</v>
      </c>
      <c r="E123" s="1451">
        <f>+[2]Hoja1!$K$5</f>
        <v>2.968156823930496E-2</v>
      </c>
      <c r="G123" s="120"/>
    </row>
    <row r="124" spans="1:9" ht="13.5" customHeight="1">
      <c r="D124" s="279">
        <v>41821</v>
      </c>
      <c r="E124" s="1451">
        <f>+[2]Hoja1!$L$5</f>
        <v>2.9642338384291221E-2</v>
      </c>
      <c r="G124" s="120"/>
    </row>
    <row r="125" spans="1:9" ht="13.5" customHeight="1">
      <c r="D125" s="279">
        <v>41852</v>
      </c>
      <c r="E125" s="1451">
        <f>+[2]Hoja1!$M$5</f>
        <v>2.9626904809024343E-2</v>
      </c>
      <c r="G125" s="120"/>
    </row>
    <row r="126" spans="1:9">
      <c r="D126" s="121"/>
      <c r="E126" s="127" t="s">
        <v>1547</v>
      </c>
    </row>
    <row r="127" spans="1:9" ht="41.25" customHeight="1">
      <c r="A127" s="1712" t="s">
        <v>2623</v>
      </c>
      <c r="B127" s="1712"/>
      <c r="C127" s="1712"/>
      <c r="D127" s="1712"/>
      <c r="E127" s="1712"/>
      <c r="F127" s="1712"/>
      <c r="G127" s="1712"/>
      <c r="H127" s="1712"/>
      <c r="I127" s="1712"/>
    </row>
    <row r="128" spans="1:9" ht="30" customHeight="1">
      <c r="A128" s="1713" t="s">
        <v>199</v>
      </c>
      <c r="B128" s="1713"/>
      <c r="C128" s="1713"/>
      <c r="D128" s="1713"/>
      <c r="E128" s="1713"/>
      <c r="F128" s="1713"/>
      <c r="G128" s="1713"/>
      <c r="H128" s="1713"/>
      <c r="I128" s="1713"/>
    </row>
    <row r="129" spans="1:9" ht="20.25" customHeight="1">
      <c r="A129" s="1709" t="s">
        <v>3464</v>
      </c>
      <c r="B129" s="1710"/>
      <c r="C129" s="1710"/>
      <c r="D129" s="1710"/>
      <c r="E129" s="1710"/>
      <c r="F129" s="1710"/>
      <c r="G129" s="1710"/>
      <c r="H129" s="1710"/>
      <c r="I129" s="1710"/>
    </row>
    <row r="130" spans="1:9">
      <c r="A130" s="113"/>
      <c r="B130" s="111"/>
      <c r="C130" s="111"/>
      <c r="D130" s="111"/>
      <c r="E130" s="111"/>
      <c r="F130" s="111"/>
      <c r="G130" s="111"/>
      <c r="H130" s="111"/>
      <c r="I130" s="111"/>
    </row>
    <row r="131" spans="1:9">
      <c r="A131" s="389" t="s">
        <v>1033</v>
      </c>
      <c r="B131" s="111"/>
      <c r="C131" s="111"/>
      <c r="D131" s="111"/>
      <c r="E131" s="111"/>
      <c r="F131" s="111"/>
      <c r="G131" s="111"/>
      <c r="H131" s="111"/>
      <c r="I131" s="111"/>
    </row>
    <row r="132" spans="1:9" ht="6" customHeight="1">
      <c r="A132" s="389"/>
      <c r="B132" s="111"/>
      <c r="C132" s="111"/>
      <c r="D132" s="111"/>
      <c r="E132" s="111"/>
      <c r="F132" s="111"/>
      <c r="G132" s="111"/>
      <c r="H132" s="111"/>
      <c r="I132" s="111"/>
    </row>
    <row r="133" spans="1:9">
      <c r="A133" s="77" t="s">
        <v>200</v>
      </c>
      <c r="B133" s="111"/>
      <c r="C133" s="111"/>
      <c r="D133" s="111"/>
      <c r="E133" s="111"/>
      <c r="F133" s="111"/>
      <c r="G133" s="111"/>
      <c r="H133" s="111"/>
      <c r="I133" s="111"/>
    </row>
    <row r="134" spans="1:9">
      <c r="A134" s="77" t="s">
        <v>2843</v>
      </c>
      <c r="B134" s="111"/>
      <c r="C134" s="111"/>
      <c r="D134" s="111"/>
      <c r="E134" s="111"/>
      <c r="F134" s="111"/>
      <c r="G134" s="111"/>
      <c r="H134" s="111"/>
      <c r="I134" s="111"/>
    </row>
    <row r="135" spans="1:9">
      <c r="A135" s="77" t="s">
        <v>3298</v>
      </c>
      <c r="B135" s="111"/>
      <c r="C135" s="111"/>
      <c r="D135" s="111"/>
      <c r="E135" s="111"/>
      <c r="F135" s="111"/>
      <c r="G135" s="111"/>
      <c r="H135" s="111"/>
      <c r="I135" s="111"/>
    </row>
    <row r="136" spans="1:9">
      <c r="A136" s="115"/>
      <c r="B136" s="111"/>
      <c r="C136" s="111"/>
      <c r="D136" s="111"/>
      <c r="E136" s="111"/>
      <c r="F136" s="111"/>
      <c r="G136" s="111"/>
      <c r="H136" s="111"/>
      <c r="I136" s="111"/>
    </row>
    <row r="137" spans="1:9">
      <c r="A137" s="115"/>
    </row>
    <row r="138" spans="1:9">
      <c r="A138" s="114"/>
    </row>
    <row r="139" spans="1:9">
      <c r="A139" s="114"/>
    </row>
    <row r="140" spans="1:9">
      <c r="A140" s="115"/>
    </row>
    <row r="141" spans="1:9">
      <c r="A141" s="115"/>
    </row>
  </sheetData>
  <sheetProtection algorithmName="SHA-512" hashValue="puU1XrFkOHNmwqjTMDi56Xw3J4Bd0s1q806dYa3rb2tS2AUf0Y+minDM6xH4+676hpfjKJ5wYQA7uBpEfmJWSw==" saltValue="IfZPj8czhD2R2a5ICUxw5g==" spinCount="100000" sheet="1" objects="1" scenarios="1"/>
  <mergeCells count="18">
    <mergeCell ref="A14:A18"/>
    <mergeCell ref="A19:A23"/>
    <mergeCell ref="A25:I25"/>
    <mergeCell ref="C72:E72"/>
    <mergeCell ref="C27:D27"/>
    <mergeCell ref="E27:F27"/>
    <mergeCell ref="A71:I71"/>
    <mergeCell ref="A51:A53"/>
    <mergeCell ref="A38:J38"/>
    <mergeCell ref="A57:K57"/>
    <mergeCell ref="A48:K48"/>
    <mergeCell ref="A129:I129"/>
    <mergeCell ref="A97:I97"/>
    <mergeCell ref="A127:I127"/>
    <mergeCell ref="A128:I128"/>
    <mergeCell ref="A101:H101"/>
    <mergeCell ref="A98:I98"/>
    <mergeCell ref="A99:I99"/>
  </mergeCells>
  <phoneticPr fontId="8"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H1439"/>
  <sheetViews>
    <sheetView zoomScaleNormal="100" workbookViewId="0">
      <selection activeCell="K1" sqref="K1"/>
    </sheetView>
  </sheetViews>
  <sheetFormatPr baseColWidth="10" defaultRowHeight="12"/>
  <cols>
    <col min="1" max="1" width="1.5703125" style="477" customWidth="1"/>
    <col min="2" max="2" width="42.28515625" style="477" customWidth="1"/>
    <col min="3" max="3" width="22.85546875" style="477" customWidth="1"/>
    <col min="4" max="4" width="16" style="477" customWidth="1"/>
    <col min="5" max="5" width="14.7109375" style="477" customWidth="1"/>
    <col min="6" max="13" width="11.42578125" style="477" customWidth="1"/>
    <col min="14" max="14" width="17" style="477" customWidth="1"/>
    <col min="15" max="15" width="11.42578125" style="477" customWidth="1"/>
    <col min="16" max="16" width="15.42578125" style="477" customWidth="1"/>
    <col min="17" max="17" width="13.28515625" style="477" customWidth="1"/>
    <col min="18" max="33" width="11.42578125" style="477"/>
    <col min="34" max="34" width="3.5703125" style="477" customWidth="1"/>
    <col min="35" max="16384" width="11.42578125" style="477"/>
  </cols>
  <sheetData>
    <row r="1" spans="2:33">
      <c r="B1" s="734"/>
      <c r="C1" s="734"/>
      <c r="D1" s="734"/>
      <c r="E1" s="734"/>
      <c r="F1" s="734"/>
      <c r="G1" s="734"/>
      <c r="H1" s="734"/>
      <c r="I1" s="734"/>
      <c r="J1" s="734"/>
      <c r="K1" s="734"/>
      <c r="L1" s="734"/>
      <c r="M1" s="734"/>
      <c r="N1" s="734"/>
      <c r="O1" s="734"/>
      <c r="P1" s="734"/>
      <c r="Q1" s="734"/>
    </row>
    <row r="2" spans="2:33" ht="18">
      <c r="B2" s="383" t="s">
        <v>2841</v>
      </c>
      <c r="C2" s="734"/>
      <c r="D2" s="734"/>
      <c r="E2" s="734"/>
      <c r="F2" s="734"/>
      <c r="G2" s="734"/>
      <c r="H2" s="734"/>
      <c r="I2" s="734"/>
      <c r="J2" s="734"/>
      <c r="K2" s="734"/>
      <c r="L2" s="734"/>
      <c r="M2" s="734"/>
      <c r="N2" s="734"/>
      <c r="O2" s="734"/>
      <c r="P2" s="734"/>
      <c r="Q2" s="734"/>
    </row>
    <row r="3" spans="2:33" ht="14.25">
      <c r="B3" s="382" t="s">
        <v>2845</v>
      </c>
      <c r="C3" s="734"/>
      <c r="D3" s="734"/>
      <c r="E3" s="734"/>
      <c r="F3" s="734"/>
      <c r="G3" s="734"/>
      <c r="H3" s="734"/>
      <c r="I3" s="734"/>
      <c r="J3" s="734"/>
      <c r="K3" s="734"/>
      <c r="L3" s="734"/>
      <c r="M3" s="734"/>
      <c r="N3" s="734"/>
      <c r="O3" s="734"/>
      <c r="P3" s="734"/>
      <c r="Q3" s="734"/>
    </row>
    <row r="4" spans="2:33" ht="14.25">
      <c r="B4" s="379"/>
      <c r="C4" s="734"/>
      <c r="D4" s="734"/>
      <c r="E4" s="734"/>
      <c r="F4" s="734"/>
      <c r="G4" s="734"/>
      <c r="H4" s="734"/>
      <c r="I4" s="734"/>
      <c r="J4" s="734"/>
      <c r="K4" s="734"/>
      <c r="L4" s="734"/>
      <c r="M4" s="734"/>
      <c r="N4" s="734"/>
      <c r="O4" s="734"/>
      <c r="P4" s="734"/>
      <c r="Q4" s="734"/>
    </row>
    <row r="5" spans="2:33" ht="14.25">
      <c r="B5" s="379"/>
      <c r="C5" s="734"/>
      <c r="D5" s="734"/>
      <c r="E5" s="734"/>
      <c r="F5" s="734"/>
      <c r="G5" s="734"/>
      <c r="H5" s="734"/>
      <c r="I5" s="734"/>
      <c r="J5" s="734"/>
      <c r="K5" s="734"/>
      <c r="L5" s="734"/>
      <c r="M5" s="734"/>
      <c r="N5" s="734"/>
      <c r="O5" s="734"/>
      <c r="P5" s="734"/>
      <c r="Q5" s="734"/>
    </row>
    <row r="6" spans="2:33" ht="14.25">
      <c r="B6" s="379"/>
      <c r="C6" s="734"/>
      <c r="D6" s="734"/>
      <c r="E6" s="734"/>
      <c r="F6" s="734"/>
      <c r="G6" s="734"/>
      <c r="H6" s="734"/>
      <c r="I6" s="734"/>
      <c r="J6" s="734"/>
      <c r="K6" s="734"/>
      <c r="L6" s="734"/>
      <c r="M6" s="734"/>
      <c r="N6" s="734"/>
      <c r="O6" s="734"/>
      <c r="P6" s="734"/>
      <c r="Q6" s="734"/>
    </row>
    <row r="7" spans="2:33" ht="14.25">
      <c r="B7" s="379"/>
      <c r="C7" s="734"/>
      <c r="D7" s="734"/>
      <c r="E7" s="734"/>
      <c r="F7" s="734"/>
      <c r="G7" s="734"/>
      <c r="H7" s="734"/>
      <c r="I7" s="734"/>
      <c r="J7" s="734"/>
      <c r="K7" s="734"/>
      <c r="L7" s="734"/>
      <c r="M7" s="734"/>
      <c r="N7" s="734"/>
      <c r="O7" s="734"/>
      <c r="P7" s="734"/>
      <c r="Q7" s="734"/>
    </row>
    <row r="8" spans="2:33" ht="14.25">
      <c r="B8" s="382" t="str">
        <f>+Inicio!B8</f>
        <v xml:space="preserve">      Fecha de publicación: Agosto de 2014</v>
      </c>
      <c r="C8" s="734"/>
      <c r="D8" s="734"/>
      <c r="E8" s="734"/>
      <c r="F8" s="734"/>
      <c r="G8" s="734"/>
      <c r="H8" s="734"/>
      <c r="I8" s="734"/>
      <c r="J8" s="734"/>
      <c r="K8" s="734"/>
      <c r="L8" s="734"/>
      <c r="M8" s="734"/>
      <c r="N8" s="734"/>
      <c r="O8" s="734"/>
      <c r="P8" s="734"/>
      <c r="Q8" s="734"/>
    </row>
    <row r="9" spans="2:33">
      <c r="B9" s="734"/>
      <c r="C9" s="734"/>
      <c r="D9" s="734"/>
      <c r="E9" s="734"/>
      <c r="F9" s="734"/>
      <c r="G9" s="734"/>
      <c r="H9" s="734"/>
      <c r="I9" s="734"/>
      <c r="J9" s="734"/>
      <c r="K9" s="734"/>
      <c r="L9" s="734"/>
      <c r="M9" s="734"/>
      <c r="N9" s="734"/>
      <c r="O9" s="734"/>
      <c r="P9" s="734"/>
      <c r="Q9" s="734"/>
    </row>
    <row r="10" spans="2:33" ht="18.75" customHeight="1">
      <c r="B10" s="734"/>
      <c r="C10" s="734"/>
      <c r="D10" s="734"/>
      <c r="E10" s="734"/>
      <c r="F10" s="734"/>
      <c r="G10" s="734"/>
      <c r="H10" s="734"/>
      <c r="I10" s="734"/>
      <c r="J10" s="734"/>
      <c r="K10" s="734"/>
      <c r="L10" s="734"/>
      <c r="M10" s="734"/>
      <c r="N10" s="734"/>
      <c r="O10" s="734"/>
      <c r="P10" s="734"/>
      <c r="Q10" s="734"/>
    </row>
    <row r="11" spans="2:33" ht="18.75" customHeight="1">
      <c r="B11" s="735"/>
      <c r="C11" s="735"/>
      <c r="D11" s="735"/>
      <c r="E11" s="735"/>
      <c r="F11" s="735"/>
      <c r="G11" s="735"/>
      <c r="H11" s="735"/>
      <c r="I11" s="735"/>
      <c r="J11" s="735"/>
      <c r="K11" s="735"/>
      <c r="L11" s="735"/>
      <c r="M11" s="735"/>
      <c r="N11" s="736"/>
      <c r="O11" s="736"/>
      <c r="P11" s="736"/>
      <c r="Q11" s="736"/>
    </row>
    <row r="12" spans="2:33" ht="15.75" customHeight="1" thickBot="1">
      <c r="B12" s="1249"/>
      <c r="C12" s="1248"/>
      <c r="D12" s="1248"/>
      <c r="E12" s="1248"/>
      <c r="F12" s="1248"/>
      <c r="G12" s="1248"/>
      <c r="H12" s="1248"/>
      <c r="I12" s="1248"/>
      <c r="J12" s="1248"/>
      <c r="K12" s="1248"/>
      <c r="L12" s="1248"/>
      <c r="M12" s="1248"/>
    </row>
    <row r="13" spans="2:33" ht="15.75" customHeight="1">
      <c r="B13" s="2055" t="s">
        <v>3170</v>
      </c>
      <c r="C13" s="2056"/>
      <c r="D13" s="2056"/>
      <c r="E13" s="2056"/>
      <c r="F13" s="2056"/>
      <c r="G13" s="2056"/>
      <c r="H13" s="2056"/>
      <c r="I13" s="2056"/>
      <c r="J13" s="2056"/>
      <c r="K13" s="2056"/>
      <c r="L13" s="2056"/>
      <c r="M13" s="2056"/>
      <c r="N13" s="2056"/>
      <c r="O13" s="2056"/>
      <c r="P13" s="2056"/>
      <c r="Q13" s="2056"/>
      <c r="R13" s="2056"/>
      <c r="S13" s="2056"/>
      <c r="T13" s="2056"/>
      <c r="U13" s="2056"/>
      <c r="V13" s="2056"/>
      <c r="W13" s="2056"/>
      <c r="X13" s="2056"/>
      <c r="Y13" s="2056"/>
      <c r="Z13" s="2056"/>
      <c r="AA13" s="2056"/>
      <c r="AB13" s="2056"/>
      <c r="AC13" s="2056"/>
      <c r="AD13" s="2056"/>
      <c r="AE13" s="2056"/>
      <c r="AF13" s="2056"/>
      <c r="AG13" s="2057"/>
    </row>
    <row r="14" spans="2:33" ht="15.75" customHeight="1">
      <c r="B14" s="1330"/>
      <c r="C14" s="1331"/>
      <c r="D14" s="1331"/>
      <c r="E14" s="1331"/>
      <c r="F14" s="1331"/>
      <c r="G14" s="1331"/>
      <c r="H14" s="1331"/>
      <c r="I14" s="1331"/>
      <c r="J14" s="1331"/>
      <c r="K14" s="1331"/>
      <c r="L14" s="1331"/>
      <c r="M14" s="1331"/>
      <c r="N14" s="1331"/>
      <c r="O14" s="1331"/>
      <c r="P14" s="1331"/>
      <c r="Q14" s="1331"/>
      <c r="R14" s="1331"/>
      <c r="S14" s="1331"/>
      <c r="T14" s="1331"/>
      <c r="U14" s="1332"/>
      <c r="V14" s="1332"/>
      <c r="W14" s="1332"/>
      <c r="X14" s="1332"/>
      <c r="Y14" s="1332"/>
      <c r="Z14" s="1332"/>
      <c r="AA14" s="1332"/>
      <c r="AB14" s="1332"/>
      <c r="AC14" s="1332"/>
      <c r="AD14" s="1332"/>
      <c r="AE14" s="1209"/>
      <c r="AF14" s="1209"/>
      <c r="AG14" s="1333"/>
    </row>
    <row r="15" spans="2:33" ht="15.75" customHeight="1">
      <c r="B15" s="1330" t="s">
        <v>3171</v>
      </c>
      <c r="C15" s="456"/>
      <c r="D15" s="1351" t="s">
        <v>3419</v>
      </c>
      <c r="E15" s="1352"/>
      <c r="F15" s="1352"/>
      <c r="G15" s="1334"/>
      <c r="H15" s="1334"/>
      <c r="I15" s="1210"/>
      <c r="J15" s="1210"/>
      <c r="K15" s="1210"/>
      <c r="L15" s="1210"/>
      <c r="M15" s="1210"/>
      <c r="N15" s="1210"/>
      <c r="O15" s="1209"/>
      <c r="P15" s="1209"/>
      <c r="Q15" s="1209"/>
      <c r="R15" s="1209"/>
      <c r="S15" s="1209"/>
      <c r="T15" s="1209"/>
      <c r="U15" s="1209"/>
      <c r="V15" s="1209"/>
      <c r="W15" s="1209"/>
      <c r="X15" s="1209"/>
      <c r="Y15" s="1209"/>
      <c r="Z15" s="1209"/>
      <c r="AA15" s="1209"/>
      <c r="AB15" s="1209"/>
      <c r="AC15" s="1209"/>
      <c r="AD15" s="1209"/>
      <c r="AE15" s="1209"/>
      <c r="AF15" s="456"/>
      <c r="AG15" s="1333"/>
    </row>
    <row r="16" spans="2:33" ht="15.75" customHeight="1">
      <c r="B16" s="1630" t="s">
        <v>3172</v>
      </c>
      <c r="C16" s="1631"/>
      <c r="D16" s="2058">
        <v>41795</v>
      </c>
      <c r="E16" s="2058"/>
      <c r="F16" s="2058"/>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1084"/>
    </row>
    <row r="17" spans="1:34" ht="15.75" customHeight="1">
      <c r="B17" s="1630" t="s">
        <v>3173</v>
      </c>
      <c r="C17" s="1631"/>
      <c r="D17" s="2054">
        <v>42004</v>
      </c>
      <c r="E17" s="2054"/>
      <c r="F17" s="2054"/>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1084"/>
    </row>
    <row r="18" spans="1:34" ht="15.75" customHeight="1" thickBot="1">
      <c r="B18" s="1335"/>
      <c r="C18" s="1178"/>
      <c r="D18" s="1178"/>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1084"/>
    </row>
    <row r="19" spans="1:34" ht="44.25" customHeight="1" thickBot="1">
      <c r="B19" s="1336" t="s">
        <v>3174</v>
      </c>
      <c r="C19" s="1337"/>
      <c r="D19" s="2059" t="s">
        <v>3420</v>
      </c>
      <c r="E19" s="2060"/>
      <c r="F19" s="2060"/>
      <c r="G19" s="2060"/>
      <c r="H19" s="2060"/>
      <c r="I19" s="2060"/>
      <c r="J19" s="2060"/>
      <c r="K19" s="2060"/>
      <c r="L19" s="2060"/>
      <c r="M19" s="2060"/>
      <c r="N19" s="2060"/>
      <c r="O19" s="2060"/>
      <c r="P19" s="2060"/>
      <c r="Q19" s="2060"/>
      <c r="R19" s="2060"/>
      <c r="S19" s="2060"/>
      <c r="T19" s="2060"/>
      <c r="U19" s="2060"/>
      <c r="V19" s="2060"/>
      <c r="W19" s="2060"/>
      <c r="X19" s="2060"/>
      <c r="Y19" s="2060"/>
      <c r="Z19" s="2060"/>
      <c r="AA19" s="2060"/>
      <c r="AB19" s="2060"/>
      <c r="AC19" s="2060"/>
      <c r="AD19" s="2060"/>
      <c r="AE19" s="2060"/>
      <c r="AF19" s="2060"/>
      <c r="AG19" s="2061"/>
    </row>
    <row r="20" spans="1:34" ht="15.75" customHeight="1" thickBot="1">
      <c r="B20" s="1330"/>
      <c r="C20" s="1209"/>
      <c r="D20" s="1209"/>
      <c r="E20" s="1210"/>
      <c r="F20" s="1210"/>
      <c r="G20" s="1210"/>
      <c r="H20" s="1210"/>
      <c r="I20" s="1210"/>
      <c r="J20" s="1210"/>
      <c r="K20" s="1210"/>
      <c r="L20" s="1210"/>
      <c r="M20" s="1210"/>
      <c r="N20" s="1210"/>
      <c r="O20" s="1210"/>
      <c r="P20" s="1210"/>
      <c r="Q20" s="1210"/>
      <c r="R20" s="1210"/>
      <c r="S20" s="1209"/>
      <c r="T20" s="1338"/>
      <c r="U20" s="1209"/>
      <c r="V20" s="1209"/>
      <c r="W20" s="1209"/>
      <c r="X20" s="1209"/>
      <c r="Y20" s="1209"/>
      <c r="Z20" s="1209"/>
      <c r="AA20" s="1209"/>
      <c r="AB20" s="1209"/>
      <c r="AC20" s="1209"/>
      <c r="AD20" s="1209"/>
      <c r="AE20" s="1209"/>
      <c r="AF20" s="1209"/>
      <c r="AG20" s="1084"/>
    </row>
    <row r="21" spans="1:34" ht="15.75" customHeight="1" thickBot="1">
      <c r="B21" s="2062" t="s">
        <v>3175</v>
      </c>
      <c r="C21" s="2063"/>
      <c r="D21" s="2066" t="s">
        <v>3176</v>
      </c>
      <c r="E21" s="2069" t="s">
        <v>3177</v>
      </c>
      <c r="F21" s="2071"/>
      <c r="G21" s="2071"/>
      <c r="H21" s="2071"/>
      <c r="I21" s="2071"/>
      <c r="J21" s="2071"/>
      <c r="K21" s="2071"/>
      <c r="L21" s="2071"/>
      <c r="M21" s="2071"/>
      <c r="N21" s="2071"/>
      <c r="O21" s="2071"/>
      <c r="P21" s="2071"/>
      <c r="Q21" s="2071"/>
      <c r="R21" s="2072"/>
      <c r="S21" s="2073" t="s">
        <v>3178</v>
      </c>
      <c r="T21" s="2074"/>
      <c r="U21" s="2075"/>
      <c r="V21" s="2075"/>
      <c r="W21" s="2075"/>
      <c r="X21" s="2075"/>
      <c r="Y21" s="2075"/>
      <c r="Z21" s="2076"/>
      <c r="AA21" s="2071" t="s">
        <v>2867</v>
      </c>
      <c r="AB21" s="2071"/>
      <c r="AC21" s="2072"/>
      <c r="AD21" s="2062" t="s">
        <v>2868</v>
      </c>
      <c r="AE21" s="2077"/>
      <c r="AF21" s="2063"/>
      <c r="AG21" s="1084"/>
    </row>
    <row r="22" spans="1:34" ht="15.75" customHeight="1" thickBot="1">
      <c r="B22" s="2064"/>
      <c r="C22" s="2065"/>
      <c r="D22" s="2067"/>
      <c r="E22" s="2070"/>
      <c r="F22" s="2081" t="s">
        <v>2870</v>
      </c>
      <c r="G22" s="2081" t="s">
        <v>2871</v>
      </c>
      <c r="H22" s="2073" t="s">
        <v>2872</v>
      </c>
      <c r="I22" s="2076"/>
      <c r="J22" s="2073" t="s">
        <v>2873</v>
      </c>
      <c r="K22" s="2076"/>
      <c r="L22" s="2073" t="s">
        <v>2874</v>
      </c>
      <c r="M22" s="2076"/>
      <c r="N22" s="2083" t="s">
        <v>2875</v>
      </c>
      <c r="O22" s="2084"/>
      <c r="P22" s="2075" t="s">
        <v>2876</v>
      </c>
      <c r="Q22" s="2075"/>
      <c r="R22" s="2076"/>
      <c r="S22" s="2081" t="s">
        <v>2872</v>
      </c>
      <c r="T22" s="2081" t="s">
        <v>2873</v>
      </c>
      <c r="U22" s="2081" t="s">
        <v>2874</v>
      </c>
      <c r="V22" s="2075" t="s">
        <v>2875</v>
      </c>
      <c r="W22" s="2075"/>
      <c r="X22" s="2073" t="s">
        <v>2876</v>
      </c>
      <c r="Y22" s="2075"/>
      <c r="Z22" s="2076"/>
      <c r="AA22" s="2069" t="s">
        <v>3179</v>
      </c>
      <c r="AB22" s="2069" t="s">
        <v>3180</v>
      </c>
      <c r="AC22" s="2069" t="s">
        <v>3181</v>
      </c>
      <c r="AD22" s="2078"/>
      <c r="AE22" s="2079"/>
      <c r="AF22" s="2080"/>
      <c r="AG22" s="1084"/>
    </row>
    <row r="23" spans="1:34" ht="15.75" customHeight="1" thickBot="1">
      <c r="B23" s="2064"/>
      <c r="C23" s="2065"/>
      <c r="D23" s="2068"/>
      <c r="E23" s="2070"/>
      <c r="F23" s="2082"/>
      <c r="G23" s="2082"/>
      <c r="H23" s="1627" t="s">
        <v>2880</v>
      </c>
      <c r="I23" s="1627" t="s">
        <v>2881</v>
      </c>
      <c r="J23" s="1627" t="s">
        <v>2880</v>
      </c>
      <c r="K23" s="1627" t="s">
        <v>2881</v>
      </c>
      <c r="L23" s="1627" t="s">
        <v>2880</v>
      </c>
      <c r="M23" s="1627" t="s">
        <v>2881</v>
      </c>
      <c r="N23" s="1626" t="s">
        <v>306</v>
      </c>
      <c r="O23" s="1339" t="s">
        <v>2882</v>
      </c>
      <c r="P23" s="1340" t="s">
        <v>2883</v>
      </c>
      <c r="Q23" s="1339" t="s">
        <v>2884</v>
      </c>
      <c r="R23" s="1339" t="s">
        <v>2885</v>
      </c>
      <c r="S23" s="2082"/>
      <c r="T23" s="2082"/>
      <c r="U23" s="2082"/>
      <c r="V23" s="1628" t="s">
        <v>306</v>
      </c>
      <c r="W23" s="1341" t="s">
        <v>2882</v>
      </c>
      <c r="X23" s="1339" t="s">
        <v>2883</v>
      </c>
      <c r="Y23" s="1342" t="s">
        <v>2884</v>
      </c>
      <c r="Z23" s="1339" t="s">
        <v>2885</v>
      </c>
      <c r="AA23" s="2070"/>
      <c r="AB23" s="2070"/>
      <c r="AC23" s="2070"/>
      <c r="AD23" s="1625" t="s">
        <v>307</v>
      </c>
      <c r="AE23" s="1625" t="s">
        <v>2886</v>
      </c>
      <c r="AF23" s="1625" t="s">
        <v>2887</v>
      </c>
      <c r="AG23" s="1084"/>
    </row>
    <row r="24" spans="1:34" ht="15.75" customHeight="1" thickBot="1">
      <c r="B24" s="2050" t="s">
        <v>3419</v>
      </c>
      <c r="C24" s="2051"/>
      <c r="D24" s="1037"/>
      <c r="E24" s="1038"/>
      <c r="F24" s="1039"/>
      <c r="G24" s="1040"/>
      <c r="H24" s="1042"/>
      <c r="I24" s="1042"/>
      <c r="J24" s="1043"/>
      <c r="K24" s="1042"/>
      <c r="L24" s="1042"/>
      <c r="M24" s="1042"/>
      <c r="N24" s="1629"/>
      <c r="O24" s="1042"/>
      <c r="P24" s="1043"/>
      <c r="Q24" s="1042"/>
      <c r="R24" s="1044"/>
      <c r="S24" s="1045"/>
      <c r="T24" s="1042"/>
      <c r="U24" s="1044"/>
      <c r="V24" s="1046"/>
      <c r="W24" s="1044"/>
      <c r="X24" s="1042"/>
      <c r="Y24" s="1043"/>
      <c r="Z24" s="1042"/>
      <c r="AA24" s="1039"/>
      <c r="AB24" s="1043"/>
      <c r="AC24" s="1042"/>
      <c r="AD24" s="1636"/>
      <c r="AE24" s="1048"/>
      <c r="AF24" s="1049"/>
      <c r="AG24" s="1084"/>
    </row>
    <row r="25" spans="1:34" ht="15.75" customHeight="1">
      <c r="B25" s="1343"/>
      <c r="C25" s="1344"/>
      <c r="D25" s="1345"/>
      <c r="E25" s="1346"/>
      <c r="F25" s="1347"/>
      <c r="G25" s="1347"/>
      <c r="H25" s="1348"/>
      <c r="I25" s="1348"/>
      <c r="J25" s="1348"/>
      <c r="K25" s="1348"/>
      <c r="L25" s="1348"/>
      <c r="M25" s="1348"/>
      <c r="N25" s="1349"/>
      <c r="O25" s="1346"/>
      <c r="P25" s="1348"/>
      <c r="Q25" s="1348"/>
      <c r="R25" s="1348"/>
      <c r="S25" s="1348"/>
      <c r="T25" s="1348"/>
      <c r="U25" s="1348"/>
      <c r="V25" s="1349"/>
      <c r="W25" s="1348"/>
      <c r="X25" s="1348"/>
      <c r="Y25" s="1348"/>
      <c r="Z25" s="1348"/>
      <c r="AA25" s="1347"/>
      <c r="AB25" s="1348"/>
      <c r="AC25" s="1348"/>
      <c r="AD25" s="1349"/>
      <c r="AE25" s="1345"/>
      <c r="AF25" s="1348"/>
      <c r="AG25" s="1084"/>
    </row>
    <row r="26" spans="1:34" ht="15.75" customHeight="1">
      <c r="B26" s="2052" t="s">
        <v>2890</v>
      </c>
      <c r="C26" s="2053"/>
      <c r="D26" s="1733" t="s">
        <v>3421</v>
      </c>
      <c r="E26" s="1733"/>
      <c r="F26" s="1733"/>
      <c r="G26" s="1733"/>
      <c r="H26" s="1209"/>
      <c r="I26" s="1209"/>
      <c r="J26" s="1209"/>
      <c r="K26" s="1209"/>
      <c r="L26" s="1209"/>
      <c r="M26" s="1209"/>
      <c r="N26" s="1209"/>
      <c r="O26" s="1209"/>
      <c r="P26" s="1209"/>
      <c r="Q26" s="1209"/>
      <c r="R26" s="1209"/>
      <c r="S26" s="1209"/>
      <c r="T26" s="1209"/>
      <c r="U26" s="1209"/>
      <c r="V26" s="1209"/>
      <c r="W26" s="1209"/>
      <c r="X26" s="1209"/>
      <c r="Y26" s="1209"/>
      <c r="Z26" s="1209"/>
      <c r="AA26" s="1209"/>
      <c r="AB26" s="1209"/>
      <c r="AC26" s="1209"/>
      <c r="AD26" s="1209"/>
      <c r="AE26" s="1209"/>
      <c r="AF26" s="1209"/>
      <c r="AG26" s="1084"/>
    </row>
    <row r="27" spans="1:34" ht="15.75" customHeight="1">
      <c r="B27" s="1630" t="s">
        <v>2892</v>
      </c>
      <c r="C27" s="1631"/>
      <c r="D27" s="1733" t="s">
        <v>3422</v>
      </c>
      <c r="E27" s="1733"/>
      <c r="F27" s="1733"/>
      <c r="G27" s="1733"/>
      <c r="H27" s="1209"/>
      <c r="I27" s="1209"/>
      <c r="J27" s="1209"/>
      <c r="K27" s="1209"/>
      <c r="L27" s="1209"/>
      <c r="M27" s="1209"/>
      <c r="N27" s="1209"/>
      <c r="O27" s="1209"/>
      <c r="P27" s="1209"/>
      <c r="Q27" s="1209"/>
      <c r="R27" s="1209"/>
      <c r="S27" s="1209"/>
      <c r="T27" s="1209"/>
      <c r="U27" s="1209"/>
      <c r="V27" s="1209"/>
      <c r="W27" s="1209"/>
      <c r="X27" s="1209"/>
      <c r="Y27" s="1209"/>
      <c r="Z27" s="1209"/>
      <c r="AA27" s="1209"/>
      <c r="AB27" s="1209"/>
      <c r="AC27" s="1209"/>
      <c r="AD27" s="1209"/>
      <c r="AE27" s="1209"/>
      <c r="AF27" s="1209"/>
      <c r="AG27" s="1084"/>
    </row>
    <row r="28" spans="1:34" ht="15.75" customHeight="1" thickBot="1">
      <c r="B28" s="1632"/>
      <c r="C28" s="1633"/>
      <c r="D28" s="1640"/>
      <c r="E28" s="1640"/>
      <c r="F28" s="1640"/>
      <c r="G28" s="1640"/>
      <c r="H28" s="1635"/>
      <c r="I28" s="1635"/>
      <c r="J28" s="1635"/>
      <c r="K28" s="1635"/>
      <c r="L28" s="1635"/>
      <c r="M28" s="1635"/>
      <c r="N28" s="1635"/>
      <c r="O28" s="1635"/>
      <c r="P28" s="1635"/>
      <c r="Q28" s="1635"/>
      <c r="R28" s="1635"/>
      <c r="S28" s="1634"/>
      <c r="T28" s="1634"/>
      <c r="U28" s="1634"/>
      <c r="V28" s="1634"/>
      <c r="W28" s="1634"/>
      <c r="X28" s="1634"/>
      <c r="Y28" s="1634"/>
      <c r="Z28" s="1634"/>
      <c r="AA28" s="1634"/>
      <c r="AB28" s="1634"/>
      <c r="AC28" s="1634"/>
      <c r="AD28" s="1634"/>
      <c r="AE28" s="1634"/>
      <c r="AF28" s="1634"/>
      <c r="AG28" s="1641"/>
    </row>
    <row r="29" spans="1:34" ht="15.75" customHeight="1">
      <c r="B29" s="1249"/>
      <c r="C29" s="1248"/>
      <c r="D29" s="1248"/>
      <c r="E29" s="1248"/>
      <c r="F29" s="1248"/>
      <c r="G29" s="1248"/>
      <c r="H29" s="1248"/>
      <c r="I29" s="1248"/>
      <c r="J29" s="1248"/>
      <c r="K29" s="1248"/>
      <c r="L29" s="1248"/>
      <c r="M29" s="1248"/>
    </row>
    <row r="30" spans="1:34" s="1644" customFormat="1" ht="15.75" customHeight="1" thickBot="1">
      <c r="B30" s="1642"/>
      <c r="C30" s="1643"/>
      <c r="D30" s="1643"/>
      <c r="E30" s="1643"/>
      <c r="F30" s="1643"/>
      <c r="G30" s="1643"/>
      <c r="H30" s="1643"/>
      <c r="I30" s="1643"/>
      <c r="J30" s="1643"/>
      <c r="K30" s="1643"/>
      <c r="L30" s="1643"/>
      <c r="M30" s="1643"/>
    </row>
    <row r="31" spans="1:34" s="1644" customFormat="1" ht="15.75" customHeight="1">
      <c r="A31" s="477"/>
      <c r="B31" s="1729" t="s">
        <v>2857</v>
      </c>
      <c r="C31" s="1730"/>
      <c r="D31" s="1730"/>
      <c r="E31" s="1730"/>
      <c r="F31" s="1730"/>
      <c r="G31" s="1730"/>
      <c r="H31" s="1730"/>
      <c r="I31" s="1730"/>
      <c r="J31" s="1730"/>
      <c r="K31" s="1730"/>
      <c r="L31" s="1730"/>
      <c r="M31" s="1730"/>
      <c r="N31" s="1730"/>
      <c r="O31" s="1730"/>
      <c r="P31" s="1730"/>
      <c r="Q31" s="1730"/>
      <c r="R31" s="1730"/>
      <c r="S31" s="1730"/>
      <c r="T31" s="1730"/>
      <c r="U31" s="1730"/>
      <c r="V31" s="1730"/>
      <c r="W31" s="1730"/>
      <c r="X31" s="1730"/>
      <c r="Y31" s="1730"/>
      <c r="Z31" s="1730"/>
      <c r="AA31" s="1730"/>
      <c r="AB31" s="1730"/>
      <c r="AC31" s="1730"/>
      <c r="AD31" s="1730"/>
      <c r="AE31" s="1730"/>
      <c r="AF31" s="1730"/>
      <c r="AG31" s="1730"/>
      <c r="AH31" s="1731"/>
    </row>
    <row r="32" spans="1:34" ht="15.75" customHeight="1">
      <c r="B32" s="1083"/>
      <c r="C32" s="1023"/>
      <c r="D32" s="733"/>
      <c r="E32" s="733"/>
      <c r="F32" s="456"/>
      <c r="G32" s="456"/>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1084"/>
    </row>
    <row r="33" spans="2:34" ht="15.75" customHeight="1">
      <c r="B33" s="1026" t="s">
        <v>2858</v>
      </c>
      <c r="C33" s="1082" t="s">
        <v>3466</v>
      </c>
      <c r="D33" s="1082"/>
      <c r="E33" s="456"/>
      <c r="F33" s="456"/>
      <c r="G33" s="456"/>
      <c r="H33" s="456"/>
      <c r="I33" s="456"/>
      <c r="J33" s="456"/>
      <c r="K33" s="456"/>
      <c r="L33" s="456"/>
      <c r="M33" s="456"/>
      <c r="N33" s="456"/>
      <c r="O33" s="456"/>
      <c r="P33" s="456"/>
      <c r="Q33" s="456"/>
      <c r="R33" s="456"/>
      <c r="S33" s="456"/>
      <c r="T33" s="456"/>
      <c r="U33" s="456"/>
      <c r="V33" s="456"/>
      <c r="W33" s="456"/>
      <c r="X33" s="456"/>
      <c r="Y33" s="456"/>
      <c r="Z33" s="456"/>
      <c r="AA33" s="456"/>
      <c r="AB33" s="456"/>
      <c r="AC33" s="456"/>
      <c r="AD33" s="456"/>
      <c r="AE33" s="456"/>
      <c r="AF33" s="456"/>
      <c r="AG33" s="456"/>
      <c r="AH33" s="1084"/>
    </row>
    <row r="34" spans="2:34" ht="15.75" customHeight="1" thickBot="1">
      <c r="B34" s="1026" t="s">
        <v>2860</v>
      </c>
      <c r="C34" s="1732">
        <v>41678</v>
      </c>
      <c r="D34" s="1733"/>
      <c r="E34" s="1733"/>
      <c r="F34" s="456"/>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456"/>
      <c r="AH34" s="1084"/>
    </row>
    <row r="35" spans="2:34" ht="15.75" customHeight="1" thickBot="1">
      <c r="B35" s="1083" t="s">
        <v>2861</v>
      </c>
      <c r="C35" s="1734" t="s">
        <v>3467</v>
      </c>
      <c r="D35" s="1735"/>
      <c r="E35" s="1735"/>
      <c r="F35" s="1735"/>
      <c r="G35" s="1735"/>
      <c r="H35" s="1735"/>
      <c r="I35" s="1735"/>
      <c r="J35" s="1735"/>
      <c r="K35" s="1735"/>
      <c r="L35" s="1735"/>
      <c r="M35" s="1735"/>
      <c r="N35" s="1735"/>
      <c r="O35" s="1735"/>
      <c r="P35" s="1735"/>
      <c r="Q35" s="1735"/>
      <c r="R35" s="1735"/>
      <c r="S35" s="1735"/>
      <c r="T35" s="1735"/>
      <c r="U35" s="1735"/>
      <c r="V35" s="1735"/>
      <c r="W35" s="1735"/>
      <c r="X35" s="1735"/>
      <c r="Y35" s="1735"/>
      <c r="Z35" s="1736"/>
      <c r="AA35" s="456"/>
      <c r="AB35" s="456"/>
      <c r="AC35" s="456"/>
      <c r="AD35" s="456"/>
      <c r="AE35" s="456"/>
      <c r="AF35" s="456"/>
      <c r="AG35" s="456"/>
      <c r="AH35" s="1084"/>
    </row>
    <row r="36" spans="2:34" ht="15.75" customHeight="1" thickBot="1">
      <c r="B36" s="1083"/>
      <c r="C36" s="1024"/>
      <c r="D36" s="1024"/>
      <c r="E36" s="1688"/>
      <c r="F36" s="1688"/>
      <c r="G36" s="1688"/>
      <c r="H36" s="1688"/>
      <c r="I36" s="1688"/>
      <c r="J36" s="1688"/>
      <c r="K36" s="1688"/>
      <c r="L36" s="1688"/>
      <c r="M36" s="1688"/>
      <c r="N36" s="1688"/>
      <c r="O36" s="1688"/>
      <c r="P36" s="1688"/>
      <c r="Q36" s="1688"/>
      <c r="R36" s="1688"/>
      <c r="S36" s="1688"/>
      <c r="T36" s="1688"/>
      <c r="U36" s="1688"/>
      <c r="V36" s="1688"/>
      <c r="W36" s="1688"/>
      <c r="X36" s="1688"/>
      <c r="Y36" s="1688"/>
      <c r="Z36" s="1688"/>
      <c r="AA36" s="456"/>
      <c r="AB36" s="456"/>
      <c r="AC36" s="456"/>
      <c r="AD36" s="456"/>
      <c r="AE36" s="456"/>
      <c r="AF36" s="456"/>
      <c r="AG36" s="456"/>
      <c r="AH36" s="1084"/>
    </row>
    <row r="37" spans="2:34" ht="15.75" customHeight="1" thickBot="1">
      <c r="B37" s="1737" t="s">
        <v>2862</v>
      </c>
      <c r="C37" s="1739" t="s">
        <v>2863</v>
      </c>
      <c r="D37" s="1737" t="s">
        <v>2864</v>
      </c>
      <c r="E37" s="1741" t="s">
        <v>2865</v>
      </c>
      <c r="F37" s="1742"/>
      <c r="G37" s="1742"/>
      <c r="H37" s="1742"/>
      <c r="I37" s="1742"/>
      <c r="J37" s="1742"/>
      <c r="K37" s="1742"/>
      <c r="L37" s="1742"/>
      <c r="M37" s="1742"/>
      <c r="N37" s="1742"/>
      <c r="O37" s="1742"/>
      <c r="P37" s="1742"/>
      <c r="Q37" s="1742"/>
      <c r="R37" s="1743"/>
      <c r="S37" s="1744" t="s">
        <v>2866</v>
      </c>
      <c r="T37" s="1745"/>
      <c r="U37" s="1745"/>
      <c r="V37" s="1745"/>
      <c r="W37" s="1745"/>
      <c r="X37" s="1745"/>
      <c r="Y37" s="1745"/>
      <c r="Z37" s="1746"/>
      <c r="AA37" s="1741" t="s">
        <v>2867</v>
      </c>
      <c r="AB37" s="1742"/>
      <c r="AC37" s="1742"/>
      <c r="AD37" s="1743"/>
      <c r="AE37" s="1747" t="s">
        <v>2868</v>
      </c>
      <c r="AF37" s="1748"/>
      <c r="AG37" s="1749"/>
      <c r="AH37" s="1084"/>
    </row>
    <row r="38" spans="2:34" ht="28.5" customHeight="1" thickBot="1">
      <c r="B38" s="1738"/>
      <c r="C38" s="1740"/>
      <c r="D38" s="1738"/>
      <c r="E38" s="1737" t="s">
        <v>2869</v>
      </c>
      <c r="F38" s="1753" t="s">
        <v>2870</v>
      </c>
      <c r="G38" s="1753" t="s">
        <v>2871</v>
      </c>
      <c r="H38" s="1744" t="s">
        <v>2872</v>
      </c>
      <c r="I38" s="1746"/>
      <c r="J38" s="1744" t="s">
        <v>2873</v>
      </c>
      <c r="K38" s="1746"/>
      <c r="L38" s="1744" t="s">
        <v>2874</v>
      </c>
      <c r="M38" s="1746"/>
      <c r="N38" s="1755" t="s">
        <v>2875</v>
      </c>
      <c r="O38" s="1756"/>
      <c r="P38" s="1745" t="s">
        <v>2876</v>
      </c>
      <c r="Q38" s="1745"/>
      <c r="R38" s="1746"/>
      <c r="S38" s="1753" t="s">
        <v>2872</v>
      </c>
      <c r="T38" s="1753" t="s">
        <v>2873</v>
      </c>
      <c r="U38" s="1753" t="s">
        <v>2874</v>
      </c>
      <c r="V38" s="1745" t="s">
        <v>2875</v>
      </c>
      <c r="W38" s="1745"/>
      <c r="X38" s="1744" t="s">
        <v>2876</v>
      </c>
      <c r="Y38" s="1745"/>
      <c r="Z38" s="1746"/>
      <c r="AA38" s="1737" t="s">
        <v>2869</v>
      </c>
      <c r="AB38" s="1737" t="s">
        <v>2877</v>
      </c>
      <c r="AC38" s="1737" t="s">
        <v>2878</v>
      </c>
      <c r="AD38" s="1737" t="s">
        <v>2879</v>
      </c>
      <c r="AE38" s="1750"/>
      <c r="AF38" s="1751"/>
      <c r="AG38" s="1752"/>
      <c r="AH38" s="1084"/>
    </row>
    <row r="39" spans="2:34" ht="41.25" customHeight="1" thickBot="1">
      <c r="B39" s="1738"/>
      <c r="C39" s="1740"/>
      <c r="D39" s="1738"/>
      <c r="E39" s="1738"/>
      <c r="F39" s="1754"/>
      <c r="G39" s="1754"/>
      <c r="H39" s="1678" t="s">
        <v>2880</v>
      </c>
      <c r="I39" s="1678" t="s">
        <v>2881</v>
      </c>
      <c r="J39" s="1678" t="s">
        <v>2880</v>
      </c>
      <c r="K39" s="1678" t="s">
        <v>2881</v>
      </c>
      <c r="L39" s="1678" t="s">
        <v>2880</v>
      </c>
      <c r="M39" s="1678" t="s">
        <v>2881</v>
      </c>
      <c r="N39" s="1677" t="s">
        <v>306</v>
      </c>
      <c r="O39" s="1130" t="s">
        <v>2882</v>
      </c>
      <c r="P39" s="1131" t="s">
        <v>2883</v>
      </c>
      <c r="Q39" s="1133" t="s">
        <v>2884</v>
      </c>
      <c r="R39" s="1130" t="s">
        <v>2885</v>
      </c>
      <c r="S39" s="1754"/>
      <c r="T39" s="1754"/>
      <c r="U39" s="1754"/>
      <c r="V39" s="1679" t="s">
        <v>306</v>
      </c>
      <c r="W39" s="1132" t="s">
        <v>2882</v>
      </c>
      <c r="X39" s="1130" t="s">
        <v>2883</v>
      </c>
      <c r="Y39" s="1133" t="s">
        <v>2884</v>
      </c>
      <c r="Z39" s="1130" t="s">
        <v>2885</v>
      </c>
      <c r="AA39" s="1738"/>
      <c r="AB39" s="1738"/>
      <c r="AC39" s="1738"/>
      <c r="AD39" s="1738"/>
      <c r="AE39" s="1676" t="s">
        <v>307</v>
      </c>
      <c r="AF39" s="1676" t="s">
        <v>2886</v>
      </c>
      <c r="AG39" s="1676" t="s">
        <v>2887</v>
      </c>
      <c r="AH39" s="1084"/>
    </row>
    <row r="40" spans="2:34" ht="25.5" customHeight="1">
      <c r="B40" s="1289" t="s">
        <v>3468</v>
      </c>
      <c r="C40" s="1692" t="s">
        <v>3469</v>
      </c>
      <c r="D40" s="1141" t="s">
        <v>2802</v>
      </c>
      <c r="E40" s="1141" t="s">
        <v>2802</v>
      </c>
      <c r="F40" s="1142" t="s">
        <v>2802</v>
      </c>
      <c r="G40" s="1142" t="s">
        <v>2802</v>
      </c>
      <c r="H40" s="1143" t="s">
        <v>2802</v>
      </c>
      <c r="I40" s="1143" t="s">
        <v>2802</v>
      </c>
      <c r="J40" s="1143" t="s">
        <v>2802</v>
      </c>
      <c r="K40" s="1143" t="s">
        <v>2802</v>
      </c>
      <c r="L40" s="1143" t="s">
        <v>2802</v>
      </c>
      <c r="M40" s="1143" t="s">
        <v>2802</v>
      </c>
      <c r="N40" s="1671" t="s">
        <v>3470</v>
      </c>
      <c r="O40" s="1143">
        <v>0.16</v>
      </c>
      <c r="P40" s="1143" t="s">
        <v>2802</v>
      </c>
      <c r="Q40" s="1143" t="s">
        <v>2802</v>
      </c>
      <c r="R40" s="1143" t="s">
        <v>2802</v>
      </c>
      <c r="S40" s="1143" t="s">
        <v>2802</v>
      </c>
      <c r="T40" s="1143" t="s">
        <v>2802</v>
      </c>
      <c r="U40" s="1143" t="s">
        <v>2802</v>
      </c>
      <c r="V40" s="1671" t="s">
        <v>2802</v>
      </c>
      <c r="W40" s="1143" t="s">
        <v>2802</v>
      </c>
      <c r="X40" s="1143" t="s">
        <v>2802</v>
      </c>
      <c r="Y40" s="1143" t="s">
        <v>2802</v>
      </c>
      <c r="Z40" s="1143" t="s">
        <v>2802</v>
      </c>
      <c r="AA40" s="1143" t="s">
        <v>2802</v>
      </c>
      <c r="AB40" s="1143" t="s">
        <v>2802</v>
      </c>
      <c r="AC40" s="1143" t="s">
        <v>2802</v>
      </c>
      <c r="AD40" s="1143" t="s">
        <v>2802</v>
      </c>
      <c r="AE40" s="1143" t="s">
        <v>2802</v>
      </c>
      <c r="AF40" s="1143" t="s">
        <v>2802</v>
      </c>
      <c r="AG40" s="1159" t="s">
        <v>2802</v>
      </c>
      <c r="AH40" s="1084"/>
    </row>
    <row r="41" spans="2:34" ht="25.5" customHeight="1">
      <c r="B41" s="1290" t="s">
        <v>3468</v>
      </c>
      <c r="C41" s="1690" t="s">
        <v>3469</v>
      </c>
      <c r="D41" s="1135" t="s">
        <v>2802</v>
      </c>
      <c r="E41" s="1135" t="s">
        <v>2802</v>
      </c>
      <c r="F41" s="1136" t="s">
        <v>2802</v>
      </c>
      <c r="G41" s="1136" t="s">
        <v>2802</v>
      </c>
      <c r="H41" s="1137" t="s">
        <v>2802</v>
      </c>
      <c r="I41" s="1137" t="s">
        <v>2802</v>
      </c>
      <c r="J41" s="1137" t="s">
        <v>2802</v>
      </c>
      <c r="K41" s="1137" t="s">
        <v>2802</v>
      </c>
      <c r="L41" s="1137" t="s">
        <v>2802</v>
      </c>
      <c r="M41" s="1137" t="s">
        <v>2802</v>
      </c>
      <c r="N41" s="1672" t="s">
        <v>3471</v>
      </c>
      <c r="O41" s="1137">
        <v>0.13</v>
      </c>
      <c r="P41" s="1137" t="s">
        <v>2802</v>
      </c>
      <c r="Q41" s="1137" t="s">
        <v>2802</v>
      </c>
      <c r="R41" s="1137" t="s">
        <v>2802</v>
      </c>
      <c r="S41" s="1137" t="s">
        <v>2802</v>
      </c>
      <c r="T41" s="1137" t="s">
        <v>2802</v>
      </c>
      <c r="U41" s="1137" t="s">
        <v>2802</v>
      </c>
      <c r="V41" s="1672" t="s">
        <v>2802</v>
      </c>
      <c r="W41" s="1137" t="s">
        <v>2802</v>
      </c>
      <c r="X41" s="1137" t="s">
        <v>2802</v>
      </c>
      <c r="Y41" s="1137" t="s">
        <v>2802</v>
      </c>
      <c r="Z41" s="1137" t="s">
        <v>2802</v>
      </c>
      <c r="AA41" s="1137" t="s">
        <v>2802</v>
      </c>
      <c r="AB41" s="1137" t="s">
        <v>2802</v>
      </c>
      <c r="AC41" s="1137" t="s">
        <v>2802</v>
      </c>
      <c r="AD41" s="1137" t="s">
        <v>2802</v>
      </c>
      <c r="AE41" s="1137" t="s">
        <v>2802</v>
      </c>
      <c r="AF41" s="1137" t="s">
        <v>2802</v>
      </c>
      <c r="AG41" s="1160" t="s">
        <v>2802</v>
      </c>
      <c r="AH41" s="1084"/>
    </row>
    <row r="42" spans="2:34" ht="25.5" customHeight="1">
      <c r="B42" s="1290" t="s">
        <v>3472</v>
      </c>
      <c r="C42" s="1690" t="s">
        <v>3469</v>
      </c>
      <c r="D42" s="1135" t="s">
        <v>2802</v>
      </c>
      <c r="E42" s="1135" t="s">
        <v>2802</v>
      </c>
      <c r="F42" s="1136" t="s">
        <v>2802</v>
      </c>
      <c r="G42" s="1136" t="s">
        <v>2802</v>
      </c>
      <c r="H42" s="1137" t="s">
        <v>2802</v>
      </c>
      <c r="I42" s="1137" t="s">
        <v>2802</v>
      </c>
      <c r="J42" s="1137" t="s">
        <v>2802</v>
      </c>
      <c r="K42" s="1137" t="s">
        <v>2802</v>
      </c>
      <c r="L42" s="1137" t="s">
        <v>2802</v>
      </c>
      <c r="M42" s="1137" t="s">
        <v>2802</v>
      </c>
      <c r="N42" s="1672" t="s">
        <v>3470</v>
      </c>
      <c r="O42" s="1699">
        <v>0.19</v>
      </c>
      <c r="P42" s="1137" t="s">
        <v>2802</v>
      </c>
      <c r="Q42" s="1137" t="s">
        <v>2802</v>
      </c>
      <c r="R42" s="1137" t="s">
        <v>2802</v>
      </c>
      <c r="S42" s="1137" t="s">
        <v>2802</v>
      </c>
      <c r="T42" s="1137" t="s">
        <v>2802</v>
      </c>
      <c r="U42" s="1137" t="s">
        <v>2802</v>
      </c>
      <c r="V42" s="1672" t="s">
        <v>2802</v>
      </c>
      <c r="W42" s="1137" t="s">
        <v>2802</v>
      </c>
      <c r="X42" s="1137" t="s">
        <v>2802</v>
      </c>
      <c r="Y42" s="1137" t="s">
        <v>2802</v>
      </c>
      <c r="Z42" s="1137" t="s">
        <v>2802</v>
      </c>
      <c r="AA42" s="1137" t="s">
        <v>2802</v>
      </c>
      <c r="AB42" s="1137" t="s">
        <v>2802</v>
      </c>
      <c r="AC42" s="1137" t="s">
        <v>2802</v>
      </c>
      <c r="AD42" s="1137" t="s">
        <v>2802</v>
      </c>
      <c r="AE42" s="1137" t="s">
        <v>2802</v>
      </c>
      <c r="AF42" s="1137" t="s">
        <v>2802</v>
      </c>
      <c r="AG42" s="1160" t="s">
        <v>2802</v>
      </c>
      <c r="AH42" s="1084"/>
    </row>
    <row r="43" spans="2:34" ht="25.5" customHeight="1" thickBot="1">
      <c r="B43" s="1291" t="s">
        <v>3472</v>
      </c>
      <c r="C43" s="1691" t="s">
        <v>3469</v>
      </c>
      <c r="D43" s="1150" t="s">
        <v>2802</v>
      </c>
      <c r="E43" s="1150" t="s">
        <v>2802</v>
      </c>
      <c r="F43" s="1151" t="s">
        <v>2802</v>
      </c>
      <c r="G43" s="1151" t="s">
        <v>2802</v>
      </c>
      <c r="H43" s="1152" t="s">
        <v>2802</v>
      </c>
      <c r="I43" s="1152" t="s">
        <v>2802</v>
      </c>
      <c r="J43" s="1152" t="s">
        <v>2802</v>
      </c>
      <c r="K43" s="1152" t="s">
        <v>2802</v>
      </c>
      <c r="L43" s="1152" t="s">
        <v>2802</v>
      </c>
      <c r="M43" s="1152" t="s">
        <v>2802</v>
      </c>
      <c r="N43" s="1673" t="s">
        <v>3471</v>
      </c>
      <c r="O43" s="1152">
        <v>0.13</v>
      </c>
      <c r="P43" s="1152" t="s">
        <v>2802</v>
      </c>
      <c r="Q43" s="1152" t="s">
        <v>2802</v>
      </c>
      <c r="R43" s="1152" t="s">
        <v>2802</v>
      </c>
      <c r="S43" s="1152" t="s">
        <v>2802</v>
      </c>
      <c r="T43" s="1152" t="s">
        <v>2802</v>
      </c>
      <c r="U43" s="1152" t="s">
        <v>2802</v>
      </c>
      <c r="V43" s="1673" t="s">
        <v>2802</v>
      </c>
      <c r="W43" s="1152" t="s">
        <v>2802</v>
      </c>
      <c r="X43" s="1152" t="s">
        <v>2802</v>
      </c>
      <c r="Y43" s="1152" t="s">
        <v>2802</v>
      </c>
      <c r="Z43" s="1152" t="s">
        <v>2802</v>
      </c>
      <c r="AA43" s="1152" t="s">
        <v>2802</v>
      </c>
      <c r="AB43" s="1152" t="s">
        <v>2802</v>
      </c>
      <c r="AC43" s="1152" t="s">
        <v>2802</v>
      </c>
      <c r="AD43" s="1152" t="s">
        <v>2802</v>
      </c>
      <c r="AE43" s="1152" t="s">
        <v>2802</v>
      </c>
      <c r="AF43" s="1152" t="s">
        <v>2802</v>
      </c>
      <c r="AG43" s="1163" t="s">
        <v>2802</v>
      </c>
      <c r="AH43" s="1084"/>
    </row>
    <row r="44" spans="2:34" ht="15.75" customHeight="1">
      <c r="B44" s="1085"/>
      <c r="C44" s="1086"/>
      <c r="D44" s="1086">
        <v>1.0000000000000001E-33</v>
      </c>
      <c r="E44" s="1086"/>
      <c r="F44" s="1086"/>
      <c r="G44" s="1086"/>
      <c r="H44" s="1086"/>
      <c r="I44" s="1086"/>
      <c r="J44" s="1086"/>
      <c r="K44" s="1086"/>
      <c r="L44" s="1086"/>
      <c r="M44" s="1086"/>
      <c r="N44" s="1086">
        <v>1.0000000000000001E-33</v>
      </c>
      <c r="O44" s="1086"/>
      <c r="P44" s="1086"/>
      <c r="Q44" s="1086"/>
      <c r="R44" s="1086"/>
      <c r="S44" s="1086"/>
      <c r="T44" s="1086"/>
      <c r="U44" s="1086"/>
      <c r="V44" s="1086">
        <v>1.0000000000000001E-33</v>
      </c>
      <c r="W44" s="1086"/>
      <c r="X44" s="1086"/>
      <c r="Y44" s="1086"/>
      <c r="Z44" s="1086"/>
      <c r="AA44" s="1086"/>
      <c r="AB44" s="1086"/>
      <c r="AC44" s="1086"/>
      <c r="AD44" s="1086"/>
      <c r="AE44" s="1086"/>
      <c r="AF44" s="1086"/>
      <c r="AG44" s="1086"/>
      <c r="AH44" s="1076"/>
    </row>
    <row r="45" spans="2:34" ht="15.75" customHeight="1">
      <c r="B45" s="1087" t="s">
        <v>2890</v>
      </c>
      <c r="C45" s="1733" t="s">
        <v>3206</v>
      </c>
      <c r="D45" s="1733"/>
      <c r="E45" s="1733"/>
      <c r="F45" s="1733"/>
      <c r="G45" s="1687"/>
      <c r="H45" s="1687"/>
      <c r="I45" s="1687"/>
      <c r="J45" s="1687"/>
      <c r="K45" s="1687"/>
      <c r="L45" s="1687"/>
      <c r="M45" s="1687"/>
      <c r="N45" s="1687"/>
      <c r="O45" s="1687"/>
      <c r="P45" s="1687"/>
      <c r="Q45" s="1687"/>
      <c r="R45" s="1687"/>
      <c r="S45" s="1687"/>
      <c r="T45" s="1687"/>
      <c r="U45" s="1687"/>
      <c r="V45" s="1687"/>
      <c r="W45" s="1687"/>
      <c r="X45" s="1687"/>
      <c r="Y45" s="1687"/>
      <c r="Z45" s="1687"/>
      <c r="AA45" s="1687"/>
      <c r="AB45" s="1687"/>
      <c r="AC45" s="1687"/>
      <c r="AD45" s="1687"/>
      <c r="AE45" s="1687"/>
      <c r="AF45" s="1687"/>
      <c r="AG45" s="1687"/>
      <c r="AH45" s="1027"/>
    </row>
    <row r="46" spans="2:34" ht="15.75" customHeight="1">
      <c r="B46" s="1087" t="s">
        <v>2892</v>
      </c>
      <c r="C46" s="1733" t="s">
        <v>2961</v>
      </c>
      <c r="D46" s="1733"/>
      <c r="E46" s="1733"/>
      <c r="F46" s="1733"/>
      <c r="G46" s="1687"/>
      <c r="H46" s="1687"/>
      <c r="I46" s="1687"/>
      <c r="J46" s="1687"/>
      <c r="K46" s="1687"/>
      <c r="L46" s="1687"/>
      <c r="M46" s="1687"/>
      <c r="N46" s="1687"/>
      <c r="O46" s="1687"/>
      <c r="P46" s="1687"/>
      <c r="Q46" s="1687"/>
      <c r="R46" s="1687"/>
      <c r="S46" s="1687"/>
      <c r="T46" s="1687"/>
      <c r="U46" s="1687"/>
      <c r="V46" s="1687"/>
      <c r="W46" s="1687"/>
      <c r="X46" s="1687"/>
      <c r="Y46" s="1687"/>
      <c r="Z46" s="1687"/>
      <c r="AA46" s="1687"/>
      <c r="AB46" s="1687"/>
      <c r="AC46" s="1687"/>
      <c r="AD46" s="1687"/>
      <c r="AE46" s="1687"/>
      <c r="AF46" s="1687"/>
      <c r="AG46" s="1687"/>
      <c r="AH46" s="1269"/>
    </row>
    <row r="47" spans="2:34" ht="15.75" customHeight="1" thickBot="1">
      <c r="B47" s="1088"/>
      <c r="C47" s="1758"/>
      <c r="D47" s="1758"/>
      <c r="E47" s="1758"/>
      <c r="F47" s="1758"/>
      <c r="G47" s="1759"/>
      <c r="H47" s="1759"/>
      <c r="I47" s="1759"/>
      <c r="J47" s="1759"/>
      <c r="K47" s="1759"/>
      <c r="L47" s="1759"/>
      <c r="M47" s="1759"/>
      <c r="N47" s="1759"/>
      <c r="O47" s="1759"/>
      <c r="P47" s="1759"/>
      <c r="Q47" s="1759"/>
      <c r="R47" s="1759"/>
      <c r="S47" s="1759"/>
      <c r="T47" s="1759"/>
      <c r="U47" s="1759"/>
      <c r="V47" s="1759"/>
      <c r="W47" s="1759"/>
      <c r="X47" s="1759"/>
      <c r="Y47" s="1759"/>
      <c r="Z47" s="1759"/>
      <c r="AA47" s="1759"/>
      <c r="AB47" s="1759"/>
      <c r="AC47" s="1759"/>
      <c r="AD47" s="1759"/>
      <c r="AE47" s="1759"/>
      <c r="AF47" s="1759"/>
      <c r="AG47" s="1759"/>
      <c r="AH47" s="1077"/>
    </row>
    <row r="48" spans="2:34" ht="15.75" customHeight="1" thickBot="1">
      <c r="B48" s="1249"/>
      <c r="C48" s="1248"/>
      <c r="D48" s="1248"/>
      <c r="E48" s="1248"/>
      <c r="F48" s="1248"/>
      <c r="G48" s="1248"/>
      <c r="H48" s="1248"/>
      <c r="I48" s="1248"/>
      <c r="J48" s="1248"/>
      <c r="K48" s="1248"/>
      <c r="L48" s="1248"/>
      <c r="M48" s="1248"/>
    </row>
    <row r="49" spans="2:34" ht="15.75" customHeight="1">
      <c r="B49" s="1729" t="s">
        <v>2857</v>
      </c>
      <c r="C49" s="1730"/>
      <c r="D49" s="1730"/>
      <c r="E49" s="1730"/>
      <c r="F49" s="1730"/>
      <c r="G49" s="1730"/>
      <c r="H49" s="1730"/>
      <c r="I49" s="1730"/>
      <c r="J49" s="1730"/>
      <c r="K49" s="1730"/>
      <c r="L49" s="1730"/>
      <c r="M49" s="1730"/>
      <c r="N49" s="1730"/>
      <c r="O49" s="1730"/>
      <c r="P49" s="1730"/>
      <c r="Q49" s="1730"/>
      <c r="R49" s="1730"/>
      <c r="S49" s="1730"/>
      <c r="T49" s="1730"/>
      <c r="U49" s="1730"/>
      <c r="V49" s="1730"/>
      <c r="W49" s="1730"/>
      <c r="X49" s="1730"/>
      <c r="Y49" s="1730"/>
      <c r="Z49" s="1730"/>
      <c r="AA49" s="1730"/>
      <c r="AB49" s="1730"/>
      <c r="AC49" s="1730"/>
      <c r="AD49" s="1730"/>
      <c r="AE49" s="1730"/>
      <c r="AF49" s="1730"/>
      <c r="AG49" s="1730"/>
      <c r="AH49" s="1731"/>
    </row>
    <row r="50" spans="2:34" ht="15.75" customHeight="1">
      <c r="B50" s="1083"/>
      <c r="C50" s="1023"/>
      <c r="D50" s="733"/>
      <c r="E50" s="733"/>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1084"/>
    </row>
    <row r="51" spans="2:34" ht="15.75" customHeight="1">
      <c r="B51" s="1026" t="s">
        <v>2858</v>
      </c>
      <c r="C51" s="1082" t="s">
        <v>3427</v>
      </c>
      <c r="D51" s="1082"/>
      <c r="E51" s="456"/>
      <c r="F51" s="456"/>
      <c r="G51" s="456"/>
      <c r="H51" s="456"/>
      <c r="I51" s="456"/>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1084"/>
    </row>
    <row r="52" spans="2:34" ht="15.75" customHeight="1" thickBot="1">
      <c r="B52" s="1026" t="s">
        <v>2860</v>
      </c>
      <c r="C52" s="1732">
        <v>41810</v>
      </c>
      <c r="D52" s="1733"/>
      <c r="E52" s="1733"/>
      <c r="F52" s="456"/>
      <c r="G52" s="456"/>
      <c r="H52" s="456"/>
      <c r="I52" s="456"/>
      <c r="J52" s="456"/>
      <c r="K52" s="456"/>
      <c r="L52" s="456"/>
      <c r="M52" s="456"/>
      <c r="N52" s="456"/>
      <c r="O52" s="456"/>
      <c r="P52" s="456"/>
      <c r="Q52" s="456"/>
      <c r="R52" s="456"/>
      <c r="S52" s="456"/>
      <c r="T52" s="456"/>
      <c r="U52" s="456"/>
      <c r="V52" s="456"/>
      <c r="W52" s="456"/>
      <c r="X52" s="456"/>
      <c r="Y52" s="456"/>
      <c r="Z52" s="456"/>
      <c r="AA52" s="456"/>
      <c r="AB52" s="456"/>
      <c r="AC52" s="456"/>
      <c r="AD52" s="456"/>
      <c r="AE52" s="456"/>
      <c r="AF52" s="456"/>
      <c r="AG52" s="456"/>
      <c r="AH52" s="1084"/>
    </row>
    <row r="53" spans="2:34" ht="15.75" customHeight="1" thickBot="1">
      <c r="B53" s="1083" t="s">
        <v>2861</v>
      </c>
      <c r="C53" s="1734" t="s">
        <v>3428</v>
      </c>
      <c r="D53" s="1735"/>
      <c r="E53" s="1735"/>
      <c r="F53" s="1735"/>
      <c r="G53" s="1735"/>
      <c r="H53" s="1735"/>
      <c r="I53" s="1735"/>
      <c r="J53" s="1735"/>
      <c r="K53" s="1735"/>
      <c r="L53" s="1735"/>
      <c r="M53" s="1735"/>
      <c r="N53" s="1735"/>
      <c r="O53" s="1735"/>
      <c r="P53" s="1735"/>
      <c r="Q53" s="1735"/>
      <c r="R53" s="1735"/>
      <c r="S53" s="1735"/>
      <c r="T53" s="1735"/>
      <c r="U53" s="1735"/>
      <c r="V53" s="1735"/>
      <c r="W53" s="1735"/>
      <c r="X53" s="1735"/>
      <c r="Y53" s="1735"/>
      <c r="Z53" s="1736"/>
      <c r="AA53" s="456"/>
      <c r="AB53" s="456"/>
      <c r="AC53" s="456"/>
      <c r="AD53" s="456"/>
      <c r="AE53" s="456"/>
      <c r="AF53" s="456"/>
      <c r="AG53" s="456"/>
      <c r="AH53" s="1084"/>
    </row>
    <row r="54" spans="2:34" ht="15.75" customHeight="1" thickBot="1">
      <c r="B54" s="1083"/>
      <c r="C54" s="1024"/>
      <c r="D54" s="1024"/>
      <c r="E54" s="1664"/>
      <c r="F54" s="1664"/>
      <c r="G54" s="1664"/>
      <c r="H54" s="1664"/>
      <c r="I54" s="1664"/>
      <c r="J54" s="1664"/>
      <c r="K54" s="1664"/>
      <c r="L54" s="1664"/>
      <c r="M54" s="1664"/>
      <c r="N54" s="1664"/>
      <c r="O54" s="1664"/>
      <c r="P54" s="1664"/>
      <c r="Q54" s="1664"/>
      <c r="R54" s="1664"/>
      <c r="S54" s="1664"/>
      <c r="T54" s="1664"/>
      <c r="U54" s="1664"/>
      <c r="V54" s="1664"/>
      <c r="W54" s="1664"/>
      <c r="X54" s="1664"/>
      <c r="Y54" s="1664"/>
      <c r="Z54" s="1664"/>
      <c r="AA54" s="456"/>
      <c r="AB54" s="456"/>
      <c r="AC54" s="456"/>
      <c r="AD54" s="456"/>
      <c r="AE54" s="456"/>
      <c r="AF54" s="456"/>
      <c r="AG54" s="456"/>
      <c r="AH54" s="1084"/>
    </row>
    <row r="55" spans="2:34" ht="27" customHeight="1" thickBot="1">
      <c r="B55" s="1737" t="s">
        <v>2862</v>
      </c>
      <c r="C55" s="1739" t="s">
        <v>2863</v>
      </c>
      <c r="D55" s="1737" t="s">
        <v>2864</v>
      </c>
      <c r="E55" s="1741" t="s">
        <v>2865</v>
      </c>
      <c r="F55" s="1742"/>
      <c r="G55" s="1742"/>
      <c r="H55" s="1742"/>
      <c r="I55" s="1742"/>
      <c r="J55" s="1742"/>
      <c r="K55" s="1742"/>
      <c r="L55" s="1742"/>
      <c r="M55" s="1742"/>
      <c r="N55" s="1742"/>
      <c r="O55" s="1742"/>
      <c r="P55" s="1742"/>
      <c r="Q55" s="1742"/>
      <c r="R55" s="1743"/>
      <c r="S55" s="1744" t="s">
        <v>2866</v>
      </c>
      <c r="T55" s="1745"/>
      <c r="U55" s="1745"/>
      <c r="V55" s="1745"/>
      <c r="W55" s="1745"/>
      <c r="X55" s="1745"/>
      <c r="Y55" s="1745"/>
      <c r="Z55" s="1746"/>
      <c r="AA55" s="1741" t="s">
        <v>2867</v>
      </c>
      <c r="AB55" s="1742"/>
      <c r="AC55" s="1742"/>
      <c r="AD55" s="1743"/>
      <c r="AE55" s="1747" t="s">
        <v>2868</v>
      </c>
      <c r="AF55" s="1748"/>
      <c r="AG55" s="1749"/>
      <c r="AH55" s="1084"/>
    </row>
    <row r="56" spans="2:34" ht="27.75" customHeight="1" thickBot="1">
      <c r="B56" s="1738"/>
      <c r="C56" s="1740"/>
      <c r="D56" s="1738"/>
      <c r="E56" s="1737" t="s">
        <v>2869</v>
      </c>
      <c r="F56" s="1753" t="s">
        <v>2870</v>
      </c>
      <c r="G56" s="1753" t="s">
        <v>2871</v>
      </c>
      <c r="H56" s="1744" t="s">
        <v>2872</v>
      </c>
      <c r="I56" s="1746"/>
      <c r="J56" s="1744" t="s">
        <v>2873</v>
      </c>
      <c r="K56" s="1746"/>
      <c r="L56" s="1744" t="s">
        <v>2874</v>
      </c>
      <c r="M56" s="1746"/>
      <c r="N56" s="1755" t="s">
        <v>2875</v>
      </c>
      <c r="O56" s="1756"/>
      <c r="P56" s="1745" t="s">
        <v>2876</v>
      </c>
      <c r="Q56" s="1745"/>
      <c r="R56" s="1746"/>
      <c r="S56" s="1753" t="s">
        <v>2872</v>
      </c>
      <c r="T56" s="1753" t="s">
        <v>2873</v>
      </c>
      <c r="U56" s="1753" t="s">
        <v>2874</v>
      </c>
      <c r="V56" s="1745" t="s">
        <v>2875</v>
      </c>
      <c r="W56" s="1745"/>
      <c r="X56" s="1744" t="s">
        <v>2876</v>
      </c>
      <c r="Y56" s="1745"/>
      <c r="Z56" s="1746"/>
      <c r="AA56" s="1737" t="s">
        <v>2869</v>
      </c>
      <c r="AB56" s="1737" t="s">
        <v>2877</v>
      </c>
      <c r="AC56" s="1737" t="s">
        <v>2878</v>
      </c>
      <c r="AD56" s="1737" t="s">
        <v>2879</v>
      </c>
      <c r="AE56" s="1750"/>
      <c r="AF56" s="1751"/>
      <c r="AG56" s="1752"/>
      <c r="AH56" s="1084"/>
    </row>
    <row r="57" spans="2:34" ht="21" customHeight="1" thickBot="1">
      <c r="B57" s="1738"/>
      <c r="C57" s="1740"/>
      <c r="D57" s="1738"/>
      <c r="E57" s="1738"/>
      <c r="F57" s="1754"/>
      <c r="G57" s="1754"/>
      <c r="H57" s="1660" t="s">
        <v>2880</v>
      </c>
      <c r="I57" s="1660" t="s">
        <v>2881</v>
      </c>
      <c r="J57" s="1660" t="s">
        <v>2880</v>
      </c>
      <c r="K57" s="1660" t="s">
        <v>2881</v>
      </c>
      <c r="L57" s="1660" t="s">
        <v>2880</v>
      </c>
      <c r="M57" s="1660" t="s">
        <v>2881</v>
      </c>
      <c r="N57" s="1659" t="s">
        <v>306</v>
      </c>
      <c r="O57" s="1130" t="s">
        <v>2882</v>
      </c>
      <c r="P57" s="1131" t="s">
        <v>2883</v>
      </c>
      <c r="Q57" s="1133" t="s">
        <v>2884</v>
      </c>
      <c r="R57" s="1130" t="s">
        <v>2885</v>
      </c>
      <c r="S57" s="1754"/>
      <c r="T57" s="1754"/>
      <c r="U57" s="1754"/>
      <c r="V57" s="1658" t="s">
        <v>306</v>
      </c>
      <c r="W57" s="1132" t="s">
        <v>2882</v>
      </c>
      <c r="X57" s="1130" t="s">
        <v>2883</v>
      </c>
      <c r="Y57" s="1133" t="s">
        <v>2884</v>
      </c>
      <c r="Z57" s="1130" t="s">
        <v>2885</v>
      </c>
      <c r="AA57" s="1738"/>
      <c r="AB57" s="1738"/>
      <c r="AC57" s="1738"/>
      <c r="AD57" s="1738"/>
      <c r="AE57" s="1662" t="s">
        <v>307</v>
      </c>
      <c r="AF57" s="1662" t="s">
        <v>2886</v>
      </c>
      <c r="AG57" s="1662" t="s">
        <v>2887</v>
      </c>
      <c r="AH57" s="1084"/>
    </row>
    <row r="58" spans="2:34" ht="15.75" customHeight="1">
      <c r="B58" s="1289" t="s">
        <v>3429</v>
      </c>
      <c r="C58" s="1140">
        <v>86</v>
      </c>
      <c r="D58" s="1141">
        <v>31.99</v>
      </c>
      <c r="E58" s="1141"/>
      <c r="F58" s="1142"/>
      <c r="G58" s="1142"/>
      <c r="H58" s="1143"/>
      <c r="I58" s="1143"/>
      <c r="J58" s="1143"/>
      <c r="K58" s="1143"/>
      <c r="L58" s="1143"/>
      <c r="M58" s="1143"/>
      <c r="N58" s="1671"/>
      <c r="O58" s="1143"/>
      <c r="P58" s="1143"/>
      <c r="Q58" s="1143"/>
      <c r="R58" s="1143"/>
      <c r="S58" s="1143"/>
      <c r="T58" s="1143"/>
      <c r="U58" s="1143"/>
      <c r="V58" s="1671"/>
      <c r="W58" s="1143"/>
      <c r="X58" s="1143"/>
      <c r="Y58" s="1143"/>
      <c r="Z58" s="1143"/>
      <c r="AA58" s="1141">
        <v>31.99</v>
      </c>
      <c r="AB58" s="1142" t="s">
        <v>3271</v>
      </c>
      <c r="AC58" s="1142" t="s">
        <v>3271</v>
      </c>
      <c r="AD58" s="1142" t="s">
        <v>3271</v>
      </c>
      <c r="AE58" s="1140"/>
      <c r="AF58" s="1140"/>
      <c r="AG58" s="1273"/>
      <c r="AH58" s="1084"/>
    </row>
    <row r="59" spans="2:34" ht="15.75" customHeight="1">
      <c r="B59" s="1290" t="s">
        <v>3430</v>
      </c>
      <c r="C59" s="1134">
        <v>86</v>
      </c>
      <c r="D59" s="1135">
        <v>45.99</v>
      </c>
      <c r="E59" s="1135"/>
      <c r="F59" s="1136"/>
      <c r="G59" s="1136"/>
      <c r="H59" s="1137"/>
      <c r="I59" s="1137"/>
      <c r="J59" s="1137"/>
      <c r="K59" s="1137"/>
      <c r="L59" s="1137"/>
      <c r="M59" s="1137"/>
      <c r="N59" s="1672"/>
      <c r="O59" s="1137"/>
      <c r="P59" s="1137"/>
      <c r="Q59" s="1137"/>
      <c r="R59" s="1137"/>
      <c r="S59" s="1137"/>
      <c r="T59" s="1137"/>
      <c r="U59" s="1137"/>
      <c r="V59" s="1672"/>
      <c r="W59" s="1137"/>
      <c r="X59" s="1137"/>
      <c r="Y59" s="1137"/>
      <c r="Z59" s="1137"/>
      <c r="AA59" s="1135">
        <v>45.99</v>
      </c>
      <c r="AB59" s="1136"/>
      <c r="AC59" s="1137"/>
      <c r="AD59" s="1137"/>
      <c r="AE59" s="1134"/>
      <c r="AF59" s="1134"/>
      <c r="AG59" s="1275"/>
      <c r="AH59" s="1084"/>
    </row>
    <row r="60" spans="2:34" ht="15.75" customHeight="1">
      <c r="B60" s="1290" t="s">
        <v>3431</v>
      </c>
      <c r="C60" s="1134">
        <v>86</v>
      </c>
      <c r="D60" s="1135">
        <v>54.99</v>
      </c>
      <c r="E60" s="1135"/>
      <c r="F60" s="1136"/>
      <c r="G60" s="1136"/>
      <c r="H60" s="1137"/>
      <c r="I60" s="1137"/>
      <c r="J60" s="1137"/>
      <c r="K60" s="1137"/>
      <c r="L60" s="1137"/>
      <c r="M60" s="1137"/>
      <c r="N60" s="1672"/>
      <c r="O60" s="1137"/>
      <c r="P60" s="1137"/>
      <c r="Q60" s="1137"/>
      <c r="R60" s="1137"/>
      <c r="S60" s="1137"/>
      <c r="T60" s="1137"/>
      <c r="U60" s="1137"/>
      <c r="V60" s="1672"/>
      <c r="W60" s="1137"/>
      <c r="X60" s="1137"/>
      <c r="Y60" s="1137"/>
      <c r="Z60" s="1137"/>
      <c r="AA60" s="1135">
        <v>54.99</v>
      </c>
      <c r="AB60" s="1136"/>
      <c r="AC60" s="1137"/>
      <c r="AD60" s="1137"/>
      <c r="AE60" s="1134"/>
      <c r="AF60" s="1134"/>
      <c r="AG60" s="1275"/>
      <c r="AH60" s="1084"/>
    </row>
    <row r="61" spans="2:34" ht="15.75" customHeight="1">
      <c r="B61" s="1290" t="s">
        <v>3432</v>
      </c>
      <c r="C61" s="1134">
        <v>86</v>
      </c>
      <c r="D61" s="1135">
        <v>63.99</v>
      </c>
      <c r="E61" s="1135"/>
      <c r="F61" s="1136"/>
      <c r="G61" s="1136"/>
      <c r="H61" s="1137"/>
      <c r="I61" s="1137"/>
      <c r="J61" s="1137"/>
      <c r="K61" s="1137"/>
      <c r="L61" s="1137"/>
      <c r="M61" s="1137"/>
      <c r="N61" s="1672"/>
      <c r="O61" s="1137"/>
      <c r="P61" s="1137"/>
      <c r="Q61" s="1137"/>
      <c r="R61" s="1137"/>
      <c r="S61" s="1137"/>
      <c r="T61" s="1137"/>
      <c r="U61" s="1137"/>
      <c r="V61" s="1672"/>
      <c r="W61" s="1137"/>
      <c r="X61" s="1137"/>
      <c r="Y61" s="1137"/>
      <c r="Z61" s="1137"/>
      <c r="AA61" s="1135">
        <v>63.99</v>
      </c>
      <c r="AB61" s="1136"/>
      <c r="AC61" s="1137"/>
      <c r="AD61" s="1137"/>
      <c r="AE61" s="1134"/>
      <c r="AF61" s="1134"/>
      <c r="AG61" s="1275"/>
      <c r="AH61" s="1084"/>
    </row>
    <row r="62" spans="2:34" ht="15.75" customHeight="1" thickBot="1">
      <c r="B62" s="1291" t="s">
        <v>3433</v>
      </c>
      <c r="C62" s="1149">
        <v>86</v>
      </c>
      <c r="D62" s="1150">
        <v>72.989999999999995</v>
      </c>
      <c r="E62" s="1150"/>
      <c r="F62" s="1151"/>
      <c r="G62" s="1151"/>
      <c r="H62" s="1152"/>
      <c r="I62" s="1152"/>
      <c r="J62" s="1152"/>
      <c r="K62" s="1152"/>
      <c r="L62" s="1152"/>
      <c r="M62" s="1152"/>
      <c r="N62" s="1673"/>
      <c r="O62" s="1152"/>
      <c r="P62" s="1152"/>
      <c r="Q62" s="1152"/>
      <c r="R62" s="1152"/>
      <c r="S62" s="1152"/>
      <c r="T62" s="1152"/>
      <c r="U62" s="1152"/>
      <c r="V62" s="1673"/>
      <c r="W62" s="1152"/>
      <c r="X62" s="1152"/>
      <c r="Y62" s="1152"/>
      <c r="Z62" s="1152"/>
      <c r="AA62" s="1150">
        <v>72.989999999999995</v>
      </c>
      <c r="AB62" s="1151"/>
      <c r="AC62" s="1152"/>
      <c r="AD62" s="1152"/>
      <c r="AE62" s="1149"/>
      <c r="AF62" s="1149"/>
      <c r="AG62" s="1552"/>
      <c r="AH62" s="1084"/>
    </row>
    <row r="63" spans="2:34" ht="15.75" customHeight="1">
      <c r="B63" s="1085"/>
      <c r="C63" s="1086"/>
      <c r="D63" s="1086">
        <v>1.0000000000000001E-33</v>
      </c>
      <c r="E63" s="1086"/>
      <c r="F63" s="1086"/>
      <c r="G63" s="1086"/>
      <c r="H63" s="1086"/>
      <c r="I63" s="1086"/>
      <c r="J63" s="1086"/>
      <c r="K63" s="1086"/>
      <c r="L63" s="1086"/>
      <c r="M63" s="1086"/>
      <c r="N63" s="1086">
        <v>1.0000000000000001E-33</v>
      </c>
      <c r="O63" s="1086"/>
      <c r="P63" s="1086"/>
      <c r="Q63" s="1086"/>
      <c r="R63" s="1086"/>
      <c r="S63" s="1086"/>
      <c r="T63" s="1086"/>
      <c r="U63" s="1086"/>
      <c r="V63" s="1086">
        <v>1.0000000000000001E-33</v>
      </c>
      <c r="W63" s="1086"/>
      <c r="X63" s="1086"/>
      <c r="Y63" s="1086"/>
      <c r="Z63" s="1086"/>
      <c r="AA63" s="1086"/>
      <c r="AB63" s="1086"/>
      <c r="AC63" s="1086"/>
      <c r="AD63" s="1086"/>
      <c r="AE63" s="1086"/>
      <c r="AF63" s="1086"/>
      <c r="AG63" s="1086"/>
      <c r="AH63" s="1076"/>
    </row>
    <row r="64" spans="2:34" ht="15.75" customHeight="1">
      <c r="B64" s="1087" t="s">
        <v>2890</v>
      </c>
      <c r="C64" s="1733" t="s">
        <v>3407</v>
      </c>
      <c r="D64" s="1733"/>
      <c r="E64" s="1733"/>
      <c r="F64" s="1733"/>
      <c r="G64" s="1663"/>
      <c r="H64" s="1663"/>
      <c r="I64" s="1663"/>
      <c r="J64" s="1663"/>
      <c r="K64" s="1663"/>
      <c r="L64" s="1663"/>
      <c r="M64" s="1663"/>
      <c r="N64" s="1663"/>
      <c r="O64" s="1663"/>
      <c r="P64" s="1663"/>
      <c r="Q64" s="1663"/>
      <c r="R64" s="1663"/>
      <c r="S64" s="1663"/>
      <c r="T64" s="1663"/>
      <c r="U64" s="1663"/>
      <c r="V64" s="1663"/>
      <c r="W64" s="1663"/>
      <c r="X64" s="1663"/>
      <c r="Y64" s="1663"/>
      <c r="Z64" s="1663"/>
      <c r="AA64" s="1663"/>
      <c r="AB64" s="1663"/>
      <c r="AC64" s="1663"/>
      <c r="AD64" s="1663"/>
      <c r="AE64" s="1663"/>
      <c r="AF64" s="1663"/>
      <c r="AG64" s="1663"/>
      <c r="AH64" s="1027"/>
    </row>
    <row r="65" spans="2:34" ht="15.75" customHeight="1">
      <c r="B65" s="1087" t="s">
        <v>2892</v>
      </c>
      <c r="C65" s="1733" t="s">
        <v>2961</v>
      </c>
      <c r="D65" s="1733"/>
      <c r="E65" s="1733"/>
      <c r="F65" s="1733"/>
      <c r="G65" s="1663"/>
      <c r="H65" s="1663"/>
      <c r="I65" s="1663"/>
      <c r="J65" s="1663"/>
      <c r="K65" s="1663"/>
      <c r="L65" s="1663"/>
      <c r="M65" s="1663"/>
      <c r="N65" s="1663"/>
      <c r="O65" s="1663"/>
      <c r="P65" s="1663"/>
      <c r="Q65" s="1663"/>
      <c r="R65" s="1663"/>
      <c r="S65" s="1663"/>
      <c r="T65" s="1663"/>
      <c r="U65" s="1663"/>
      <c r="V65" s="1663"/>
      <c r="W65" s="1663"/>
      <c r="X65" s="1663"/>
      <c r="Y65" s="1663"/>
      <c r="Z65" s="1663"/>
      <c r="AA65" s="1663"/>
      <c r="AB65" s="1663"/>
      <c r="AC65" s="1663"/>
      <c r="AD65" s="1663"/>
      <c r="AE65" s="1663"/>
      <c r="AF65" s="1663"/>
      <c r="AG65" s="1663"/>
      <c r="AH65" s="1269"/>
    </row>
    <row r="66" spans="2:34" ht="15.75" customHeight="1" thickBot="1">
      <c r="B66" s="1088"/>
      <c r="C66" s="1758"/>
      <c r="D66" s="1758"/>
      <c r="E66" s="1758"/>
      <c r="F66" s="1758"/>
      <c r="G66" s="1759"/>
      <c r="H66" s="1759"/>
      <c r="I66" s="1759"/>
      <c r="J66" s="1759"/>
      <c r="K66" s="1759"/>
      <c r="L66" s="1759"/>
      <c r="M66" s="1759"/>
      <c r="N66" s="1759"/>
      <c r="O66" s="1759"/>
      <c r="P66" s="1759"/>
      <c r="Q66" s="1759"/>
      <c r="R66" s="1759"/>
      <c r="S66" s="1759"/>
      <c r="T66" s="1759"/>
      <c r="U66" s="1759"/>
      <c r="V66" s="1759"/>
      <c r="W66" s="1759"/>
      <c r="X66" s="1759"/>
      <c r="Y66" s="1759"/>
      <c r="Z66" s="1759"/>
      <c r="AA66" s="1759"/>
      <c r="AB66" s="1759"/>
      <c r="AC66" s="1759"/>
      <c r="AD66" s="1759"/>
      <c r="AE66" s="1759"/>
      <c r="AF66" s="1759"/>
      <c r="AG66" s="1759"/>
      <c r="AH66" s="1077"/>
    </row>
    <row r="67" spans="2:34" ht="15.75" customHeight="1" thickBot="1">
      <c r="B67" s="1249"/>
      <c r="C67" s="1248"/>
      <c r="D67" s="1248"/>
      <c r="E67" s="1248"/>
      <c r="F67" s="1248"/>
      <c r="G67" s="1248"/>
      <c r="H67" s="1248"/>
      <c r="I67" s="1248"/>
      <c r="J67" s="1248"/>
      <c r="K67" s="1248"/>
      <c r="L67" s="1248"/>
      <c r="M67" s="1248"/>
    </row>
    <row r="68" spans="2:34" ht="15.75" customHeight="1">
      <c r="B68" s="1729" t="s">
        <v>2857</v>
      </c>
      <c r="C68" s="1730"/>
      <c r="D68" s="1730"/>
      <c r="E68" s="1730"/>
      <c r="F68" s="1730"/>
      <c r="G68" s="1730"/>
      <c r="H68" s="1730"/>
      <c r="I68" s="1730"/>
      <c r="J68" s="1730"/>
      <c r="K68" s="1730"/>
      <c r="L68" s="1730"/>
      <c r="M68" s="1730"/>
      <c r="N68" s="1730"/>
      <c r="O68" s="1730"/>
      <c r="P68" s="1730"/>
      <c r="Q68" s="1730"/>
      <c r="R68" s="1730"/>
      <c r="S68" s="1730"/>
      <c r="T68" s="1730"/>
      <c r="U68" s="1730"/>
      <c r="V68" s="1730"/>
      <c r="W68" s="1730"/>
      <c r="X68" s="1730"/>
      <c r="Y68" s="1730"/>
      <c r="Z68" s="1730"/>
      <c r="AA68" s="1730"/>
      <c r="AB68" s="1730"/>
      <c r="AC68" s="1730"/>
      <c r="AD68" s="1730"/>
      <c r="AE68" s="1730"/>
      <c r="AF68" s="1730"/>
      <c r="AG68" s="1730"/>
      <c r="AH68" s="1731"/>
    </row>
    <row r="69" spans="2:34" ht="15.75" customHeight="1">
      <c r="B69" s="1083"/>
      <c r="C69" s="1023"/>
      <c r="D69" s="733"/>
      <c r="E69" s="733"/>
      <c r="F69" s="456"/>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1084"/>
    </row>
    <row r="70" spans="2:34" ht="15.75" customHeight="1">
      <c r="B70" s="1026" t="s">
        <v>2858</v>
      </c>
      <c r="C70" s="1082" t="s">
        <v>3413</v>
      </c>
      <c r="D70" s="1082"/>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1084"/>
    </row>
    <row r="71" spans="2:34" ht="15.75" customHeight="1" thickBot="1">
      <c r="B71" s="1026" t="s">
        <v>2860</v>
      </c>
      <c r="C71" s="1732">
        <v>41764</v>
      </c>
      <c r="D71" s="1733"/>
      <c r="E71" s="1733"/>
      <c r="F71" s="456"/>
      <c r="G71" s="456"/>
      <c r="H71" s="456"/>
      <c r="I71" s="456"/>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1084"/>
    </row>
    <row r="72" spans="2:34" ht="39.75" customHeight="1" thickBot="1">
      <c r="B72" s="1083" t="s">
        <v>2861</v>
      </c>
      <c r="C72" s="1734" t="s">
        <v>3414</v>
      </c>
      <c r="D72" s="1735"/>
      <c r="E72" s="1735"/>
      <c r="F72" s="1735"/>
      <c r="G72" s="1735"/>
      <c r="H72" s="1735"/>
      <c r="I72" s="1735"/>
      <c r="J72" s="1735"/>
      <c r="K72" s="1735"/>
      <c r="L72" s="1735"/>
      <c r="M72" s="1735"/>
      <c r="N72" s="1735"/>
      <c r="O72" s="1735"/>
      <c r="P72" s="1735"/>
      <c r="Q72" s="1735"/>
      <c r="R72" s="1735"/>
      <c r="S72" s="1735"/>
      <c r="T72" s="1735"/>
      <c r="U72" s="1735"/>
      <c r="V72" s="1735"/>
      <c r="W72" s="1735"/>
      <c r="X72" s="1735"/>
      <c r="Y72" s="1735"/>
      <c r="Z72" s="1736"/>
      <c r="AA72" s="456"/>
      <c r="AB72" s="456"/>
      <c r="AC72" s="456"/>
      <c r="AD72" s="456"/>
      <c r="AE72" s="456"/>
      <c r="AF72" s="456"/>
      <c r="AG72" s="456"/>
      <c r="AH72" s="1084"/>
    </row>
    <row r="73" spans="2:34" ht="15.75" customHeight="1" thickBot="1">
      <c r="B73" s="1083"/>
      <c r="C73" s="1024"/>
      <c r="D73" s="1024"/>
      <c r="E73" s="1611"/>
      <c r="F73" s="1611"/>
      <c r="G73" s="1611"/>
      <c r="H73" s="1611"/>
      <c r="I73" s="1611"/>
      <c r="J73" s="1611"/>
      <c r="K73" s="1611"/>
      <c r="L73" s="1611"/>
      <c r="M73" s="1611"/>
      <c r="N73" s="1611"/>
      <c r="O73" s="1611"/>
      <c r="P73" s="1611"/>
      <c r="Q73" s="1611"/>
      <c r="R73" s="1611"/>
      <c r="S73" s="1611"/>
      <c r="T73" s="1611"/>
      <c r="U73" s="1611"/>
      <c r="V73" s="1611"/>
      <c r="W73" s="1611"/>
      <c r="X73" s="1611"/>
      <c r="Y73" s="1611"/>
      <c r="Z73" s="1611"/>
      <c r="AA73" s="456"/>
      <c r="AB73" s="456"/>
      <c r="AC73" s="456"/>
      <c r="AD73" s="456"/>
      <c r="AE73" s="456"/>
      <c r="AF73" s="456"/>
      <c r="AG73" s="456"/>
      <c r="AH73" s="1084"/>
    </row>
    <row r="74" spans="2:34" ht="15.75" customHeight="1" thickBot="1">
      <c r="B74" s="1737" t="s">
        <v>2862</v>
      </c>
      <c r="C74" s="1739" t="s">
        <v>2863</v>
      </c>
      <c r="D74" s="1737" t="s">
        <v>2864</v>
      </c>
      <c r="E74" s="1741" t="s">
        <v>2865</v>
      </c>
      <c r="F74" s="1742"/>
      <c r="G74" s="1742"/>
      <c r="H74" s="1742"/>
      <c r="I74" s="1742"/>
      <c r="J74" s="1742"/>
      <c r="K74" s="1742"/>
      <c r="L74" s="1742"/>
      <c r="M74" s="1742"/>
      <c r="N74" s="1742"/>
      <c r="O74" s="1742"/>
      <c r="P74" s="1742"/>
      <c r="Q74" s="1742"/>
      <c r="R74" s="1743"/>
      <c r="S74" s="1744" t="s">
        <v>2866</v>
      </c>
      <c r="T74" s="1745"/>
      <c r="U74" s="1745"/>
      <c r="V74" s="1745"/>
      <c r="W74" s="1745"/>
      <c r="X74" s="1745"/>
      <c r="Y74" s="1745"/>
      <c r="Z74" s="1746"/>
      <c r="AA74" s="1741" t="s">
        <v>2867</v>
      </c>
      <c r="AB74" s="1742"/>
      <c r="AC74" s="1742"/>
      <c r="AD74" s="1743"/>
      <c r="AE74" s="1747" t="s">
        <v>2868</v>
      </c>
      <c r="AF74" s="1748"/>
      <c r="AG74" s="1749"/>
      <c r="AH74" s="1084"/>
    </row>
    <row r="75" spans="2:34" ht="30.75" customHeight="1" thickBot="1">
      <c r="B75" s="1738"/>
      <c r="C75" s="1740"/>
      <c r="D75" s="1738"/>
      <c r="E75" s="1737" t="s">
        <v>2869</v>
      </c>
      <c r="F75" s="1753" t="s">
        <v>2870</v>
      </c>
      <c r="G75" s="1753" t="s">
        <v>2871</v>
      </c>
      <c r="H75" s="1744" t="s">
        <v>2872</v>
      </c>
      <c r="I75" s="1746"/>
      <c r="J75" s="1744" t="s">
        <v>2873</v>
      </c>
      <c r="K75" s="1746"/>
      <c r="L75" s="1744" t="s">
        <v>2874</v>
      </c>
      <c r="M75" s="1746"/>
      <c r="N75" s="1755" t="s">
        <v>2875</v>
      </c>
      <c r="O75" s="1756"/>
      <c r="P75" s="1745" t="s">
        <v>2876</v>
      </c>
      <c r="Q75" s="1745"/>
      <c r="R75" s="1746"/>
      <c r="S75" s="1753" t="s">
        <v>2872</v>
      </c>
      <c r="T75" s="1753" t="s">
        <v>2873</v>
      </c>
      <c r="U75" s="1753" t="s">
        <v>2874</v>
      </c>
      <c r="V75" s="1745" t="s">
        <v>2875</v>
      </c>
      <c r="W75" s="1745"/>
      <c r="X75" s="1744" t="s">
        <v>2876</v>
      </c>
      <c r="Y75" s="1745"/>
      <c r="Z75" s="1746"/>
      <c r="AA75" s="1737" t="s">
        <v>2869</v>
      </c>
      <c r="AB75" s="1737" t="s">
        <v>2877</v>
      </c>
      <c r="AC75" s="1737" t="s">
        <v>2878</v>
      </c>
      <c r="AD75" s="1737" t="s">
        <v>2879</v>
      </c>
      <c r="AE75" s="1750"/>
      <c r="AF75" s="1751"/>
      <c r="AG75" s="1752"/>
      <c r="AH75" s="1084"/>
    </row>
    <row r="76" spans="2:34" ht="33.75" customHeight="1" thickBot="1">
      <c r="B76" s="1738"/>
      <c r="C76" s="1740"/>
      <c r="D76" s="1738"/>
      <c r="E76" s="1738"/>
      <c r="F76" s="1754"/>
      <c r="G76" s="1754"/>
      <c r="H76" s="1610" t="s">
        <v>2880</v>
      </c>
      <c r="I76" s="1610" t="s">
        <v>2881</v>
      </c>
      <c r="J76" s="1610" t="s">
        <v>2880</v>
      </c>
      <c r="K76" s="1610" t="s">
        <v>2881</v>
      </c>
      <c r="L76" s="1610" t="s">
        <v>2880</v>
      </c>
      <c r="M76" s="1610" t="s">
        <v>2881</v>
      </c>
      <c r="N76" s="1609" t="s">
        <v>306</v>
      </c>
      <c r="O76" s="1130" t="s">
        <v>2882</v>
      </c>
      <c r="P76" s="1131" t="s">
        <v>2883</v>
      </c>
      <c r="Q76" s="1133" t="s">
        <v>2884</v>
      </c>
      <c r="R76" s="1130" t="s">
        <v>2885</v>
      </c>
      <c r="S76" s="1754"/>
      <c r="T76" s="1754"/>
      <c r="U76" s="1754"/>
      <c r="V76" s="1607" t="s">
        <v>306</v>
      </c>
      <c r="W76" s="1132" t="s">
        <v>2882</v>
      </c>
      <c r="X76" s="1130" t="s">
        <v>2883</v>
      </c>
      <c r="Y76" s="1133" t="s">
        <v>2884</v>
      </c>
      <c r="Z76" s="1130" t="s">
        <v>2885</v>
      </c>
      <c r="AA76" s="1738"/>
      <c r="AB76" s="1738"/>
      <c r="AC76" s="1738"/>
      <c r="AD76" s="1738"/>
      <c r="AE76" s="1606" t="s">
        <v>307</v>
      </c>
      <c r="AF76" s="1606" t="s">
        <v>2886</v>
      </c>
      <c r="AG76" s="1606" t="s">
        <v>2887</v>
      </c>
      <c r="AH76" s="1084"/>
    </row>
    <row r="77" spans="2:34" ht="30.75" customHeight="1" thickBot="1">
      <c r="B77" s="1289" t="s">
        <v>3412</v>
      </c>
      <c r="C77" s="1623" t="s">
        <v>3415</v>
      </c>
      <c r="D77" s="1288">
        <v>10.5</v>
      </c>
      <c r="E77" s="1464" t="s">
        <v>1479</v>
      </c>
      <c r="F77" s="1464" t="s">
        <v>1479</v>
      </c>
      <c r="G77" s="1464" t="s">
        <v>1479</v>
      </c>
      <c r="H77" s="1464" t="s">
        <v>1479</v>
      </c>
      <c r="I77" s="1464" t="s">
        <v>1479</v>
      </c>
      <c r="J77" s="1464" t="s">
        <v>1479</v>
      </c>
      <c r="K77" s="1464" t="s">
        <v>1479</v>
      </c>
      <c r="L77" s="1464" t="s">
        <v>1479</v>
      </c>
      <c r="M77" s="1464" t="s">
        <v>1479</v>
      </c>
      <c r="N77" s="1464" t="s">
        <v>1479</v>
      </c>
      <c r="O77" s="1464" t="s">
        <v>1479</v>
      </c>
      <c r="P77" s="1464" t="s">
        <v>1479</v>
      </c>
      <c r="Q77" s="1464" t="s">
        <v>1479</v>
      </c>
      <c r="R77" s="1464" t="s">
        <v>1479</v>
      </c>
      <c r="S77" s="1464" t="s">
        <v>1479</v>
      </c>
      <c r="T77" s="1464" t="s">
        <v>1479</v>
      </c>
      <c r="U77" s="1464" t="s">
        <v>1479</v>
      </c>
      <c r="V77" s="1464" t="s">
        <v>1479</v>
      </c>
      <c r="W77" s="1464" t="s">
        <v>1479</v>
      </c>
      <c r="X77" s="1464" t="s">
        <v>1479</v>
      </c>
      <c r="Y77" s="1464" t="s">
        <v>1479</v>
      </c>
      <c r="Z77" s="1464" t="s">
        <v>1479</v>
      </c>
      <c r="AA77" s="1464" t="s">
        <v>1479</v>
      </c>
      <c r="AB77" s="1464" t="s">
        <v>3416</v>
      </c>
      <c r="AC77" s="1464" t="s">
        <v>1479</v>
      </c>
      <c r="AD77" s="1464" t="s">
        <v>1479</v>
      </c>
      <c r="AE77" s="1464" t="s">
        <v>1479</v>
      </c>
      <c r="AF77" s="1464" t="s">
        <v>1479</v>
      </c>
      <c r="AG77" s="1464" t="s">
        <v>1479</v>
      </c>
      <c r="AH77" s="1084"/>
    </row>
    <row r="78" spans="2:34" ht="15.75" customHeight="1">
      <c r="B78" s="1085"/>
      <c r="C78" s="1086"/>
      <c r="D78" s="1086">
        <v>1.0000000000000001E-33</v>
      </c>
      <c r="E78" s="1086"/>
      <c r="F78" s="1086"/>
      <c r="G78" s="1086"/>
      <c r="H78" s="1086"/>
      <c r="I78" s="1086"/>
      <c r="J78" s="1086"/>
      <c r="K78" s="1086"/>
      <c r="L78" s="1086"/>
      <c r="M78" s="1086"/>
      <c r="N78" s="1086">
        <v>1.0000000000000001E-33</v>
      </c>
      <c r="O78" s="1086"/>
      <c r="P78" s="1086"/>
      <c r="Q78" s="1086"/>
      <c r="R78" s="1086"/>
      <c r="S78" s="1086"/>
      <c r="T78" s="1086"/>
      <c r="U78" s="1086"/>
      <c r="V78" s="1086">
        <v>1.0000000000000001E-33</v>
      </c>
      <c r="W78" s="1086"/>
      <c r="X78" s="1086"/>
      <c r="Y78" s="1086"/>
      <c r="Z78" s="1086"/>
      <c r="AA78" s="1086"/>
      <c r="AB78" s="1086"/>
      <c r="AC78" s="1086"/>
      <c r="AD78" s="1086"/>
      <c r="AE78" s="1086"/>
      <c r="AF78" s="1086"/>
      <c r="AG78" s="1086"/>
      <c r="AH78" s="1076"/>
    </row>
    <row r="79" spans="2:34" ht="15.75" customHeight="1">
      <c r="B79" s="1087" t="s">
        <v>2890</v>
      </c>
      <c r="C79" s="1757" t="s">
        <v>3407</v>
      </c>
      <c r="D79" s="1757"/>
      <c r="E79" s="1757"/>
      <c r="F79" s="1757"/>
      <c r="G79" s="1608"/>
      <c r="H79" s="1608"/>
      <c r="I79" s="1608"/>
      <c r="J79" s="1608"/>
      <c r="K79" s="1608"/>
      <c r="L79" s="1608"/>
      <c r="M79" s="1608"/>
      <c r="N79" s="1608"/>
      <c r="O79" s="1608"/>
      <c r="P79" s="1608"/>
      <c r="Q79" s="1608"/>
      <c r="R79" s="1608"/>
      <c r="S79" s="1608"/>
      <c r="T79" s="1608"/>
      <c r="U79" s="1608"/>
      <c r="V79" s="1608"/>
      <c r="W79" s="1608"/>
      <c r="X79" s="1608"/>
      <c r="Y79" s="1608"/>
      <c r="Z79" s="1608"/>
      <c r="AA79" s="1608"/>
      <c r="AB79" s="1608"/>
      <c r="AC79" s="1608"/>
      <c r="AD79" s="1608"/>
      <c r="AE79" s="1608"/>
      <c r="AF79" s="1608"/>
      <c r="AG79" s="1608"/>
      <c r="AH79" s="1027"/>
    </row>
    <row r="80" spans="2:34" ht="15.75" customHeight="1">
      <c r="B80" s="1087" t="s">
        <v>2892</v>
      </c>
      <c r="C80" s="1757" t="s">
        <v>3417</v>
      </c>
      <c r="D80" s="1757"/>
      <c r="E80" s="1757"/>
      <c r="F80" s="1757"/>
      <c r="G80" s="1608"/>
      <c r="H80" s="1608"/>
      <c r="I80" s="1608"/>
      <c r="J80" s="1608"/>
      <c r="K80" s="1608"/>
      <c r="L80" s="1608"/>
      <c r="M80" s="1608"/>
      <c r="N80" s="1608"/>
      <c r="O80" s="1608"/>
      <c r="P80" s="1608"/>
      <c r="Q80" s="1608"/>
      <c r="R80" s="1608"/>
      <c r="S80" s="1608"/>
      <c r="T80" s="1608"/>
      <c r="U80" s="1608"/>
      <c r="V80" s="1608"/>
      <c r="W80" s="1608"/>
      <c r="X80" s="1608"/>
      <c r="Y80" s="1608"/>
      <c r="Z80" s="1608"/>
      <c r="AA80" s="1608"/>
      <c r="AB80" s="1608"/>
      <c r="AC80" s="1608"/>
      <c r="AD80" s="1608"/>
      <c r="AE80" s="1608"/>
      <c r="AF80" s="1608"/>
      <c r="AG80" s="1608"/>
      <c r="AH80" s="1269"/>
    </row>
    <row r="81" spans="2:34" ht="15.75" customHeight="1" thickBot="1">
      <c r="B81" s="1088"/>
      <c r="C81" s="1758"/>
      <c r="D81" s="1758"/>
      <c r="E81" s="1758"/>
      <c r="F81" s="1758"/>
      <c r="G81" s="1759"/>
      <c r="H81" s="1759"/>
      <c r="I81" s="1759"/>
      <c r="J81" s="1759"/>
      <c r="K81" s="1759"/>
      <c r="L81" s="1759"/>
      <c r="M81" s="1759"/>
      <c r="N81" s="1759"/>
      <c r="O81" s="1759"/>
      <c r="P81" s="1759"/>
      <c r="Q81" s="1759"/>
      <c r="R81" s="1759"/>
      <c r="S81" s="1759"/>
      <c r="T81" s="1759"/>
      <c r="U81" s="1759"/>
      <c r="V81" s="1759"/>
      <c r="W81" s="1759"/>
      <c r="X81" s="1759"/>
      <c r="Y81" s="1759"/>
      <c r="Z81" s="1759"/>
      <c r="AA81" s="1759"/>
      <c r="AB81" s="1759"/>
      <c r="AC81" s="1759"/>
      <c r="AD81" s="1759"/>
      <c r="AE81" s="1759"/>
      <c r="AF81" s="1759"/>
      <c r="AG81" s="1759"/>
      <c r="AH81" s="1077"/>
    </row>
    <row r="82" spans="2:34" ht="15.75" customHeight="1">
      <c r="B82" s="1249"/>
      <c r="C82" s="1248"/>
      <c r="D82" s="1248"/>
      <c r="E82" s="1248"/>
      <c r="F82" s="1248"/>
      <c r="G82" s="1248"/>
      <c r="H82" s="1248"/>
      <c r="I82" s="1248"/>
      <c r="J82" s="1248"/>
      <c r="K82" s="1248"/>
      <c r="L82" s="1248"/>
      <c r="M82" s="1248"/>
    </row>
    <row r="83" spans="2:34" ht="15.75" customHeight="1" thickBot="1">
      <c r="B83" s="1249"/>
      <c r="C83" s="1248"/>
      <c r="D83" s="1248"/>
      <c r="E83" s="1248"/>
      <c r="F83" s="1248"/>
      <c r="G83" s="1248"/>
      <c r="H83" s="1248"/>
      <c r="I83" s="1248"/>
      <c r="J83" s="1248"/>
      <c r="K83" s="1248"/>
      <c r="L83" s="1248"/>
      <c r="M83" s="1248"/>
    </row>
    <row r="84" spans="2:34" ht="15.75" customHeight="1">
      <c r="B84" s="1729" t="s">
        <v>2857</v>
      </c>
      <c r="C84" s="1730"/>
      <c r="D84" s="1730"/>
      <c r="E84" s="1730"/>
      <c r="F84" s="1730"/>
      <c r="G84" s="1730"/>
      <c r="H84" s="1730"/>
      <c r="I84" s="1730"/>
      <c r="J84" s="1730"/>
      <c r="K84" s="1730"/>
      <c r="L84" s="1730"/>
      <c r="M84" s="1730"/>
      <c r="N84" s="1730"/>
      <c r="O84" s="1730"/>
      <c r="P84" s="1730"/>
      <c r="Q84" s="1730"/>
      <c r="R84" s="1730"/>
      <c r="S84" s="1730"/>
      <c r="T84" s="1730"/>
      <c r="U84" s="1730"/>
      <c r="V84" s="1730"/>
      <c r="W84" s="1730"/>
      <c r="X84" s="1730"/>
      <c r="Y84" s="1730"/>
      <c r="Z84" s="1730"/>
      <c r="AA84" s="1730"/>
      <c r="AB84" s="1730"/>
      <c r="AC84" s="1730"/>
      <c r="AD84" s="1730"/>
      <c r="AE84" s="1730"/>
      <c r="AF84" s="1730"/>
      <c r="AG84" s="1730"/>
      <c r="AH84" s="1731"/>
    </row>
    <row r="85" spans="2:34" ht="15.75" customHeight="1">
      <c r="B85" s="1083"/>
      <c r="C85" s="1023"/>
      <c r="D85" s="733"/>
      <c r="E85" s="733"/>
      <c r="F85" s="456"/>
      <c r="G85" s="456"/>
      <c r="H85" s="456"/>
      <c r="I85" s="456"/>
      <c r="J85" s="456"/>
      <c r="K85" s="456"/>
      <c r="L85" s="456"/>
      <c r="M85" s="456"/>
      <c r="N85" s="456"/>
      <c r="O85" s="456"/>
      <c r="P85" s="456"/>
      <c r="Q85" s="456"/>
      <c r="R85" s="456"/>
      <c r="S85" s="456"/>
      <c r="T85" s="456"/>
      <c r="U85" s="456"/>
      <c r="V85" s="456"/>
      <c r="W85" s="456"/>
      <c r="X85" s="456"/>
      <c r="Y85" s="456"/>
      <c r="Z85" s="456"/>
      <c r="AA85" s="456"/>
      <c r="AB85" s="456"/>
      <c r="AC85" s="456"/>
      <c r="AD85" s="456"/>
      <c r="AE85" s="456"/>
      <c r="AF85" s="456"/>
      <c r="AG85" s="456"/>
      <c r="AH85" s="1084"/>
    </row>
    <row r="86" spans="2:34" ht="15.75" customHeight="1">
      <c r="B86" s="1026" t="s">
        <v>2858</v>
      </c>
      <c r="C86" s="1082" t="s">
        <v>3408</v>
      </c>
      <c r="D86" s="1082"/>
      <c r="E86" s="456"/>
      <c r="F86" s="456"/>
      <c r="G86" s="456"/>
      <c r="H86" s="456"/>
      <c r="I86" s="456"/>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1084"/>
    </row>
    <row r="87" spans="2:34" ht="15.75" customHeight="1" thickBot="1">
      <c r="B87" s="1026" t="s">
        <v>2860</v>
      </c>
      <c r="C87" s="1732">
        <v>41764</v>
      </c>
      <c r="D87" s="1733"/>
      <c r="E87" s="1733"/>
      <c r="F87" s="456"/>
      <c r="G87" s="456"/>
      <c r="H87" s="456"/>
      <c r="I87" s="456"/>
      <c r="J87" s="456"/>
      <c r="K87" s="456"/>
      <c r="L87" s="456"/>
      <c r="M87" s="456"/>
      <c r="N87" s="456"/>
      <c r="O87" s="456"/>
      <c r="P87" s="456"/>
      <c r="Q87" s="456"/>
      <c r="R87" s="456"/>
      <c r="S87" s="456"/>
      <c r="T87" s="456"/>
      <c r="U87" s="456"/>
      <c r="V87" s="456"/>
      <c r="W87" s="456"/>
      <c r="X87" s="456"/>
      <c r="Y87" s="456"/>
      <c r="Z87" s="456"/>
      <c r="AA87" s="456"/>
      <c r="AB87" s="456"/>
      <c r="AC87" s="456"/>
      <c r="AD87" s="456"/>
      <c r="AE87" s="456"/>
      <c r="AF87" s="456"/>
      <c r="AG87" s="456"/>
      <c r="AH87" s="1084"/>
    </row>
    <row r="88" spans="2:34" ht="69.75" customHeight="1" thickBot="1">
      <c r="B88" s="1083" t="s">
        <v>2861</v>
      </c>
      <c r="C88" s="1734" t="s">
        <v>3409</v>
      </c>
      <c r="D88" s="1735"/>
      <c r="E88" s="1735"/>
      <c r="F88" s="1735"/>
      <c r="G88" s="1735"/>
      <c r="H88" s="1735"/>
      <c r="I88" s="1735"/>
      <c r="J88" s="1735"/>
      <c r="K88" s="1735"/>
      <c r="L88" s="1735"/>
      <c r="M88" s="1735"/>
      <c r="N88" s="1735"/>
      <c r="O88" s="1735"/>
      <c r="P88" s="1735"/>
      <c r="Q88" s="1735"/>
      <c r="R88" s="1735"/>
      <c r="S88" s="1735"/>
      <c r="T88" s="1735"/>
      <c r="U88" s="1735"/>
      <c r="V88" s="1735"/>
      <c r="W88" s="1735"/>
      <c r="X88" s="1735"/>
      <c r="Y88" s="1735"/>
      <c r="Z88" s="1736"/>
      <c r="AA88" s="456"/>
      <c r="AB88" s="456"/>
      <c r="AC88" s="456"/>
      <c r="AD88" s="456"/>
      <c r="AE88" s="456"/>
      <c r="AF88" s="456"/>
      <c r="AG88" s="456"/>
      <c r="AH88" s="1084"/>
    </row>
    <row r="89" spans="2:34" ht="15.75" customHeight="1" thickBot="1">
      <c r="B89" s="1083"/>
      <c r="C89" s="1024"/>
      <c r="D89" s="1024"/>
      <c r="E89" s="1611"/>
      <c r="F89" s="1611"/>
      <c r="G89" s="1611"/>
      <c r="H89" s="1611"/>
      <c r="I89" s="1611"/>
      <c r="J89" s="1611"/>
      <c r="K89" s="1611"/>
      <c r="L89" s="1611"/>
      <c r="M89" s="1611"/>
      <c r="N89" s="1611"/>
      <c r="O89" s="1611"/>
      <c r="P89" s="1611"/>
      <c r="Q89" s="1611"/>
      <c r="R89" s="1611"/>
      <c r="S89" s="1611"/>
      <c r="T89" s="1611"/>
      <c r="U89" s="1611"/>
      <c r="V89" s="1611"/>
      <c r="W89" s="1611"/>
      <c r="X89" s="1611"/>
      <c r="Y89" s="1611"/>
      <c r="Z89" s="1611"/>
      <c r="AA89" s="456"/>
      <c r="AB89" s="456"/>
      <c r="AC89" s="456"/>
      <c r="AD89" s="456"/>
      <c r="AE89" s="456"/>
      <c r="AF89" s="456"/>
      <c r="AG89" s="456"/>
      <c r="AH89" s="1084"/>
    </row>
    <row r="90" spans="2:34" ht="15.75" customHeight="1" thickBot="1">
      <c r="B90" s="1737" t="s">
        <v>2862</v>
      </c>
      <c r="C90" s="1739" t="s">
        <v>2863</v>
      </c>
      <c r="D90" s="1737" t="s">
        <v>2864</v>
      </c>
      <c r="E90" s="1741" t="s">
        <v>2865</v>
      </c>
      <c r="F90" s="1742"/>
      <c r="G90" s="1742"/>
      <c r="H90" s="1742"/>
      <c r="I90" s="1742"/>
      <c r="J90" s="1742"/>
      <c r="K90" s="1742"/>
      <c r="L90" s="1742"/>
      <c r="M90" s="1742"/>
      <c r="N90" s="1742"/>
      <c r="O90" s="1742"/>
      <c r="P90" s="1742"/>
      <c r="Q90" s="1742"/>
      <c r="R90" s="1743"/>
      <c r="S90" s="1744" t="s">
        <v>2866</v>
      </c>
      <c r="T90" s="1745"/>
      <c r="U90" s="1745"/>
      <c r="V90" s="1745"/>
      <c r="W90" s="1745"/>
      <c r="X90" s="1745"/>
      <c r="Y90" s="1745"/>
      <c r="Z90" s="1746"/>
      <c r="AA90" s="1741" t="s">
        <v>2867</v>
      </c>
      <c r="AB90" s="1742"/>
      <c r="AC90" s="1742"/>
      <c r="AD90" s="1743"/>
      <c r="AE90" s="1747" t="s">
        <v>2868</v>
      </c>
      <c r="AF90" s="1748"/>
      <c r="AG90" s="1749"/>
      <c r="AH90" s="1084"/>
    </row>
    <row r="91" spans="2:34" ht="20.25" customHeight="1" thickBot="1">
      <c r="B91" s="1738"/>
      <c r="C91" s="1740"/>
      <c r="D91" s="1738"/>
      <c r="E91" s="1737" t="s">
        <v>2869</v>
      </c>
      <c r="F91" s="1753" t="s">
        <v>2870</v>
      </c>
      <c r="G91" s="1753" t="s">
        <v>2871</v>
      </c>
      <c r="H91" s="1744" t="s">
        <v>2872</v>
      </c>
      <c r="I91" s="1746"/>
      <c r="J91" s="1744" t="s">
        <v>2873</v>
      </c>
      <c r="K91" s="1746"/>
      <c r="L91" s="1744" t="s">
        <v>2874</v>
      </c>
      <c r="M91" s="1746"/>
      <c r="N91" s="1755" t="s">
        <v>2875</v>
      </c>
      <c r="O91" s="1756"/>
      <c r="P91" s="1745" t="s">
        <v>2876</v>
      </c>
      <c r="Q91" s="1745"/>
      <c r="R91" s="1746"/>
      <c r="S91" s="1753" t="s">
        <v>2872</v>
      </c>
      <c r="T91" s="1753" t="s">
        <v>2873</v>
      </c>
      <c r="U91" s="1753" t="s">
        <v>2874</v>
      </c>
      <c r="V91" s="1745" t="s">
        <v>2875</v>
      </c>
      <c r="W91" s="1745"/>
      <c r="X91" s="1744" t="s">
        <v>2876</v>
      </c>
      <c r="Y91" s="1745"/>
      <c r="Z91" s="1746"/>
      <c r="AA91" s="1737" t="s">
        <v>2869</v>
      </c>
      <c r="AB91" s="1737" t="s">
        <v>2877</v>
      </c>
      <c r="AC91" s="1737" t="s">
        <v>2878</v>
      </c>
      <c r="AD91" s="1737" t="s">
        <v>2879</v>
      </c>
      <c r="AE91" s="1750"/>
      <c r="AF91" s="1751"/>
      <c r="AG91" s="1752"/>
      <c r="AH91" s="1084"/>
    </row>
    <row r="92" spans="2:34" ht="26.25" customHeight="1" thickBot="1">
      <c r="B92" s="1738"/>
      <c r="C92" s="1740"/>
      <c r="D92" s="1738"/>
      <c r="E92" s="1738"/>
      <c r="F92" s="1754"/>
      <c r="G92" s="1754"/>
      <c r="H92" s="1610" t="s">
        <v>2880</v>
      </c>
      <c r="I92" s="1610" t="s">
        <v>2881</v>
      </c>
      <c r="J92" s="1610" t="s">
        <v>2880</v>
      </c>
      <c r="K92" s="1610" t="s">
        <v>2881</v>
      </c>
      <c r="L92" s="1610" t="s">
        <v>2880</v>
      </c>
      <c r="M92" s="1610" t="s">
        <v>2881</v>
      </c>
      <c r="N92" s="1609" t="s">
        <v>306</v>
      </c>
      <c r="O92" s="1130" t="s">
        <v>2882</v>
      </c>
      <c r="P92" s="1131" t="s">
        <v>2883</v>
      </c>
      <c r="Q92" s="1133" t="s">
        <v>2884</v>
      </c>
      <c r="R92" s="1130" t="s">
        <v>2885</v>
      </c>
      <c r="S92" s="1754"/>
      <c r="T92" s="1754"/>
      <c r="U92" s="1754"/>
      <c r="V92" s="1607" t="s">
        <v>306</v>
      </c>
      <c r="W92" s="1132" t="s">
        <v>2882</v>
      </c>
      <c r="X92" s="1130" t="s">
        <v>2883</v>
      </c>
      <c r="Y92" s="1133" t="s">
        <v>2884</v>
      </c>
      <c r="Z92" s="1130" t="s">
        <v>2885</v>
      </c>
      <c r="AA92" s="1738"/>
      <c r="AB92" s="1738"/>
      <c r="AC92" s="1738"/>
      <c r="AD92" s="1738"/>
      <c r="AE92" s="1606" t="s">
        <v>307</v>
      </c>
      <c r="AF92" s="1606" t="s">
        <v>2886</v>
      </c>
      <c r="AG92" s="1606" t="s">
        <v>2887</v>
      </c>
      <c r="AH92" s="1084"/>
    </row>
    <row r="93" spans="2:34" ht="15.75" customHeight="1" thickBot="1">
      <c r="B93" s="1622" t="s">
        <v>3412</v>
      </c>
      <c r="C93" s="1621" t="s">
        <v>3410</v>
      </c>
      <c r="D93" s="1288">
        <v>12.99</v>
      </c>
      <c r="E93" s="1464" t="s">
        <v>1479</v>
      </c>
      <c r="F93" s="1464" t="s">
        <v>1479</v>
      </c>
      <c r="G93" s="1464" t="s">
        <v>1479</v>
      </c>
      <c r="H93" s="1464" t="s">
        <v>1479</v>
      </c>
      <c r="I93" s="1464" t="s">
        <v>1479</v>
      </c>
      <c r="J93" s="1464" t="s">
        <v>1479</v>
      </c>
      <c r="K93" s="1464" t="s">
        <v>1479</v>
      </c>
      <c r="L93" s="1464" t="s">
        <v>1479</v>
      </c>
      <c r="M93" s="1464" t="s">
        <v>1479</v>
      </c>
      <c r="N93" s="1464" t="s">
        <v>1479</v>
      </c>
      <c r="O93" s="1464" t="s">
        <v>1479</v>
      </c>
      <c r="P93" s="1464" t="s">
        <v>1479</v>
      </c>
      <c r="Q93" s="1464" t="s">
        <v>1479</v>
      </c>
      <c r="R93" s="1464" t="s">
        <v>1479</v>
      </c>
      <c r="S93" s="1464" t="s">
        <v>1479</v>
      </c>
      <c r="T93" s="1464" t="s">
        <v>1479</v>
      </c>
      <c r="U93" s="1464" t="s">
        <v>1479</v>
      </c>
      <c r="V93" s="1464" t="s">
        <v>1479</v>
      </c>
      <c r="W93" s="1464" t="s">
        <v>1479</v>
      </c>
      <c r="X93" s="1464" t="s">
        <v>1479</v>
      </c>
      <c r="Y93" s="1464" t="s">
        <v>1479</v>
      </c>
      <c r="Z93" s="1464" t="s">
        <v>1479</v>
      </c>
      <c r="AA93" s="1288">
        <v>12.99</v>
      </c>
      <c r="AB93" s="1464" t="s">
        <v>3411</v>
      </c>
      <c r="AC93" s="1464" t="s">
        <v>1479</v>
      </c>
      <c r="AD93" s="1464" t="s">
        <v>1479</v>
      </c>
      <c r="AE93" s="1464" t="s">
        <v>1479</v>
      </c>
      <c r="AF93" s="1464" t="s">
        <v>1479</v>
      </c>
      <c r="AG93" s="1464" t="s">
        <v>1479</v>
      </c>
      <c r="AH93" s="1084"/>
    </row>
    <row r="94" spans="2:34" ht="15.75" customHeight="1">
      <c r="B94" s="1085"/>
      <c r="C94" s="1086"/>
      <c r="D94" s="1086">
        <v>1.0000000000000001E-33</v>
      </c>
      <c r="E94" s="1086"/>
      <c r="F94" s="1086"/>
      <c r="G94" s="1086"/>
      <c r="H94" s="1086"/>
      <c r="I94" s="1086"/>
      <c r="J94" s="1086"/>
      <c r="K94" s="1086"/>
      <c r="L94" s="1086"/>
      <c r="M94" s="1086"/>
      <c r="N94" s="1086">
        <v>1.0000000000000001E-33</v>
      </c>
      <c r="O94" s="1086"/>
      <c r="P94" s="1086"/>
      <c r="Q94" s="1086"/>
      <c r="R94" s="1086"/>
      <c r="S94" s="1086"/>
      <c r="T94" s="1086"/>
      <c r="U94" s="1086"/>
      <c r="V94" s="1086">
        <v>1.0000000000000001E-33</v>
      </c>
      <c r="W94" s="1086"/>
      <c r="X94" s="1086"/>
      <c r="Y94" s="1086"/>
      <c r="Z94" s="1086"/>
      <c r="AA94" s="1086"/>
      <c r="AB94" s="1086"/>
      <c r="AC94" s="1086"/>
      <c r="AD94" s="1086"/>
      <c r="AE94" s="1086"/>
      <c r="AF94" s="1086"/>
      <c r="AG94" s="1086"/>
      <c r="AH94" s="1076"/>
    </row>
    <row r="95" spans="2:34" ht="15.75" customHeight="1">
      <c r="B95" s="1087" t="s">
        <v>2890</v>
      </c>
      <c r="C95" s="1757" t="s">
        <v>3407</v>
      </c>
      <c r="D95" s="1757"/>
      <c r="E95" s="1757"/>
      <c r="F95" s="1757"/>
      <c r="G95" s="1608"/>
      <c r="H95" s="1608"/>
      <c r="I95" s="1608"/>
      <c r="J95" s="1608"/>
      <c r="K95" s="1608"/>
      <c r="L95" s="1608"/>
      <c r="M95" s="1608"/>
      <c r="N95" s="1608"/>
      <c r="O95" s="1608"/>
      <c r="P95" s="1608"/>
      <c r="Q95" s="1608"/>
      <c r="R95" s="1608"/>
      <c r="S95" s="1608"/>
      <c r="T95" s="1608"/>
      <c r="U95" s="1608"/>
      <c r="V95" s="1608"/>
      <c r="W95" s="1608"/>
      <c r="X95" s="1608"/>
      <c r="Y95" s="1608"/>
      <c r="Z95" s="1608"/>
      <c r="AA95" s="1608"/>
      <c r="AB95" s="1608"/>
      <c r="AC95" s="1608"/>
      <c r="AD95" s="1608"/>
      <c r="AE95" s="1608"/>
      <c r="AF95" s="1608"/>
      <c r="AG95" s="1608"/>
      <c r="AH95" s="1027"/>
    </row>
    <row r="96" spans="2:34" ht="15.75" customHeight="1">
      <c r="B96" s="1087" t="s">
        <v>2892</v>
      </c>
      <c r="C96" s="1757" t="s">
        <v>3360</v>
      </c>
      <c r="D96" s="1757"/>
      <c r="E96" s="1757"/>
      <c r="F96" s="1757"/>
      <c r="G96" s="1608"/>
      <c r="H96" s="1608"/>
      <c r="I96" s="1608"/>
      <c r="J96" s="1608"/>
      <c r="K96" s="1608"/>
      <c r="L96" s="1608"/>
      <c r="M96" s="1608"/>
      <c r="N96" s="1608"/>
      <c r="O96" s="1608"/>
      <c r="P96" s="1608"/>
      <c r="Q96" s="1608"/>
      <c r="R96" s="1608"/>
      <c r="S96" s="1608"/>
      <c r="T96" s="1608"/>
      <c r="U96" s="1608"/>
      <c r="V96" s="1608"/>
      <c r="W96" s="1608"/>
      <c r="X96" s="1608"/>
      <c r="Y96" s="1608"/>
      <c r="Z96" s="1608"/>
      <c r="AA96" s="1608"/>
      <c r="AB96" s="1608"/>
      <c r="AC96" s="1608"/>
      <c r="AD96" s="1608"/>
      <c r="AE96" s="1608"/>
      <c r="AF96" s="1608"/>
      <c r="AG96" s="1608"/>
      <c r="AH96" s="1269"/>
    </row>
    <row r="97" spans="2:34" ht="15.75" customHeight="1" thickBot="1">
      <c r="B97" s="1088"/>
      <c r="C97" s="1758"/>
      <c r="D97" s="1758"/>
      <c r="E97" s="1758"/>
      <c r="F97" s="1758"/>
      <c r="G97" s="1759"/>
      <c r="H97" s="1759"/>
      <c r="I97" s="1759"/>
      <c r="J97" s="1759"/>
      <c r="K97" s="1759"/>
      <c r="L97" s="1759"/>
      <c r="M97" s="1759"/>
      <c r="N97" s="1759"/>
      <c r="O97" s="1759"/>
      <c r="P97" s="1759"/>
      <c r="Q97" s="1759"/>
      <c r="R97" s="1759"/>
      <c r="S97" s="1759"/>
      <c r="T97" s="1759"/>
      <c r="U97" s="1759"/>
      <c r="V97" s="1759"/>
      <c r="W97" s="1759"/>
      <c r="X97" s="1759"/>
      <c r="Y97" s="1759"/>
      <c r="Z97" s="1759"/>
      <c r="AA97" s="1759"/>
      <c r="AB97" s="1759"/>
      <c r="AC97" s="1759"/>
      <c r="AD97" s="1759"/>
      <c r="AE97" s="1759"/>
      <c r="AF97" s="1759"/>
      <c r="AG97" s="1759"/>
      <c r="AH97" s="1077"/>
    </row>
    <row r="98" spans="2:34" ht="15.75" customHeight="1">
      <c r="B98" s="1249"/>
      <c r="C98" s="1248"/>
      <c r="D98" s="1248"/>
      <c r="E98" s="1248"/>
      <c r="F98" s="1248"/>
      <c r="G98" s="1248"/>
      <c r="H98" s="1248"/>
      <c r="I98" s="1248"/>
      <c r="J98" s="1248"/>
      <c r="K98" s="1248"/>
      <c r="L98" s="1248"/>
      <c r="M98" s="1248"/>
    </row>
    <row r="99" spans="2:34" ht="15.75" customHeight="1" thickBot="1">
      <c r="B99" s="1249"/>
      <c r="C99" s="1248"/>
      <c r="D99" s="1248"/>
      <c r="E99" s="1248"/>
      <c r="F99" s="1248"/>
      <c r="G99" s="1248"/>
      <c r="H99" s="1248"/>
      <c r="I99" s="1248"/>
      <c r="J99" s="1248"/>
      <c r="K99" s="1248"/>
      <c r="L99" s="1248"/>
      <c r="M99" s="1248"/>
    </row>
    <row r="100" spans="2:34" ht="15.75" customHeight="1">
      <c r="B100" s="1729" t="s">
        <v>2857</v>
      </c>
      <c r="C100" s="1730"/>
      <c r="D100" s="1730"/>
      <c r="E100" s="1730"/>
      <c r="F100" s="1730"/>
      <c r="G100" s="1730"/>
      <c r="H100" s="1730"/>
      <c r="I100" s="1730"/>
      <c r="J100" s="1730"/>
      <c r="K100" s="1730"/>
      <c r="L100" s="1730"/>
      <c r="M100" s="1730"/>
      <c r="N100" s="1730"/>
      <c r="O100" s="1730"/>
      <c r="P100" s="1730"/>
      <c r="Q100" s="1730"/>
      <c r="R100" s="1730"/>
      <c r="S100" s="1730"/>
      <c r="T100" s="1730"/>
      <c r="U100" s="1730"/>
      <c r="V100" s="1730"/>
      <c r="W100" s="1730"/>
      <c r="X100" s="1730"/>
      <c r="Y100" s="1730"/>
      <c r="Z100" s="1730"/>
      <c r="AA100" s="1730"/>
      <c r="AB100" s="1730"/>
      <c r="AC100" s="1730"/>
      <c r="AD100" s="1730"/>
      <c r="AE100" s="1730"/>
      <c r="AF100" s="1730"/>
      <c r="AG100" s="1730"/>
      <c r="AH100" s="1731"/>
    </row>
    <row r="101" spans="2:34" ht="15.75" customHeight="1">
      <c r="B101" s="1083"/>
      <c r="C101" s="1023"/>
      <c r="D101" s="733"/>
      <c r="E101" s="733"/>
      <c r="F101" s="456"/>
      <c r="G101" s="456"/>
      <c r="H101" s="456"/>
      <c r="I101" s="456"/>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1084"/>
    </row>
    <row r="102" spans="2:34" ht="15.75" customHeight="1">
      <c r="B102" s="1026" t="s">
        <v>2858</v>
      </c>
      <c r="C102" s="1082" t="s">
        <v>3373</v>
      </c>
      <c r="D102" s="1082"/>
      <c r="E102" s="456"/>
      <c r="F102" s="456"/>
      <c r="G102" s="456"/>
      <c r="H102" s="456"/>
      <c r="I102" s="456"/>
      <c r="J102" s="456"/>
      <c r="K102" s="456"/>
      <c r="L102" s="456"/>
      <c r="M102" s="456"/>
      <c r="N102" s="456"/>
      <c r="O102" s="456"/>
      <c r="P102" s="456"/>
      <c r="Q102" s="456"/>
      <c r="R102" s="456"/>
      <c r="S102" s="456"/>
      <c r="T102" s="456"/>
      <c r="U102" s="456"/>
      <c r="V102" s="456"/>
      <c r="W102" s="456"/>
      <c r="X102" s="456"/>
      <c r="Y102" s="456"/>
      <c r="Z102" s="456"/>
      <c r="AA102" s="456"/>
      <c r="AB102" s="456"/>
      <c r="AC102" s="456"/>
      <c r="AD102" s="456"/>
      <c r="AE102" s="456"/>
      <c r="AF102" s="456"/>
      <c r="AG102" s="456"/>
      <c r="AH102" s="1084"/>
    </row>
    <row r="103" spans="2:34" ht="15.75" customHeight="1" thickBot="1">
      <c r="B103" s="1026" t="s">
        <v>2860</v>
      </c>
      <c r="C103" s="1732">
        <v>41772</v>
      </c>
      <c r="D103" s="1733"/>
      <c r="E103" s="1733"/>
      <c r="F103" s="456"/>
      <c r="G103" s="456"/>
      <c r="H103" s="456"/>
      <c r="I103" s="456"/>
      <c r="J103" s="456"/>
      <c r="K103" s="456"/>
      <c r="L103" s="456"/>
      <c r="M103" s="456"/>
      <c r="N103" s="456"/>
      <c r="O103" s="456"/>
      <c r="P103" s="456"/>
      <c r="Q103" s="456"/>
      <c r="R103" s="456"/>
      <c r="S103" s="456"/>
      <c r="T103" s="456"/>
      <c r="U103" s="456"/>
      <c r="V103" s="456"/>
      <c r="W103" s="456"/>
      <c r="X103" s="456"/>
      <c r="Y103" s="456"/>
      <c r="Z103" s="456"/>
      <c r="AA103" s="456"/>
      <c r="AB103" s="456"/>
      <c r="AC103" s="456"/>
      <c r="AD103" s="456"/>
      <c r="AE103" s="456"/>
      <c r="AF103" s="456"/>
      <c r="AG103" s="456"/>
      <c r="AH103" s="1084"/>
    </row>
    <row r="104" spans="2:34" ht="204.75" customHeight="1" thickBot="1">
      <c r="B104" s="1083" t="s">
        <v>2861</v>
      </c>
      <c r="C104" s="1734" t="s">
        <v>3374</v>
      </c>
      <c r="D104" s="1735"/>
      <c r="E104" s="1735"/>
      <c r="F104" s="1735"/>
      <c r="G104" s="1735"/>
      <c r="H104" s="1735"/>
      <c r="I104" s="1735"/>
      <c r="J104" s="1735"/>
      <c r="K104" s="1735"/>
      <c r="L104" s="1735"/>
      <c r="M104" s="1735"/>
      <c r="N104" s="1735"/>
      <c r="O104" s="1735"/>
      <c r="P104" s="1735"/>
      <c r="Q104" s="1735"/>
      <c r="R104" s="1735"/>
      <c r="S104" s="1735"/>
      <c r="T104" s="1735"/>
      <c r="U104" s="1735"/>
      <c r="V104" s="1735"/>
      <c r="W104" s="1735"/>
      <c r="X104" s="1735"/>
      <c r="Y104" s="1735"/>
      <c r="Z104" s="1736"/>
      <c r="AA104" s="456"/>
      <c r="AB104" s="456"/>
      <c r="AC104" s="456"/>
      <c r="AD104" s="456"/>
      <c r="AE104" s="456"/>
      <c r="AF104" s="456"/>
      <c r="AG104" s="456"/>
      <c r="AH104" s="1084"/>
    </row>
    <row r="105" spans="2:34" ht="15.75" customHeight="1" thickBot="1">
      <c r="B105" s="1083"/>
      <c r="C105" s="1024"/>
      <c r="D105" s="1024"/>
      <c r="E105" s="1611"/>
      <c r="F105" s="1611"/>
      <c r="G105" s="1611"/>
      <c r="H105" s="1611"/>
      <c r="I105" s="1611"/>
      <c r="J105" s="1611"/>
      <c r="K105" s="1611"/>
      <c r="L105" s="1611"/>
      <c r="M105" s="1611"/>
      <c r="N105" s="1611"/>
      <c r="O105" s="1611"/>
      <c r="P105" s="1611"/>
      <c r="Q105" s="1611"/>
      <c r="R105" s="1611"/>
      <c r="S105" s="1611"/>
      <c r="T105" s="1611"/>
      <c r="U105" s="1611"/>
      <c r="V105" s="1611"/>
      <c r="W105" s="1611"/>
      <c r="X105" s="1611"/>
      <c r="Y105" s="1611"/>
      <c r="Z105" s="1611"/>
      <c r="AA105" s="456"/>
      <c r="AB105" s="456"/>
      <c r="AC105" s="456"/>
      <c r="AD105" s="456"/>
      <c r="AE105" s="456"/>
      <c r="AF105" s="456"/>
      <c r="AG105" s="456"/>
      <c r="AH105" s="1084"/>
    </row>
    <row r="106" spans="2:34" ht="15.75" customHeight="1" thickBot="1">
      <c r="B106" s="1737" t="s">
        <v>2862</v>
      </c>
      <c r="C106" s="1739" t="s">
        <v>2863</v>
      </c>
      <c r="D106" s="1737" t="s">
        <v>2864</v>
      </c>
      <c r="E106" s="1741" t="s">
        <v>2865</v>
      </c>
      <c r="F106" s="1742"/>
      <c r="G106" s="1742"/>
      <c r="H106" s="1742"/>
      <c r="I106" s="1742"/>
      <c r="J106" s="1742"/>
      <c r="K106" s="1742"/>
      <c r="L106" s="1742"/>
      <c r="M106" s="1742"/>
      <c r="N106" s="1742"/>
      <c r="O106" s="1742"/>
      <c r="P106" s="1742"/>
      <c r="Q106" s="1742"/>
      <c r="R106" s="1743"/>
      <c r="S106" s="1744" t="s">
        <v>2866</v>
      </c>
      <c r="T106" s="1745"/>
      <c r="U106" s="1745"/>
      <c r="V106" s="1745"/>
      <c r="W106" s="1745"/>
      <c r="X106" s="1745"/>
      <c r="Y106" s="1745"/>
      <c r="Z106" s="1746"/>
      <c r="AA106" s="1741" t="s">
        <v>2867</v>
      </c>
      <c r="AB106" s="1742"/>
      <c r="AC106" s="1742"/>
      <c r="AD106" s="1743"/>
      <c r="AE106" s="1747" t="s">
        <v>2868</v>
      </c>
      <c r="AF106" s="1748"/>
      <c r="AG106" s="1749"/>
      <c r="AH106" s="1084"/>
    </row>
    <row r="107" spans="2:34" ht="26.25" customHeight="1" thickBot="1">
      <c r="B107" s="1738"/>
      <c r="C107" s="1740"/>
      <c r="D107" s="1738"/>
      <c r="E107" s="1737" t="s">
        <v>2869</v>
      </c>
      <c r="F107" s="1753" t="s">
        <v>2870</v>
      </c>
      <c r="G107" s="1753" t="s">
        <v>2871</v>
      </c>
      <c r="H107" s="1744" t="s">
        <v>2872</v>
      </c>
      <c r="I107" s="1746"/>
      <c r="J107" s="1744" t="s">
        <v>2873</v>
      </c>
      <c r="K107" s="1746"/>
      <c r="L107" s="1744" t="s">
        <v>2874</v>
      </c>
      <c r="M107" s="1746"/>
      <c r="N107" s="1755" t="s">
        <v>2875</v>
      </c>
      <c r="O107" s="1756"/>
      <c r="P107" s="1745" t="s">
        <v>2876</v>
      </c>
      <c r="Q107" s="1745"/>
      <c r="R107" s="1746"/>
      <c r="S107" s="1753" t="s">
        <v>2872</v>
      </c>
      <c r="T107" s="1753" t="s">
        <v>2873</v>
      </c>
      <c r="U107" s="1753" t="s">
        <v>2874</v>
      </c>
      <c r="V107" s="1745" t="s">
        <v>2875</v>
      </c>
      <c r="W107" s="1745"/>
      <c r="X107" s="1744" t="s">
        <v>2876</v>
      </c>
      <c r="Y107" s="1745"/>
      <c r="Z107" s="1746"/>
      <c r="AA107" s="1737" t="s">
        <v>2869</v>
      </c>
      <c r="AB107" s="1737" t="s">
        <v>2877</v>
      </c>
      <c r="AC107" s="1737" t="s">
        <v>2878</v>
      </c>
      <c r="AD107" s="1737" t="s">
        <v>2879</v>
      </c>
      <c r="AE107" s="1750"/>
      <c r="AF107" s="1751"/>
      <c r="AG107" s="1752"/>
      <c r="AH107" s="1084"/>
    </row>
    <row r="108" spans="2:34" ht="26.25" customHeight="1" thickBot="1">
      <c r="B108" s="1738"/>
      <c r="C108" s="1740"/>
      <c r="D108" s="1738"/>
      <c r="E108" s="1738"/>
      <c r="F108" s="1754"/>
      <c r="G108" s="1754"/>
      <c r="H108" s="1610" t="s">
        <v>2880</v>
      </c>
      <c r="I108" s="1610" t="s">
        <v>2881</v>
      </c>
      <c r="J108" s="1610" t="s">
        <v>2880</v>
      </c>
      <c r="K108" s="1610" t="s">
        <v>2881</v>
      </c>
      <c r="L108" s="1610" t="s">
        <v>2880</v>
      </c>
      <c r="M108" s="1610" t="s">
        <v>2881</v>
      </c>
      <c r="N108" s="1609" t="s">
        <v>306</v>
      </c>
      <c r="O108" s="1130" t="s">
        <v>2882</v>
      </c>
      <c r="P108" s="1131" t="s">
        <v>2883</v>
      </c>
      <c r="Q108" s="1133" t="s">
        <v>2884</v>
      </c>
      <c r="R108" s="1130" t="s">
        <v>2885</v>
      </c>
      <c r="S108" s="1754"/>
      <c r="T108" s="1754"/>
      <c r="U108" s="1754"/>
      <c r="V108" s="1607" t="s">
        <v>306</v>
      </c>
      <c r="W108" s="1132" t="s">
        <v>2882</v>
      </c>
      <c r="X108" s="1130" t="s">
        <v>2883</v>
      </c>
      <c r="Y108" s="1133" t="s">
        <v>2884</v>
      </c>
      <c r="Z108" s="1130" t="s">
        <v>2885</v>
      </c>
      <c r="AA108" s="1738"/>
      <c r="AB108" s="1738"/>
      <c r="AC108" s="1738"/>
      <c r="AD108" s="1738"/>
      <c r="AE108" s="1606" t="s">
        <v>307</v>
      </c>
      <c r="AF108" s="1606" t="s">
        <v>2886</v>
      </c>
      <c r="AG108" s="1606" t="s">
        <v>2887</v>
      </c>
      <c r="AH108" s="1084"/>
    </row>
    <row r="109" spans="2:34" ht="15.75" customHeight="1" thickBot="1">
      <c r="B109" s="1170" t="s">
        <v>3375</v>
      </c>
      <c r="C109" s="1155" t="s">
        <v>3376</v>
      </c>
      <c r="D109" s="1038">
        <v>45</v>
      </c>
      <c r="E109" s="1038" t="s">
        <v>2933</v>
      </c>
      <c r="F109" s="1038" t="s">
        <v>2933</v>
      </c>
      <c r="G109" s="1038" t="s">
        <v>2933</v>
      </c>
      <c r="H109" s="1038" t="s">
        <v>2933</v>
      </c>
      <c r="I109" s="1038" t="s">
        <v>2933</v>
      </c>
      <c r="J109" s="1038" t="s">
        <v>2933</v>
      </c>
      <c r="K109" s="1038" t="s">
        <v>2933</v>
      </c>
      <c r="L109" s="1038" t="s">
        <v>2933</v>
      </c>
      <c r="M109" s="1038" t="s">
        <v>2933</v>
      </c>
      <c r="N109" s="1038" t="s">
        <v>2933</v>
      </c>
      <c r="O109" s="1038" t="s">
        <v>2933</v>
      </c>
      <c r="P109" s="1038" t="s">
        <v>2933</v>
      </c>
      <c r="Q109" s="1038" t="s">
        <v>2933</v>
      </c>
      <c r="R109" s="1038" t="s">
        <v>2933</v>
      </c>
      <c r="S109" s="1038" t="s">
        <v>2933</v>
      </c>
      <c r="T109" s="1038" t="s">
        <v>2933</v>
      </c>
      <c r="U109" s="1038" t="s">
        <v>2933</v>
      </c>
      <c r="V109" s="1038" t="s">
        <v>2933</v>
      </c>
      <c r="W109" s="1038" t="s">
        <v>2933</v>
      </c>
      <c r="X109" s="1038" t="s">
        <v>2933</v>
      </c>
      <c r="Y109" s="1038" t="s">
        <v>2933</v>
      </c>
      <c r="Z109" s="1038" t="s">
        <v>2933</v>
      </c>
      <c r="AA109" s="1038">
        <f t="shared" ref="AA109:AA124" si="0">D109</f>
        <v>45</v>
      </c>
      <c r="AB109" s="1155" t="s">
        <v>3377</v>
      </c>
      <c r="AC109" s="1155" t="s">
        <v>3377</v>
      </c>
      <c r="AD109" s="1155" t="s">
        <v>3377</v>
      </c>
      <c r="AE109" s="1038" t="s">
        <v>2933</v>
      </c>
      <c r="AF109" s="1038" t="s">
        <v>2933</v>
      </c>
      <c r="AG109" s="1038" t="s">
        <v>2933</v>
      </c>
      <c r="AH109" s="1084"/>
    </row>
    <row r="110" spans="2:34" ht="15.75" customHeight="1" thickBot="1">
      <c r="B110" s="1620" t="s">
        <v>3378</v>
      </c>
      <c r="C110" s="1155" t="s">
        <v>3379</v>
      </c>
      <c r="D110" s="1038">
        <v>65</v>
      </c>
      <c r="E110" s="1038" t="s">
        <v>2933</v>
      </c>
      <c r="F110" s="1038" t="s">
        <v>2933</v>
      </c>
      <c r="G110" s="1038" t="s">
        <v>2933</v>
      </c>
      <c r="H110" s="1038" t="s">
        <v>2933</v>
      </c>
      <c r="I110" s="1038" t="s">
        <v>2933</v>
      </c>
      <c r="J110" s="1038" t="s">
        <v>2933</v>
      </c>
      <c r="K110" s="1038" t="s">
        <v>2933</v>
      </c>
      <c r="L110" s="1038" t="s">
        <v>2933</v>
      </c>
      <c r="M110" s="1038" t="s">
        <v>2933</v>
      </c>
      <c r="N110" s="1038" t="s">
        <v>2933</v>
      </c>
      <c r="O110" s="1038" t="s">
        <v>2933</v>
      </c>
      <c r="P110" s="1038" t="s">
        <v>2933</v>
      </c>
      <c r="Q110" s="1038" t="s">
        <v>2933</v>
      </c>
      <c r="R110" s="1038" t="s">
        <v>2933</v>
      </c>
      <c r="S110" s="1038" t="s">
        <v>2933</v>
      </c>
      <c r="T110" s="1038" t="s">
        <v>2933</v>
      </c>
      <c r="U110" s="1038" t="s">
        <v>2933</v>
      </c>
      <c r="V110" s="1038" t="s">
        <v>2933</v>
      </c>
      <c r="W110" s="1038" t="s">
        <v>2933</v>
      </c>
      <c r="X110" s="1038" t="s">
        <v>2933</v>
      </c>
      <c r="Y110" s="1038" t="s">
        <v>2933</v>
      </c>
      <c r="Z110" s="1038" t="s">
        <v>2933</v>
      </c>
      <c r="AA110" s="1038">
        <f t="shared" si="0"/>
        <v>65</v>
      </c>
      <c r="AB110" s="1155"/>
      <c r="AC110" s="1155"/>
      <c r="AD110" s="1155"/>
      <c r="AE110" s="1038" t="s">
        <v>2933</v>
      </c>
      <c r="AF110" s="1038" t="s">
        <v>2933</v>
      </c>
      <c r="AG110" s="1038" t="s">
        <v>2933</v>
      </c>
      <c r="AH110" s="1084"/>
    </row>
    <row r="111" spans="2:34" ht="15.75" customHeight="1" thickBot="1">
      <c r="B111" s="1620" t="s">
        <v>3380</v>
      </c>
      <c r="C111" s="1155" t="s">
        <v>3381</v>
      </c>
      <c r="D111" s="1038">
        <v>80</v>
      </c>
      <c r="E111" s="1038" t="s">
        <v>2933</v>
      </c>
      <c r="F111" s="1038" t="s">
        <v>2933</v>
      </c>
      <c r="G111" s="1038" t="s">
        <v>2933</v>
      </c>
      <c r="H111" s="1038" t="s">
        <v>2933</v>
      </c>
      <c r="I111" s="1038" t="s">
        <v>2933</v>
      </c>
      <c r="J111" s="1038" t="s">
        <v>2933</v>
      </c>
      <c r="K111" s="1038" t="s">
        <v>2933</v>
      </c>
      <c r="L111" s="1038" t="s">
        <v>2933</v>
      </c>
      <c r="M111" s="1038" t="s">
        <v>2933</v>
      </c>
      <c r="N111" s="1038" t="s">
        <v>2933</v>
      </c>
      <c r="O111" s="1038" t="s">
        <v>2933</v>
      </c>
      <c r="P111" s="1038" t="s">
        <v>2933</v>
      </c>
      <c r="Q111" s="1038" t="s">
        <v>2933</v>
      </c>
      <c r="R111" s="1038" t="s">
        <v>2933</v>
      </c>
      <c r="S111" s="1038" t="s">
        <v>2933</v>
      </c>
      <c r="T111" s="1038" t="s">
        <v>2933</v>
      </c>
      <c r="U111" s="1038" t="s">
        <v>2933</v>
      </c>
      <c r="V111" s="1038" t="s">
        <v>2933</v>
      </c>
      <c r="W111" s="1038" t="s">
        <v>2933</v>
      </c>
      <c r="X111" s="1038" t="s">
        <v>2933</v>
      </c>
      <c r="Y111" s="1038" t="s">
        <v>2933</v>
      </c>
      <c r="Z111" s="1038" t="s">
        <v>2933</v>
      </c>
      <c r="AA111" s="1038">
        <f t="shared" si="0"/>
        <v>80</v>
      </c>
      <c r="AB111" s="1155"/>
      <c r="AC111" s="1155"/>
      <c r="AD111" s="1155"/>
      <c r="AE111" s="1038" t="s">
        <v>2933</v>
      </c>
      <c r="AF111" s="1038" t="s">
        <v>2933</v>
      </c>
      <c r="AG111" s="1038" t="s">
        <v>2933</v>
      </c>
      <c r="AH111" s="1084"/>
    </row>
    <row r="112" spans="2:34" ht="15.75" customHeight="1" thickBot="1">
      <c r="B112" s="1171" t="s">
        <v>3382</v>
      </c>
      <c r="C112" s="1155" t="s">
        <v>3381</v>
      </c>
      <c r="D112" s="1038">
        <v>80</v>
      </c>
      <c r="E112" s="1038" t="s">
        <v>2933</v>
      </c>
      <c r="F112" s="1038" t="s">
        <v>2933</v>
      </c>
      <c r="G112" s="1038" t="s">
        <v>2933</v>
      </c>
      <c r="H112" s="1038" t="s">
        <v>2933</v>
      </c>
      <c r="I112" s="1038" t="s">
        <v>2933</v>
      </c>
      <c r="J112" s="1038" t="s">
        <v>2933</v>
      </c>
      <c r="K112" s="1038" t="s">
        <v>2933</v>
      </c>
      <c r="L112" s="1038" t="s">
        <v>2933</v>
      </c>
      <c r="M112" s="1038" t="s">
        <v>2933</v>
      </c>
      <c r="N112" s="1038" t="s">
        <v>2933</v>
      </c>
      <c r="O112" s="1038" t="s">
        <v>2933</v>
      </c>
      <c r="P112" s="1038" t="s">
        <v>2933</v>
      </c>
      <c r="Q112" s="1038" t="s">
        <v>2933</v>
      </c>
      <c r="R112" s="1038" t="s">
        <v>2933</v>
      </c>
      <c r="S112" s="1038" t="s">
        <v>2933</v>
      </c>
      <c r="T112" s="1038" t="s">
        <v>2933</v>
      </c>
      <c r="U112" s="1038" t="s">
        <v>2933</v>
      </c>
      <c r="V112" s="1038" t="s">
        <v>2933</v>
      </c>
      <c r="W112" s="1038" t="s">
        <v>2933</v>
      </c>
      <c r="X112" s="1038" t="s">
        <v>2933</v>
      </c>
      <c r="Y112" s="1038" t="s">
        <v>2933</v>
      </c>
      <c r="Z112" s="1038" t="s">
        <v>2933</v>
      </c>
      <c r="AA112" s="1038">
        <f t="shared" si="0"/>
        <v>80</v>
      </c>
      <c r="AB112" s="1155"/>
      <c r="AC112" s="1155"/>
      <c r="AD112" s="1155"/>
      <c r="AE112" s="1038" t="s">
        <v>2933</v>
      </c>
      <c r="AF112" s="1038" t="s">
        <v>2933</v>
      </c>
      <c r="AG112" s="1038" t="s">
        <v>2933</v>
      </c>
      <c r="AH112" s="1084"/>
    </row>
    <row r="113" spans="2:34" ht="15.75" customHeight="1" thickBot="1">
      <c r="B113" s="1171" t="s">
        <v>3383</v>
      </c>
      <c r="C113" s="1155" t="s">
        <v>3384</v>
      </c>
      <c r="D113" s="1038">
        <v>91.51</v>
      </c>
      <c r="E113" s="1038" t="s">
        <v>2933</v>
      </c>
      <c r="F113" s="1038" t="s">
        <v>2933</v>
      </c>
      <c r="G113" s="1038" t="s">
        <v>2933</v>
      </c>
      <c r="H113" s="1038" t="s">
        <v>2933</v>
      </c>
      <c r="I113" s="1038" t="s">
        <v>2933</v>
      </c>
      <c r="J113" s="1038" t="s">
        <v>2933</v>
      </c>
      <c r="K113" s="1038" t="s">
        <v>2933</v>
      </c>
      <c r="L113" s="1038" t="s">
        <v>2933</v>
      </c>
      <c r="M113" s="1038" t="s">
        <v>2933</v>
      </c>
      <c r="N113" s="1038" t="s">
        <v>2933</v>
      </c>
      <c r="O113" s="1038" t="s">
        <v>2933</v>
      </c>
      <c r="P113" s="1038" t="s">
        <v>2933</v>
      </c>
      <c r="Q113" s="1038" t="s">
        <v>2933</v>
      </c>
      <c r="R113" s="1038" t="s">
        <v>2933</v>
      </c>
      <c r="S113" s="1038" t="s">
        <v>2933</v>
      </c>
      <c r="T113" s="1038" t="s">
        <v>2933</v>
      </c>
      <c r="U113" s="1038" t="s">
        <v>2933</v>
      </c>
      <c r="V113" s="1038" t="s">
        <v>2933</v>
      </c>
      <c r="W113" s="1038" t="s">
        <v>2933</v>
      </c>
      <c r="X113" s="1038" t="s">
        <v>2933</v>
      </c>
      <c r="Y113" s="1038" t="s">
        <v>2933</v>
      </c>
      <c r="Z113" s="1038" t="s">
        <v>2933</v>
      </c>
      <c r="AA113" s="1038">
        <f t="shared" si="0"/>
        <v>91.51</v>
      </c>
      <c r="AB113" s="1155"/>
      <c r="AC113" s="1155"/>
      <c r="AD113" s="1155"/>
      <c r="AE113" s="1038" t="s">
        <v>2933</v>
      </c>
      <c r="AF113" s="1038" t="s">
        <v>2933</v>
      </c>
      <c r="AG113" s="1038" t="s">
        <v>2933</v>
      </c>
      <c r="AH113" s="1084"/>
    </row>
    <row r="114" spans="2:34" ht="15.75" customHeight="1" thickBot="1">
      <c r="B114" s="1171" t="s">
        <v>3385</v>
      </c>
      <c r="C114" s="1155" t="s">
        <v>3386</v>
      </c>
      <c r="D114" s="1038">
        <v>69</v>
      </c>
      <c r="E114" s="1038" t="s">
        <v>2933</v>
      </c>
      <c r="F114" s="1038" t="s">
        <v>2933</v>
      </c>
      <c r="G114" s="1038" t="s">
        <v>2933</v>
      </c>
      <c r="H114" s="1038" t="s">
        <v>2933</v>
      </c>
      <c r="I114" s="1038" t="s">
        <v>2933</v>
      </c>
      <c r="J114" s="1038" t="s">
        <v>2933</v>
      </c>
      <c r="K114" s="1038" t="s">
        <v>2933</v>
      </c>
      <c r="L114" s="1038" t="s">
        <v>2933</v>
      </c>
      <c r="M114" s="1038" t="s">
        <v>2933</v>
      </c>
      <c r="N114" s="1038" t="s">
        <v>2933</v>
      </c>
      <c r="O114" s="1038" t="s">
        <v>2933</v>
      </c>
      <c r="P114" s="1038" t="s">
        <v>2933</v>
      </c>
      <c r="Q114" s="1038" t="s">
        <v>2933</v>
      </c>
      <c r="R114" s="1038" t="s">
        <v>2933</v>
      </c>
      <c r="S114" s="1038" t="s">
        <v>2933</v>
      </c>
      <c r="T114" s="1038" t="s">
        <v>2933</v>
      </c>
      <c r="U114" s="1038" t="s">
        <v>2933</v>
      </c>
      <c r="V114" s="1038" t="s">
        <v>2933</v>
      </c>
      <c r="W114" s="1038" t="s">
        <v>2933</v>
      </c>
      <c r="X114" s="1038" t="s">
        <v>2933</v>
      </c>
      <c r="Y114" s="1038" t="s">
        <v>2933</v>
      </c>
      <c r="Z114" s="1038" t="s">
        <v>2933</v>
      </c>
      <c r="AA114" s="1038">
        <f t="shared" si="0"/>
        <v>69</v>
      </c>
      <c r="AB114" s="1155"/>
      <c r="AC114" s="1155"/>
      <c r="AD114" s="1155"/>
      <c r="AE114" s="1038" t="s">
        <v>2933</v>
      </c>
      <c r="AF114" s="1038" t="s">
        <v>2933</v>
      </c>
      <c r="AG114" s="1038" t="s">
        <v>2933</v>
      </c>
      <c r="AH114" s="1084"/>
    </row>
    <row r="115" spans="2:34" ht="15.75" customHeight="1" thickBot="1">
      <c r="B115" s="1171" t="s">
        <v>3387</v>
      </c>
      <c r="C115" s="1155" t="s">
        <v>3388</v>
      </c>
      <c r="D115" s="1038">
        <v>109</v>
      </c>
      <c r="E115" s="1038" t="s">
        <v>2933</v>
      </c>
      <c r="F115" s="1038" t="s">
        <v>2933</v>
      </c>
      <c r="G115" s="1038" t="s">
        <v>2933</v>
      </c>
      <c r="H115" s="1038" t="s">
        <v>2933</v>
      </c>
      <c r="I115" s="1038" t="s">
        <v>2933</v>
      </c>
      <c r="J115" s="1038" t="s">
        <v>2933</v>
      </c>
      <c r="K115" s="1038" t="s">
        <v>2933</v>
      </c>
      <c r="L115" s="1038" t="s">
        <v>2933</v>
      </c>
      <c r="M115" s="1038" t="s">
        <v>2933</v>
      </c>
      <c r="N115" s="1038" t="s">
        <v>2933</v>
      </c>
      <c r="O115" s="1038" t="s">
        <v>2933</v>
      </c>
      <c r="P115" s="1038" t="s">
        <v>2933</v>
      </c>
      <c r="Q115" s="1038" t="s">
        <v>2933</v>
      </c>
      <c r="R115" s="1038" t="s">
        <v>2933</v>
      </c>
      <c r="S115" s="1038" t="s">
        <v>2933</v>
      </c>
      <c r="T115" s="1038" t="s">
        <v>2933</v>
      </c>
      <c r="U115" s="1038" t="s">
        <v>2933</v>
      </c>
      <c r="V115" s="1038" t="s">
        <v>2933</v>
      </c>
      <c r="W115" s="1038" t="s">
        <v>2933</v>
      </c>
      <c r="X115" s="1038" t="s">
        <v>2933</v>
      </c>
      <c r="Y115" s="1038" t="s">
        <v>2933</v>
      </c>
      <c r="Z115" s="1038" t="s">
        <v>2933</v>
      </c>
      <c r="AA115" s="1038">
        <f t="shared" si="0"/>
        <v>109</v>
      </c>
      <c r="AB115" s="1155"/>
      <c r="AC115" s="1155"/>
      <c r="AD115" s="1155"/>
      <c r="AE115" s="1038" t="s">
        <v>2933</v>
      </c>
      <c r="AF115" s="1038" t="s">
        <v>2933</v>
      </c>
      <c r="AG115" s="1038" t="s">
        <v>2933</v>
      </c>
      <c r="AH115" s="1084"/>
    </row>
    <row r="116" spans="2:34" ht="15.75" customHeight="1" thickBot="1">
      <c r="B116" s="1171" t="s">
        <v>3389</v>
      </c>
      <c r="C116" s="1155" t="s">
        <v>3390</v>
      </c>
      <c r="D116" s="1038">
        <v>109</v>
      </c>
      <c r="E116" s="1038" t="s">
        <v>2933</v>
      </c>
      <c r="F116" s="1038" t="s">
        <v>2933</v>
      </c>
      <c r="G116" s="1038" t="s">
        <v>2933</v>
      </c>
      <c r="H116" s="1038" t="s">
        <v>2933</v>
      </c>
      <c r="I116" s="1038" t="s">
        <v>2933</v>
      </c>
      <c r="J116" s="1038" t="s">
        <v>2933</v>
      </c>
      <c r="K116" s="1038" t="s">
        <v>2933</v>
      </c>
      <c r="L116" s="1038" t="s">
        <v>2933</v>
      </c>
      <c r="M116" s="1038" t="s">
        <v>2933</v>
      </c>
      <c r="N116" s="1038" t="s">
        <v>2933</v>
      </c>
      <c r="O116" s="1038" t="s">
        <v>2933</v>
      </c>
      <c r="P116" s="1038" t="s">
        <v>2933</v>
      </c>
      <c r="Q116" s="1038" t="s">
        <v>2933</v>
      </c>
      <c r="R116" s="1038" t="s">
        <v>2933</v>
      </c>
      <c r="S116" s="1038" t="s">
        <v>2933</v>
      </c>
      <c r="T116" s="1038" t="s">
        <v>2933</v>
      </c>
      <c r="U116" s="1038" t="s">
        <v>2933</v>
      </c>
      <c r="V116" s="1038" t="s">
        <v>2933</v>
      </c>
      <c r="W116" s="1038" t="s">
        <v>2933</v>
      </c>
      <c r="X116" s="1038" t="s">
        <v>2933</v>
      </c>
      <c r="Y116" s="1038" t="s">
        <v>2933</v>
      </c>
      <c r="Z116" s="1038" t="s">
        <v>2933</v>
      </c>
      <c r="AA116" s="1038">
        <f t="shared" si="0"/>
        <v>109</v>
      </c>
      <c r="AB116" s="1155"/>
      <c r="AC116" s="1155"/>
      <c r="AD116" s="1155"/>
      <c r="AE116" s="1038" t="s">
        <v>2933</v>
      </c>
      <c r="AF116" s="1038" t="s">
        <v>2933</v>
      </c>
      <c r="AG116" s="1038" t="s">
        <v>2933</v>
      </c>
      <c r="AH116" s="1084"/>
    </row>
    <row r="117" spans="2:34" ht="15.75" customHeight="1" thickBot="1">
      <c r="B117" s="1171" t="s">
        <v>3391</v>
      </c>
      <c r="C117" s="1155" t="s">
        <v>3392</v>
      </c>
      <c r="D117" s="1038">
        <v>150</v>
      </c>
      <c r="E117" s="1038" t="s">
        <v>2933</v>
      </c>
      <c r="F117" s="1038" t="s">
        <v>2933</v>
      </c>
      <c r="G117" s="1038" t="s">
        <v>2933</v>
      </c>
      <c r="H117" s="1038" t="s">
        <v>2933</v>
      </c>
      <c r="I117" s="1038" t="s">
        <v>2933</v>
      </c>
      <c r="J117" s="1038" t="s">
        <v>2933</v>
      </c>
      <c r="K117" s="1038" t="s">
        <v>2933</v>
      </c>
      <c r="L117" s="1038" t="s">
        <v>2933</v>
      </c>
      <c r="M117" s="1038" t="s">
        <v>2933</v>
      </c>
      <c r="N117" s="1038" t="s">
        <v>2933</v>
      </c>
      <c r="O117" s="1038" t="s">
        <v>2933</v>
      </c>
      <c r="P117" s="1038" t="s">
        <v>2933</v>
      </c>
      <c r="Q117" s="1038" t="s">
        <v>2933</v>
      </c>
      <c r="R117" s="1038" t="s">
        <v>2933</v>
      </c>
      <c r="S117" s="1038" t="s">
        <v>2933</v>
      </c>
      <c r="T117" s="1038" t="s">
        <v>2933</v>
      </c>
      <c r="U117" s="1038" t="s">
        <v>2933</v>
      </c>
      <c r="V117" s="1038" t="s">
        <v>2933</v>
      </c>
      <c r="W117" s="1038" t="s">
        <v>2933</v>
      </c>
      <c r="X117" s="1038" t="s">
        <v>2933</v>
      </c>
      <c r="Y117" s="1038" t="s">
        <v>2933</v>
      </c>
      <c r="Z117" s="1038" t="s">
        <v>2933</v>
      </c>
      <c r="AA117" s="1038">
        <f t="shared" si="0"/>
        <v>150</v>
      </c>
      <c r="AB117" s="1155"/>
      <c r="AC117" s="1155"/>
      <c r="AD117" s="1155"/>
      <c r="AE117" s="1038" t="s">
        <v>2933</v>
      </c>
      <c r="AF117" s="1038" t="s">
        <v>2933</v>
      </c>
      <c r="AG117" s="1038" t="s">
        <v>2933</v>
      </c>
      <c r="AH117" s="1084"/>
    </row>
    <row r="118" spans="2:34" ht="15.75" customHeight="1" thickBot="1">
      <c r="B118" s="1171" t="s">
        <v>3393</v>
      </c>
      <c r="C118" s="1155" t="s">
        <v>3394</v>
      </c>
      <c r="D118" s="1038">
        <v>150</v>
      </c>
      <c r="E118" s="1038" t="s">
        <v>2933</v>
      </c>
      <c r="F118" s="1038" t="s">
        <v>2933</v>
      </c>
      <c r="G118" s="1038" t="s">
        <v>2933</v>
      </c>
      <c r="H118" s="1038" t="s">
        <v>2933</v>
      </c>
      <c r="I118" s="1038" t="s">
        <v>2933</v>
      </c>
      <c r="J118" s="1038" t="s">
        <v>2933</v>
      </c>
      <c r="K118" s="1038" t="s">
        <v>2933</v>
      </c>
      <c r="L118" s="1038" t="s">
        <v>2933</v>
      </c>
      <c r="M118" s="1038" t="s">
        <v>2933</v>
      </c>
      <c r="N118" s="1038" t="s">
        <v>2933</v>
      </c>
      <c r="O118" s="1038" t="s">
        <v>2933</v>
      </c>
      <c r="P118" s="1038" t="s">
        <v>2933</v>
      </c>
      <c r="Q118" s="1038" t="s">
        <v>2933</v>
      </c>
      <c r="R118" s="1038" t="s">
        <v>2933</v>
      </c>
      <c r="S118" s="1038" t="s">
        <v>2933</v>
      </c>
      <c r="T118" s="1038" t="s">
        <v>2933</v>
      </c>
      <c r="U118" s="1038" t="s">
        <v>2933</v>
      </c>
      <c r="V118" s="1038" t="s">
        <v>2933</v>
      </c>
      <c r="W118" s="1038" t="s">
        <v>2933</v>
      </c>
      <c r="X118" s="1038" t="s">
        <v>2933</v>
      </c>
      <c r="Y118" s="1038" t="s">
        <v>2933</v>
      </c>
      <c r="Z118" s="1038" t="s">
        <v>2933</v>
      </c>
      <c r="AA118" s="1038">
        <f t="shared" si="0"/>
        <v>150</v>
      </c>
      <c r="AB118" s="1155"/>
      <c r="AC118" s="1155"/>
      <c r="AD118" s="1155"/>
      <c r="AE118" s="1038" t="s">
        <v>2933</v>
      </c>
      <c r="AF118" s="1038" t="s">
        <v>2933</v>
      </c>
      <c r="AG118" s="1038" t="s">
        <v>2933</v>
      </c>
      <c r="AH118" s="1084"/>
    </row>
    <row r="119" spans="2:34" ht="15.75" customHeight="1" thickBot="1">
      <c r="B119" s="1171" t="s">
        <v>3395</v>
      </c>
      <c r="C119" s="1155" t="s">
        <v>3396</v>
      </c>
      <c r="D119" s="1038">
        <v>200</v>
      </c>
      <c r="E119" s="1038" t="s">
        <v>2933</v>
      </c>
      <c r="F119" s="1038" t="s">
        <v>2933</v>
      </c>
      <c r="G119" s="1038" t="s">
        <v>2933</v>
      </c>
      <c r="H119" s="1038" t="s">
        <v>2933</v>
      </c>
      <c r="I119" s="1038" t="s">
        <v>2933</v>
      </c>
      <c r="J119" s="1038" t="s">
        <v>2933</v>
      </c>
      <c r="K119" s="1038" t="s">
        <v>2933</v>
      </c>
      <c r="L119" s="1038" t="s">
        <v>2933</v>
      </c>
      <c r="M119" s="1038" t="s">
        <v>2933</v>
      </c>
      <c r="N119" s="1038" t="s">
        <v>2933</v>
      </c>
      <c r="O119" s="1038" t="s">
        <v>2933</v>
      </c>
      <c r="P119" s="1038" t="s">
        <v>2933</v>
      </c>
      <c r="Q119" s="1038" t="s">
        <v>2933</v>
      </c>
      <c r="R119" s="1038" t="s">
        <v>2933</v>
      </c>
      <c r="S119" s="1038" t="s">
        <v>2933</v>
      </c>
      <c r="T119" s="1038" t="s">
        <v>2933</v>
      </c>
      <c r="U119" s="1038" t="s">
        <v>2933</v>
      </c>
      <c r="V119" s="1038" t="s">
        <v>2933</v>
      </c>
      <c r="W119" s="1038" t="s">
        <v>2933</v>
      </c>
      <c r="X119" s="1038" t="s">
        <v>2933</v>
      </c>
      <c r="Y119" s="1038" t="s">
        <v>2933</v>
      </c>
      <c r="Z119" s="1038" t="s">
        <v>2933</v>
      </c>
      <c r="AA119" s="1038">
        <f t="shared" si="0"/>
        <v>200</v>
      </c>
      <c r="AB119" s="1155"/>
      <c r="AC119" s="1155"/>
      <c r="AD119" s="1155"/>
      <c r="AE119" s="1038" t="s">
        <v>2933</v>
      </c>
      <c r="AF119" s="1038" t="s">
        <v>2933</v>
      </c>
      <c r="AG119" s="1038" t="s">
        <v>2933</v>
      </c>
      <c r="AH119" s="1084"/>
    </row>
    <row r="120" spans="2:34" ht="15.75" customHeight="1" thickBot="1">
      <c r="B120" s="1171" t="s">
        <v>3397</v>
      </c>
      <c r="C120" s="1155" t="s">
        <v>3398</v>
      </c>
      <c r="D120" s="1038">
        <v>200</v>
      </c>
      <c r="E120" s="1038" t="s">
        <v>2933</v>
      </c>
      <c r="F120" s="1038" t="s">
        <v>2933</v>
      </c>
      <c r="G120" s="1038" t="s">
        <v>2933</v>
      </c>
      <c r="H120" s="1038" t="s">
        <v>2933</v>
      </c>
      <c r="I120" s="1038" t="s">
        <v>2933</v>
      </c>
      <c r="J120" s="1038" t="s">
        <v>2933</v>
      </c>
      <c r="K120" s="1038" t="s">
        <v>2933</v>
      </c>
      <c r="L120" s="1038" t="s">
        <v>2933</v>
      </c>
      <c r="M120" s="1038" t="s">
        <v>2933</v>
      </c>
      <c r="N120" s="1038" t="s">
        <v>2933</v>
      </c>
      <c r="O120" s="1038" t="s">
        <v>2933</v>
      </c>
      <c r="P120" s="1038" t="s">
        <v>2933</v>
      </c>
      <c r="Q120" s="1038" t="s">
        <v>2933</v>
      </c>
      <c r="R120" s="1038" t="s">
        <v>2933</v>
      </c>
      <c r="S120" s="1038" t="s">
        <v>2933</v>
      </c>
      <c r="T120" s="1038" t="s">
        <v>2933</v>
      </c>
      <c r="U120" s="1038" t="s">
        <v>2933</v>
      </c>
      <c r="V120" s="1038" t="s">
        <v>2933</v>
      </c>
      <c r="W120" s="1038" t="s">
        <v>2933</v>
      </c>
      <c r="X120" s="1038" t="s">
        <v>2933</v>
      </c>
      <c r="Y120" s="1038" t="s">
        <v>2933</v>
      </c>
      <c r="Z120" s="1038" t="s">
        <v>2933</v>
      </c>
      <c r="AA120" s="1038">
        <f t="shared" si="0"/>
        <v>200</v>
      </c>
      <c r="AB120" s="1155"/>
      <c r="AC120" s="1155"/>
      <c r="AD120" s="1155"/>
      <c r="AE120" s="1038" t="s">
        <v>2933</v>
      </c>
      <c r="AF120" s="1038" t="s">
        <v>2933</v>
      </c>
      <c r="AG120" s="1038" t="s">
        <v>2933</v>
      </c>
      <c r="AH120" s="1084"/>
    </row>
    <row r="121" spans="2:34" ht="15.75" customHeight="1" thickBot="1">
      <c r="B121" s="1171" t="s">
        <v>3399</v>
      </c>
      <c r="C121" s="1155" t="s">
        <v>3400</v>
      </c>
      <c r="D121" s="1038">
        <v>260</v>
      </c>
      <c r="E121" s="1038" t="s">
        <v>2933</v>
      </c>
      <c r="F121" s="1038" t="s">
        <v>2933</v>
      </c>
      <c r="G121" s="1038" t="s">
        <v>2933</v>
      </c>
      <c r="H121" s="1038" t="s">
        <v>2933</v>
      </c>
      <c r="I121" s="1038" t="s">
        <v>2933</v>
      </c>
      <c r="J121" s="1038" t="s">
        <v>2933</v>
      </c>
      <c r="K121" s="1038" t="s">
        <v>2933</v>
      </c>
      <c r="L121" s="1038" t="s">
        <v>2933</v>
      </c>
      <c r="M121" s="1038" t="s">
        <v>2933</v>
      </c>
      <c r="N121" s="1038" t="s">
        <v>2933</v>
      </c>
      <c r="O121" s="1038" t="s">
        <v>2933</v>
      </c>
      <c r="P121" s="1038" t="s">
        <v>2933</v>
      </c>
      <c r="Q121" s="1038" t="s">
        <v>2933</v>
      </c>
      <c r="R121" s="1038" t="s">
        <v>2933</v>
      </c>
      <c r="S121" s="1038" t="s">
        <v>2933</v>
      </c>
      <c r="T121" s="1038" t="s">
        <v>2933</v>
      </c>
      <c r="U121" s="1038" t="s">
        <v>2933</v>
      </c>
      <c r="V121" s="1038" t="s">
        <v>2933</v>
      </c>
      <c r="W121" s="1038" t="s">
        <v>2933</v>
      </c>
      <c r="X121" s="1038" t="s">
        <v>2933</v>
      </c>
      <c r="Y121" s="1038" t="s">
        <v>2933</v>
      </c>
      <c r="Z121" s="1038" t="s">
        <v>2933</v>
      </c>
      <c r="AA121" s="1038">
        <f t="shared" si="0"/>
        <v>260</v>
      </c>
      <c r="AB121" s="1155"/>
      <c r="AC121" s="1155"/>
      <c r="AD121" s="1155"/>
      <c r="AE121" s="1038" t="s">
        <v>2933</v>
      </c>
      <c r="AF121" s="1038" t="s">
        <v>2933</v>
      </c>
      <c r="AG121" s="1038" t="s">
        <v>2933</v>
      </c>
      <c r="AH121" s="1084"/>
    </row>
    <row r="122" spans="2:34" ht="15.75" customHeight="1" thickBot="1">
      <c r="B122" s="1171" t="s">
        <v>3401</v>
      </c>
      <c r="C122" s="1155" t="s">
        <v>3402</v>
      </c>
      <c r="D122" s="1038">
        <v>260</v>
      </c>
      <c r="E122" s="1038" t="s">
        <v>2933</v>
      </c>
      <c r="F122" s="1038" t="s">
        <v>2933</v>
      </c>
      <c r="G122" s="1038" t="s">
        <v>2933</v>
      </c>
      <c r="H122" s="1038" t="s">
        <v>2933</v>
      </c>
      <c r="I122" s="1038" t="s">
        <v>2933</v>
      </c>
      <c r="J122" s="1038" t="s">
        <v>2933</v>
      </c>
      <c r="K122" s="1038" t="s">
        <v>2933</v>
      </c>
      <c r="L122" s="1038" t="s">
        <v>2933</v>
      </c>
      <c r="M122" s="1038" t="s">
        <v>2933</v>
      </c>
      <c r="N122" s="1038" t="s">
        <v>2933</v>
      </c>
      <c r="O122" s="1038" t="s">
        <v>2933</v>
      </c>
      <c r="P122" s="1038" t="s">
        <v>2933</v>
      </c>
      <c r="Q122" s="1038" t="s">
        <v>2933</v>
      </c>
      <c r="R122" s="1038" t="s">
        <v>2933</v>
      </c>
      <c r="S122" s="1038" t="s">
        <v>2933</v>
      </c>
      <c r="T122" s="1038" t="s">
        <v>2933</v>
      </c>
      <c r="U122" s="1038" t="s">
        <v>2933</v>
      </c>
      <c r="V122" s="1038" t="s">
        <v>2933</v>
      </c>
      <c r="W122" s="1038" t="s">
        <v>2933</v>
      </c>
      <c r="X122" s="1038" t="s">
        <v>2933</v>
      </c>
      <c r="Y122" s="1038" t="s">
        <v>2933</v>
      </c>
      <c r="Z122" s="1038" t="s">
        <v>2933</v>
      </c>
      <c r="AA122" s="1038">
        <f t="shared" si="0"/>
        <v>260</v>
      </c>
      <c r="AB122" s="1155"/>
      <c r="AC122" s="1155"/>
      <c r="AD122" s="1155"/>
      <c r="AE122" s="1038" t="s">
        <v>2933</v>
      </c>
      <c r="AF122" s="1038" t="s">
        <v>2933</v>
      </c>
      <c r="AG122" s="1038" t="s">
        <v>2933</v>
      </c>
      <c r="AH122" s="1084"/>
    </row>
    <row r="123" spans="2:34" ht="15.75" customHeight="1" thickBot="1">
      <c r="B123" s="1171" t="s">
        <v>3403</v>
      </c>
      <c r="C123" s="1155" t="s">
        <v>3404</v>
      </c>
      <c r="D123" s="1038">
        <v>300</v>
      </c>
      <c r="E123" s="1038" t="s">
        <v>2933</v>
      </c>
      <c r="F123" s="1038" t="s">
        <v>2933</v>
      </c>
      <c r="G123" s="1038" t="s">
        <v>2933</v>
      </c>
      <c r="H123" s="1038" t="s">
        <v>2933</v>
      </c>
      <c r="I123" s="1038" t="s">
        <v>2933</v>
      </c>
      <c r="J123" s="1038" t="s">
        <v>2933</v>
      </c>
      <c r="K123" s="1038" t="s">
        <v>2933</v>
      </c>
      <c r="L123" s="1038" t="s">
        <v>2933</v>
      </c>
      <c r="M123" s="1038" t="s">
        <v>2933</v>
      </c>
      <c r="N123" s="1038" t="s">
        <v>2933</v>
      </c>
      <c r="O123" s="1038" t="s">
        <v>2933</v>
      </c>
      <c r="P123" s="1038" t="s">
        <v>2933</v>
      </c>
      <c r="Q123" s="1038" t="s">
        <v>2933</v>
      </c>
      <c r="R123" s="1038" t="s">
        <v>2933</v>
      </c>
      <c r="S123" s="1038" t="s">
        <v>2933</v>
      </c>
      <c r="T123" s="1038" t="s">
        <v>2933</v>
      </c>
      <c r="U123" s="1038" t="s">
        <v>2933</v>
      </c>
      <c r="V123" s="1038" t="s">
        <v>2933</v>
      </c>
      <c r="W123" s="1038" t="s">
        <v>2933</v>
      </c>
      <c r="X123" s="1038" t="s">
        <v>2933</v>
      </c>
      <c r="Y123" s="1038" t="s">
        <v>2933</v>
      </c>
      <c r="Z123" s="1038" t="s">
        <v>2933</v>
      </c>
      <c r="AA123" s="1038">
        <f t="shared" si="0"/>
        <v>300</v>
      </c>
      <c r="AB123" s="1155"/>
      <c r="AC123" s="1155"/>
      <c r="AD123" s="1155"/>
      <c r="AE123" s="1038" t="s">
        <v>2933</v>
      </c>
      <c r="AF123" s="1038" t="s">
        <v>2933</v>
      </c>
      <c r="AG123" s="1038" t="s">
        <v>2933</v>
      </c>
      <c r="AH123" s="1084"/>
    </row>
    <row r="124" spans="2:34" ht="15.75" customHeight="1" thickBot="1">
      <c r="B124" s="1436" t="s">
        <v>3405</v>
      </c>
      <c r="C124" s="1117" t="s">
        <v>3406</v>
      </c>
      <c r="D124" s="1288">
        <v>300</v>
      </c>
      <c r="E124" s="1288" t="s">
        <v>2933</v>
      </c>
      <c r="F124" s="1288" t="s">
        <v>2933</v>
      </c>
      <c r="G124" s="1288" t="s">
        <v>2933</v>
      </c>
      <c r="H124" s="1288" t="s">
        <v>2933</v>
      </c>
      <c r="I124" s="1288" t="s">
        <v>2933</v>
      </c>
      <c r="J124" s="1288" t="s">
        <v>2933</v>
      </c>
      <c r="K124" s="1288" t="s">
        <v>2933</v>
      </c>
      <c r="L124" s="1288" t="s">
        <v>2933</v>
      </c>
      <c r="M124" s="1288" t="s">
        <v>2933</v>
      </c>
      <c r="N124" s="1288" t="s">
        <v>2933</v>
      </c>
      <c r="O124" s="1288" t="s">
        <v>2933</v>
      </c>
      <c r="P124" s="1288" t="s">
        <v>2933</v>
      </c>
      <c r="Q124" s="1288" t="s">
        <v>2933</v>
      </c>
      <c r="R124" s="1288" t="s">
        <v>2933</v>
      </c>
      <c r="S124" s="1288" t="s">
        <v>2933</v>
      </c>
      <c r="T124" s="1288" t="s">
        <v>2933</v>
      </c>
      <c r="U124" s="1288" t="s">
        <v>2933</v>
      </c>
      <c r="V124" s="1288" t="s">
        <v>2933</v>
      </c>
      <c r="W124" s="1288" t="s">
        <v>2933</v>
      </c>
      <c r="X124" s="1288" t="s">
        <v>2933</v>
      </c>
      <c r="Y124" s="1288" t="s">
        <v>2933</v>
      </c>
      <c r="Z124" s="1288" t="s">
        <v>2933</v>
      </c>
      <c r="AA124" s="1288">
        <f t="shared" si="0"/>
        <v>300</v>
      </c>
      <c r="AB124" s="1117"/>
      <c r="AC124" s="1117"/>
      <c r="AD124" s="1117"/>
      <c r="AE124" s="1288" t="s">
        <v>2933</v>
      </c>
      <c r="AF124" s="1288" t="s">
        <v>2933</v>
      </c>
      <c r="AG124" s="1288" t="s">
        <v>2933</v>
      </c>
      <c r="AH124" s="1084"/>
    </row>
    <row r="125" spans="2:34" ht="15.75" customHeight="1">
      <c r="B125" s="1085"/>
      <c r="C125" s="1086"/>
      <c r="D125" s="1086">
        <v>1.0000000000000001E-33</v>
      </c>
      <c r="E125" s="1086"/>
      <c r="F125" s="1086"/>
      <c r="G125" s="1086"/>
      <c r="H125" s="1086"/>
      <c r="I125" s="1086"/>
      <c r="J125" s="1086"/>
      <c r="K125" s="1086"/>
      <c r="L125" s="1086"/>
      <c r="M125" s="1086"/>
      <c r="N125" s="1086">
        <v>1.0000000000000001E-33</v>
      </c>
      <c r="O125" s="1086"/>
      <c r="P125" s="1086"/>
      <c r="Q125" s="1086"/>
      <c r="R125" s="1086"/>
      <c r="S125" s="1086"/>
      <c r="T125" s="1086"/>
      <c r="U125" s="1086"/>
      <c r="V125" s="1086">
        <v>1.0000000000000001E-33</v>
      </c>
      <c r="W125" s="1086"/>
      <c r="X125" s="1086"/>
      <c r="Y125" s="1086"/>
      <c r="Z125" s="1086"/>
      <c r="AA125" s="1086"/>
      <c r="AB125" s="1086"/>
      <c r="AC125" s="1086"/>
      <c r="AD125" s="1086"/>
      <c r="AE125" s="1086"/>
      <c r="AF125" s="1086"/>
      <c r="AG125" s="1086"/>
      <c r="AH125" s="1076"/>
    </row>
    <row r="126" spans="2:34" ht="15.75" customHeight="1">
      <c r="B126" s="1087" t="s">
        <v>2890</v>
      </c>
      <c r="C126" s="1733" t="s">
        <v>3407</v>
      </c>
      <c r="D126" s="1733"/>
      <c r="E126" s="1733"/>
      <c r="F126" s="1733"/>
      <c r="G126" s="1608"/>
      <c r="H126" s="1608"/>
      <c r="I126" s="1608"/>
      <c r="J126" s="1608"/>
      <c r="K126" s="1608"/>
      <c r="L126" s="1608"/>
      <c r="M126" s="1608"/>
      <c r="N126" s="1608"/>
      <c r="O126" s="1608"/>
      <c r="P126" s="1608"/>
      <c r="Q126" s="1608"/>
      <c r="R126" s="1608"/>
      <c r="S126" s="1608"/>
      <c r="T126" s="1608"/>
      <c r="U126" s="1608"/>
      <c r="V126" s="1608"/>
      <c r="W126" s="1608"/>
      <c r="X126" s="1608"/>
      <c r="Y126" s="1608"/>
      <c r="Z126" s="1608"/>
      <c r="AA126" s="1608"/>
      <c r="AB126" s="1608"/>
      <c r="AC126" s="1608"/>
      <c r="AD126" s="1608"/>
      <c r="AE126" s="1608"/>
      <c r="AF126" s="1608"/>
      <c r="AG126" s="1608"/>
      <c r="AH126" s="1027"/>
    </row>
    <row r="127" spans="2:34" ht="15.75" customHeight="1">
      <c r="B127" s="1087" t="s">
        <v>2892</v>
      </c>
      <c r="C127" s="1760" t="s">
        <v>3407</v>
      </c>
      <c r="D127" s="1760"/>
      <c r="E127" s="1760"/>
      <c r="F127" s="1760"/>
      <c r="G127" s="1608"/>
      <c r="H127" s="1608"/>
      <c r="I127" s="1608"/>
      <c r="J127" s="1608"/>
      <c r="K127" s="1608"/>
      <c r="L127" s="1608"/>
      <c r="M127" s="1608"/>
      <c r="N127" s="1608"/>
      <c r="O127" s="1608"/>
      <c r="P127" s="1608"/>
      <c r="Q127" s="1608"/>
      <c r="R127" s="1608"/>
      <c r="S127" s="1608"/>
      <c r="T127" s="1608"/>
      <c r="U127" s="1608"/>
      <c r="V127" s="1608"/>
      <c r="W127" s="1608"/>
      <c r="X127" s="1608"/>
      <c r="Y127" s="1608"/>
      <c r="Z127" s="1608"/>
      <c r="AA127" s="1608"/>
      <c r="AB127" s="1608"/>
      <c r="AC127" s="1608"/>
      <c r="AD127" s="1608"/>
      <c r="AE127" s="1608"/>
      <c r="AF127" s="1608"/>
      <c r="AG127" s="1608"/>
      <c r="AH127" s="1269"/>
    </row>
    <row r="128" spans="2:34" ht="15.75" customHeight="1" thickBot="1">
      <c r="B128" s="1088"/>
      <c r="C128" s="1758"/>
      <c r="D128" s="1758"/>
      <c r="E128" s="1758"/>
      <c r="F128" s="1758"/>
      <c r="G128" s="1759"/>
      <c r="H128" s="1759"/>
      <c r="I128" s="1759"/>
      <c r="J128" s="1759"/>
      <c r="K128" s="1759"/>
      <c r="L128" s="1759"/>
      <c r="M128" s="1759"/>
      <c r="N128" s="1759"/>
      <c r="O128" s="1759"/>
      <c r="P128" s="1759"/>
      <c r="Q128" s="1759"/>
      <c r="R128" s="1759"/>
      <c r="S128" s="1759"/>
      <c r="T128" s="1759"/>
      <c r="U128" s="1759"/>
      <c r="V128" s="1759"/>
      <c r="W128" s="1759"/>
      <c r="X128" s="1759"/>
      <c r="Y128" s="1759"/>
      <c r="Z128" s="1759"/>
      <c r="AA128" s="1759"/>
      <c r="AB128" s="1759"/>
      <c r="AC128" s="1759"/>
      <c r="AD128" s="1759"/>
      <c r="AE128" s="1759"/>
      <c r="AF128" s="1759"/>
      <c r="AG128" s="1759"/>
      <c r="AH128" s="1077"/>
    </row>
    <row r="129" spans="2:34" ht="15.75" customHeight="1">
      <c r="B129" s="1249"/>
      <c r="C129" s="1248"/>
      <c r="D129" s="1248"/>
      <c r="E129" s="1248"/>
      <c r="F129" s="1248"/>
      <c r="G129" s="1248"/>
      <c r="H129" s="1248"/>
      <c r="I129" s="1248"/>
      <c r="J129" s="1248"/>
      <c r="K129" s="1248"/>
      <c r="L129" s="1248"/>
      <c r="M129" s="1248"/>
    </row>
    <row r="130" spans="2:34" ht="15.75" customHeight="1" thickBot="1">
      <c r="B130" s="1249"/>
      <c r="C130" s="1248"/>
      <c r="D130" s="1248"/>
      <c r="E130" s="1248"/>
      <c r="F130" s="1248"/>
      <c r="G130" s="1248"/>
      <c r="H130" s="1248"/>
      <c r="I130" s="1248"/>
      <c r="J130" s="1248"/>
      <c r="K130" s="1248"/>
      <c r="L130" s="1248"/>
      <c r="M130" s="1248"/>
    </row>
    <row r="131" spans="2:34" ht="15.75" customHeight="1">
      <c r="B131" s="1729" t="s">
        <v>2857</v>
      </c>
      <c r="C131" s="1730"/>
      <c r="D131" s="1730"/>
      <c r="E131" s="1730"/>
      <c r="F131" s="1730"/>
      <c r="G131" s="1730"/>
      <c r="H131" s="1730"/>
      <c r="I131" s="1730"/>
      <c r="J131" s="1730"/>
      <c r="K131" s="1730"/>
      <c r="L131" s="1730"/>
      <c r="M131" s="1730"/>
      <c r="N131" s="1730"/>
      <c r="O131" s="1730"/>
      <c r="P131" s="1730"/>
      <c r="Q131" s="1730"/>
      <c r="R131" s="1730"/>
      <c r="S131" s="1730"/>
      <c r="T131" s="1730"/>
      <c r="U131" s="1730"/>
      <c r="V131" s="1730"/>
      <c r="W131" s="1730"/>
      <c r="X131" s="1730"/>
      <c r="Y131" s="1730"/>
      <c r="Z131" s="1730"/>
      <c r="AA131" s="1730"/>
      <c r="AB131" s="1730"/>
      <c r="AC131" s="1730"/>
      <c r="AD131" s="1730"/>
      <c r="AE131" s="1730"/>
      <c r="AF131" s="1730"/>
      <c r="AG131" s="1730"/>
      <c r="AH131" s="1731"/>
    </row>
    <row r="132" spans="2:34" ht="15.75" customHeight="1">
      <c r="B132" s="1083"/>
      <c r="C132" s="1023"/>
      <c r="D132" s="733"/>
      <c r="E132" s="733"/>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1084"/>
    </row>
    <row r="133" spans="2:34" ht="15.75" customHeight="1">
      <c r="B133" s="1026" t="s">
        <v>2858</v>
      </c>
      <c r="C133" s="1082" t="s">
        <v>3361</v>
      </c>
      <c r="D133" s="1082"/>
      <c r="E133" s="456"/>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1084"/>
    </row>
    <row r="134" spans="2:34" ht="15.75" customHeight="1" thickBot="1">
      <c r="B134" s="1026" t="s">
        <v>2860</v>
      </c>
      <c r="C134" s="1732">
        <v>41685</v>
      </c>
      <c r="D134" s="1733"/>
      <c r="E134" s="1733"/>
      <c r="F134" s="456"/>
      <c r="G134" s="456"/>
      <c r="H134" s="456"/>
      <c r="I134" s="456"/>
      <c r="J134" s="456"/>
      <c r="K134" s="456"/>
      <c r="L134" s="456"/>
      <c r="M134" s="456"/>
      <c r="N134" s="456"/>
      <c r="O134" s="456"/>
      <c r="P134" s="456"/>
      <c r="Q134" s="456"/>
      <c r="R134" s="456"/>
      <c r="S134" s="456"/>
      <c r="T134" s="456"/>
      <c r="U134" s="456"/>
      <c r="V134" s="456"/>
      <c r="W134" s="456"/>
      <c r="X134" s="456"/>
      <c r="Y134" s="456"/>
      <c r="Z134" s="456"/>
      <c r="AA134" s="456"/>
      <c r="AB134" s="456"/>
      <c r="AC134" s="456"/>
      <c r="AD134" s="456"/>
      <c r="AE134" s="456"/>
      <c r="AF134" s="456"/>
      <c r="AG134" s="456"/>
      <c r="AH134" s="1084"/>
    </row>
    <row r="135" spans="2:34" ht="94.5" customHeight="1" thickBot="1">
      <c r="B135" s="1083" t="s">
        <v>2861</v>
      </c>
      <c r="C135" s="1734" t="s">
        <v>3362</v>
      </c>
      <c r="D135" s="1735"/>
      <c r="E135" s="1735"/>
      <c r="F135" s="1735"/>
      <c r="G135" s="1735"/>
      <c r="H135" s="1735"/>
      <c r="I135" s="1735"/>
      <c r="J135" s="1735"/>
      <c r="K135" s="1735"/>
      <c r="L135" s="1735"/>
      <c r="M135" s="1735"/>
      <c r="N135" s="1735"/>
      <c r="O135" s="1735"/>
      <c r="P135" s="1735"/>
      <c r="Q135" s="1735"/>
      <c r="R135" s="1735"/>
      <c r="S135" s="1735"/>
      <c r="T135" s="1735"/>
      <c r="U135" s="1735"/>
      <c r="V135" s="1735"/>
      <c r="W135" s="1735"/>
      <c r="X135" s="1735"/>
      <c r="Y135" s="1735"/>
      <c r="Z135" s="1736"/>
      <c r="AA135" s="456"/>
      <c r="AB135" s="456"/>
      <c r="AC135" s="456"/>
      <c r="AD135" s="456"/>
      <c r="AE135" s="456"/>
      <c r="AF135" s="456"/>
      <c r="AG135" s="456"/>
      <c r="AH135" s="1084"/>
    </row>
    <row r="136" spans="2:34" ht="15.75" customHeight="1" thickBot="1">
      <c r="B136" s="1083"/>
      <c r="C136" s="1024"/>
      <c r="D136" s="1024"/>
      <c r="E136" s="1470"/>
      <c r="F136" s="1470"/>
      <c r="G136" s="1470"/>
      <c r="H136" s="1470"/>
      <c r="I136" s="1470"/>
      <c r="J136" s="1470"/>
      <c r="K136" s="1470"/>
      <c r="L136" s="1470"/>
      <c r="M136" s="1470"/>
      <c r="N136" s="1470"/>
      <c r="O136" s="1470"/>
      <c r="P136" s="1470"/>
      <c r="Q136" s="1470"/>
      <c r="R136" s="1470"/>
      <c r="S136" s="1470"/>
      <c r="T136" s="1470"/>
      <c r="U136" s="1470"/>
      <c r="V136" s="1470"/>
      <c r="W136" s="1470"/>
      <c r="X136" s="1470"/>
      <c r="Y136" s="1470"/>
      <c r="Z136" s="1470"/>
      <c r="AA136" s="456"/>
      <c r="AB136" s="456"/>
      <c r="AC136" s="456"/>
      <c r="AD136" s="456"/>
      <c r="AE136" s="456"/>
      <c r="AF136" s="456"/>
      <c r="AG136" s="456"/>
      <c r="AH136" s="1084"/>
    </row>
    <row r="137" spans="2:34" ht="15" customHeight="1" thickBot="1">
      <c r="B137" s="1737" t="s">
        <v>2862</v>
      </c>
      <c r="C137" s="1739" t="s">
        <v>2863</v>
      </c>
      <c r="D137" s="1737" t="s">
        <v>2864</v>
      </c>
      <c r="E137" s="1741" t="s">
        <v>2865</v>
      </c>
      <c r="F137" s="1742"/>
      <c r="G137" s="1742"/>
      <c r="H137" s="1742"/>
      <c r="I137" s="1742"/>
      <c r="J137" s="1742"/>
      <c r="K137" s="1742"/>
      <c r="L137" s="1742"/>
      <c r="M137" s="1742"/>
      <c r="N137" s="1742"/>
      <c r="O137" s="1742"/>
      <c r="P137" s="1742"/>
      <c r="Q137" s="1742"/>
      <c r="R137" s="1743"/>
      <c r="S137" s="1744" t="s">
        <v>2866</v>
      </c>
      <c r="T137" s="1745"/>
      <c r="U137" s="1745"/>
      <c r="V137" s="1745"/>
      <c r="W137" s="1745"/>
      <c r="X137" s="1745"/>
      <c r="Y137" s="1745"/>
      <c r="Z137" s="1746"/>
      <c r="AA137" s="1741" t="s">
        <v>2867</v>
      </c>
      <c r="AB137" s="1742"/>
      <c r="AC137" s="1742"/>
      <c r="AD137" s="1743"/>
      <c r="AE137" s="1747" t="s">
        <v>2868</v>
      </c>
      <c r="AF137" s="1748"/>
      <c r="AG137" s="1749"/>
      <c r="AH137" s="1084"/>
    </row>
    <row r="138" spans="2:34" ht="31.5" customHeight="1" thickBot="1">
      <c r="B138" s="1738"/>
      <c r="C138" s="1740"/>
      <c r="D138" s="1738"/>
      <c r="E138" s="1737" t="s">
        <v>2869</v>
      </c>
      <c r="F138" s="1753" t="s">
        <v>2870</v>
      </c>
      <c r="G138" s="1753" t="s">
        <v>2871</v>
      </c>
      <c r="H138" s="1744" t="s">
        <v>2872</v>
      </c>
      <c r="I138" s="1746"/>
      <c r="J138" s="1744" t="s">
        <v>2873</v>
      </c>
      <c r="K138" s="1746"/>
      <c r="L138" s="1744" t="s">
        <v>2874</v>
      </c>
      <c r="M138" s="1746"/>
      <c r="N138" s="1755" t="s">
        <v>2875</v>
      </c>
      <c r="O138" s="1756"/>
      <c r="P138" s="1745" t="s">
        <v>2876</v>
      </c>
      <c r="Q138" s="1745"/>
      <c r="R138" s="1746"/>
      <c r="S138" s="1753" t="s">
        <v>2872</v>
      </c>
      <c r="T138" s="1753" t="s">
        <v>2873</v>
      </c>
      <c r="U138" s="1753" t="s">
        <v>2874</v>
      </c>
      <c r="V138" s="1745" t="s">
        <v>2875</v>
      </c>
      <c r="W138" s="1745"/>
      <c r="X138" s="1744" t="s">
        <v>2876</v>
      </c>
      <c r="Y138" s="1745"/>
      <c r="Z138" s="1746"/>
      <c r="AA138" s="1737" t="s">
        <v>2869</v>
      </c>
      <c r="AB138" s="1737" t="s">
        <v>2877</v>
      </c>
      <c r="AC138" s="1737" t="s">
        <v>2878</v>
      </c>
      <c r="AD138" s="1737" t="s">
        <v>2879</v>
      </c>
      <c r="AE138" s="1750"/>
      <c r="AF138" s="1751"/>
      <c r="AG138" s="1752"/>
      <c r="AH138" s="1084"/>
    </row>
    <row r="139" spans="2:34" ht="15.75" customHeight="1" thickBot="1">
      <c r="B139" s="1738"/>
      <c r="C139" s="1740"/>
      <c r="D139" s="1738"/>
      <c r="E139" s="1738"/>
      <c r="F139" s="1754"/>
      <c r="G139" s="1754"/>
      <c r="H139" s="1467" t="s">
        <v>2880</v>
      </c>
      <c r="I139" s="1467" t="s">
        <v>2881</v>
      </c>
      <c r="J139" s="1467" t="s">
        <v>2880</v>
      </c>
      <c r="K139" s="1467" t="s">
        <v>2881</v>
      </c>
      <c r="L139" s="1467" t="s">
        <v>2880</v>
      </c>
      <c r="M139" s="1467" t="s">
        <v>2881</v>
      </c>
      <c r="N139" s="1466" t="s">
        <v>306</v>
      </c>
      <c r="O139" s="1130" t="s">
        <v>2882</v>
      </c>
      <c r="P139" s="1131" t="s">
        <v>2883</v>
      </c>
      <c r="Q139" s="1133" t="s">
        <v>2884</v>
      </c>
      <c r="R139" s="1130" t="s">
        <v>2885</v>
      </c>
      <c r="S139" s="1754"/>
      <c r="T139" s="1754"/>
      <c r="U139" s="1754"/>
      <c r="V139" s="1468" t="s">
        <v>306</v>
      </c>
      <c r="W139" s="1132" t="s">
        <v>2882</v>
      </c>
      <c r="X139" s="1130" t="s">
        <v>2883</v>
      </c>
      <c r="Y139" s="1133" t="s">
        <v>2884</v>
      </c>
      <c r="Z139" s="1130" t="s">
        <v>2885</v>
      </c>
      <c r="AA139" s="1738"/>
      <c r="AB139" s="1738"/>
      <c r="AC139" s="1738"/>
      <c r="AD139" s="1738"/>
      <c r="AE139" s="1465" t="s">
        <v>307</v>
      </c>
      <c r="AF139" s="1465" t="s">
        <v>2886</v>
      </c>
      <c r="AG139" s="1465" t="s">
        <v>2887</v>
      </c>
      <c r="AH139" s="1084"/>
    </row>
    <row r="140" spans="2:34" ht="15.75" customHeight="1">
      <c r="B140" s="1289" t="s">
        <v>3354</v>
      </c>
      <c r="C140" s="1572">
        <v>94</v>
      </c>
      <c r="D140" s="1573">
        <v>85</v>
      </c>
      <c r="E140" s="1572">
        <v>85</v>
      </c>
      <c r="F140" s="1573">
        <v>1500</v>
      </c>
      <c r="G140" s="1573">
        <v>500</v>
      </c>
      <c r="H140" s="1573" t="s">
        <v>3306</v>
      </c>
      <c r="I140" s="1573" t="s">
        <v>3307</v>
      </c>
      <c r="J140" s="1573" t="s">
        <v>3306</v>
      </c>
      <c r="K140" s="1573" t="s">
        <v>3307</v>
      </c>
      <c r="L140" s="1574" t="s">
        <v>2889</v>
      </c>
      <c r="M140" s="1574" t="s">
        <v>2889</v>
      </c>
      <c r="N140" s="1581" t="s">
        <v>3291</v>
      </c>
      <c r="O140" s="1574"/>
      <c r="P140" s="1573" t="s">
        <v>3292</v>
      </c>
      <c r="Q140" s="1573" t="s">
        <v>3292</v>
      </c>
      <c r="R140" s="1573" t="s">
        <v>3303</v>
      </c>
      <c r="S140" s="1574" t="s">
        <v>2889</v>
      </c>
      <c r="T140" s="1574" t="s">
        <v>2889</v>
      </c>
      <c r="U140" s="1574" t="s">
        <v>2889</v>
      </c>
      <c r="V140" s="1574" t="s">
        <v>2889</v>
      </c>
      <c r="W140" s="1574" t="s">
        <v>2889</v>
      </c>
      <c r="X140" s="1574" t="s">
        <v>2889</v>
      </c>
      <c r="Y140" s="1574" t="s">
        <v>2889</v>
      </c>
      <c r="Z140" s="1574" t="s">
        <v>2889</v>
      </c>
      <c r="AA140" s="1574" t="s">
        <v>2889</v>
      </c>
      <c r="AB140" s="1574" t="s">
        <v>2889</v>
      </c>
      <c r="AC140" s="1574" t="s">
        <v>2889</v>
      </c>
      <c r="AD140" s="1574" t="s">
        <v>2889</v>
      </c>
      <c r="AE140" s="1574" t="s">
        <v>2889</v>
      </c>
      <c r="AF140" s="1574" t="s">
        <v>2889</v>
      </c>
      <c r="AG140" s="1575" t="s">
        <v>2889</v>
      </c>
      <c r="AH140" s="1084"/>
    </row>
    <row r="141" spans="2:34" ht="15.75" customHeight="1">
      <c r="B141" s="1290" t="s">
        <v>3355</v>
      </c>
      <c r="C141" s="1569">
        <v>94</v>
      </c>
      <c r="D141" s="1570">
        <v>165</v>
      </c>
      <c r="E141" s="1569">
        <v>165</v>
      </c>
      <c r="F141" s="1570">
        <v>3000</v>
      </c>
      <c r="G141" s="1570">
        <v>1000</v>
      </c>
      <c r="H141" s="1569" t="s">
        <v>3306</v>
      </c>
      <c r="I141" s="1569" t="s">
        <v>3307</v>
      </c>
      <c r="J141" s="1569" t="s">
        <v>3306</v>
      </c>
      <c r="K141" s="1569" t="s">
        <v>3307</v>
      </c>
      <c r="L141" s="1571" t="s">
        <v>2889</v>
      </c>
      <c r="M141" s="1571" t="s">
        <v>2889</v>
      </c>
      <c r="N141" s="1571"/>
      <c r="O141" s="1571"/>
      <c r="P141" s="1569" t="s">
        <v>3292</v>
      </c>
      <c r="Q141" s="1569" t="s">
        <v>3292</v>
      </c>
      <c r="R141" s="1569" t="s">
        <v>3303</v>
      </c>
      <c r="S141" s="1571" t="s">
        <v>2889</v>
      </c>
      <c r="T141" s="1571" t="s">
        <v>2889</v>
      </c>
      <c r="U141" s="1571" t="s">
        <v>2889</v>
      </c>
      <c r="V141" s="1571" t="s">
        <v>2889</v>
      </c>
      <c r="W141" s="1571" t="s">
        <v>2889</v>
      </c>
      <c r="X141" s="1571" t="s">
        <v>2889</v>
      </c>
      <c r="Y141" s="1571" t="s">
        <v>2889</v>
      </c>
      <c r="Z141" s="1571" t="s">
        <v>2889</v>
      </c>
      <c r="AA141" s="1571" t="s">
        <v>2889</v>
      </c>
      <c r="AB141" s="1571" t="s">
        <v>2889</v>
      </c>
      <c r="AC141" s="1571" t="s">
        <v>2889</v>
      </c>
      <c r="AD141" s="1571" t="s">
        <v>2889</v>
      </c>
      <c r="AE141" s="1571" t="s">
        <v>2889</v>
      </c>
      <c r="AF141" s="1571" t="s">
        <v>2889</v>
      </c>
      <c r="AG141" s="1576" t="s">
        <v>2889</v>
      </c>
      <c r="AH141" s="1084"/>
    </row>
    <row r="142" spans="2:34" ht="15.75" customHeight="1">
      <c r="B142" s="1290" t="s">
        <v>3356</v>
      </c>
      <c r="C142" s="1569">
        <v>94</v>
      </c>
      <c r="D142" s="1570">
        <v>335</v>
      </c>
      <c r="E142" s="1569">
        <v>335</v>
      </c>
      <c r="F142" s="1570">
        <v>6000</v>
      </c>
      <c r="G142" s="1570">
        <v>2000</v>
      </c>
      <c r="H142" s="1569" t="s">
        <v>3306</v>
      </c>
      <c r="I142" s="1569" t="s">
        <v>3307</v>
      </c>
      <c r="J142" s="1569" t="s">
        <v>3306</v>
      </c>
      <c r="K142" s="1569" t="s">
        <v>3307</v>
      </c>
      <c r="L142" s="1571" t="s">
        <v>2889</v>
      </c>
      <c r="M142" s="1571" t="s">
        <v>2889</v>
      </c>
      <c r="N142" s="1571"/>
      <c r="O142" s="1571"/>
      <c r="P142" s="1569" t="s">
        <v>3292</v>
      </c>
      <c r="Q142" s="1569" t="s">
        <v>3292</v>
      </c>
      <c r="R142" s="1569" t="s">
        <v>3303</v>
      </c>
      <c r="S142" s="1571" t="s">
        <v>2889</v>
      </c>
      <c r="T142" s="1571" t="s">
        <v>2889</v>
      </c>
      <c r="U142" s="1571" t="s">
        <v>2889</v>
      </c>
      <c r="V142" s="1571" t="s">
        <v>2889</v>
      </c>
      <c r="W142" s="1571" t="s">
        <v>2889</v>
      </c>
      <c r="X142" s="1571" t="s">
        <v>2889</v>
      </c>
      <c r="Y142" s="1571" t="s">
        <v>2889</v>
      </c>
      <c r="Z142" s="1571" t="s">
        <v>2889</v>
      </c>
      <c r="AA142" s="1571" t="s">
        <v>2889</v>
      </c>
      <c r="AB142" s="1571" t="s">
        <v>2889</v>
      </c>
      <c r="AC142" s="1571" t="s">
        <v>2889</v>
      </c>
      <c r="AD142" s="1571" t="s">
        <v>2889</v>
      </c>
      <c r="AE142" s="1571" t="s">
        <v>2889</v>
      </c>
      <c r="AF142" s="1571" t="s">
        <v>2889</v>
      </c>
      <c r="AG142" s="1576" t="s">
        <v>2889</v>
      </c>
      <c r="AH142" s="1084"/>
    </row>
    <row r="143" spans="2:34" ht="15.75" customHeight="1">
      <c r="B143" s="1290" t="s">
        <v>3357</v>
      </c>
      <c r="C143" s="1569">
        <v>94</v>
      </c>
      <c r="D143" s="1570">
        <v>500</v>
      </c>
      <c r="E143" s="1569">
        <v>500</v>
      </c>
      <c r="F143" s="1570">
        <v>9000</v>
      </c>
      <c r="G143" s="1570">
        <v>3000</v>
      </c>
      <c r="H143" s="1569" t="s">
        <v>3306</v>
      </c>
      <c r="I143" s="1569" t="s">
        <v>3307</v>
      </c>
      <c r="J143" s="1569" t="s">
        <v>3306</v>
      </c>
      <c r="K143" s="1569" t="s">
        <v>3307</v>
      </c>
      <c r="L143" s="1571" t="s">
        <v>2889</v>
      </c>
      <c r="M143" s="1571" t="s">
        <v>2889</v>
      </c>
      <c r="N143" s="1571"/>
      <c r="O143" s="1571"/>
      <c r="P143" s="1569" t="s">
        <v>3292</v>
      </c>
      <c r="Q143" s="1569" t="s">
        <v>3292</v>
      </c>
      <c r="R143" s="1569" t="s">
        <v>3303</v>
      </c>
      <c r="S143" s="1571" t="s">
        <v>2889</v>
      </c>
      <c r="T143" s="1571" t="s">
        <v>2889</v>
      </c>
      <c r="U143" s="1571" t="s">
        <v>2889</v>
      </c>
      <c r="V143" s="1571" t="s">
        <v>2889</v>
      </c>
      <c r="W143" s="1571" t="s">
        <v>2889</v>
      </c>
      <c r="X143" s="1571" t="s">
        <v>2889</v>
      </c>
      <c r="Y143" s="1571" t="s">
        <v>2889</v>
      </c>
      <c r="Z143" s="1571" t="s">
        <v>2889</v>
      </c>
      <c r="AA143" s="1571" t="s">
        <v>2889</v>
      </c>
      <c r="AB143" s="1571" t="s">
        <v>2889</v>
      </c>
      <c r="AC143" s="1571" t="s">
        <v>2889</v>
      </c>
      <c r="AD143" s="1571" t="s">
        <v>2889</v>
      </c>
      <c r="AE143" s="1571" t="s">
        <v>2889</v>
      </c>
      <c r="AF143" s="1571" t="s">
        <v>2889</v>
      </c>
      <c r="AG143" s="1576" t="s">
        <v>2889</v>
      </c>
      <c r="AH143" s="1084"/>
    </row>
    <row r="144" spans="2:34" ht="15.75" customHeight="1">
      <c r="B144" s="1290" t="s">
        <v>3358</v>
      </c>
      <c r="C144" s="1569">
        <v>94</v>
      </c>
      <c r="D144" s="1570">
        <v>1000</v>
      </c>
      <c r="E144" s="1569">
        <v>1000</v>
      </c>
      <c r="F144" s="1570">
        <v>20000</v>
      </c>
      <c r="G144" s="1570">
        <v>4000</v>
      </c>
      <c r="H144" s="1569" t="s">
        <v>3306</v>
      </c>
      <c r="I144" s="1569" t="s">
        <v>3307</v>
      </c>
      <c r="J144" s="1569" t="s">
        <v>3306</v>
      </c>
      <c r="K144" s="1569" t="s">
        <v>3307</v>
      </c>
      <c r="L144" s="1571" t="s">
        <v>2889</v>
      </c>
      <c r="M144" s="1571" t="s">
        <v>2889</v>
      </c>
      <c r="N144" s="1571"/>
      <c r="O144" s="1571"/>
      <c r="P144" s="1569" t="s">
        <v>3292</v>
      </c>
      <c r="Q144" s="1569" t="s">
        <v>3292</v>
      </c>
      <c r="R144" s="1569" t="s">
        <v>3303</v>
      </c>
      <c r="S144" s="1571" t="s">
        <v>2889</v>
      </c>
      <c r="T144" s="1571" t="s">
        <v>2889</v>
      </c>
      <c r="U144" s="1571" t="s">
        <v>2889</v>
      </c>
      <c r="V144" s="1571" t="s">
        <v>2889</v>
      </c>
      <c r="W144" s="1571" t="s">
        <v>2889</v>
      </c>
      <c r="X144" s="1571" t="s">
        <v>2889</v>
      </c>
      <c r="Y144" s="1571" t="s">
        <v>2889</v>
      </c>
      <c r="Z144" s="1571" t="s">
        <v>2889</v>
      </c>
      <c r="AA144" s="1571" t="s">
        <v>2889</v>
      </c>
      <c r="AB144" s="1571" t="s">
        <v>2889</v>
      </c>
      <c r="AC144" s="1571" t="s">
        <v>2889</v>
      </c>
      <c r="AD144" s="1571" t="s">
        <v>2889</v>
      </c>
      <c r="AE144" s="1571" t="s">
        <v>2889</v>
      </c>
      <c r="AF144" s="1571" t="s">
        <v>2889</v>
      </c>
      <c r="AG144" s="1576" t="s">
        <v>2889</v>
      </c>
      <c r="AH144" s="1084"/>
    </row>
    <row r="145" spans="2:34" ht="15.75" customHeight="1" thickBot="1">
      <c r="B145" s="1291" t="s">
        <v>3359</v>
      </c>
      <c r="C145" s="1577">
        <v>94</v>
      </c>
      <c r="D145" s="1578">
        <v>1667</v>
      </c>
      <c r="E145" s="1577">
        <v>1667</v>
      </c>
      <c r="F145" s="1578">
        <v>35000</v>
      </c>
      <c r="G145" s="1578">
        <v>5000</v>
      </c>
      <c r="H145" s="1577" t="s">
        <v>3306</v>
      </c>
      <c r="I145" s="1577" t="s">
        <v>3307</v>
      </c>
      <c r="J145" s="1577" t="s">
        <v>3306</v>
      </c>
      <c r="K145" s="1577" t="s">
        <v>3307</v>
      </c>
      <c r="L145" s="1579" t="s">
        <v>2889</v>
      </c>
      <c r="M145" s="1579" t="s">
        <v>2889</v>
      </c>
      <c r="N145" s="1579"/>
      <c r="O145" s="1579"/>
      <c r="P145" s="1577" t="s">
        <v>3292</v>
      </c>
      <c r="Q145" s="1577" t="s">
        <v>3292</v>
      </c>
      <c r="R145" s="1577" t="s">
        <v>3303</v>
      </c>
      <c r="S145" s="1579" t="s">
        <v>2889</v>
      </c>
      <c r="T145" s="1579" t="s">
        <v>2889</v>
      </c>
      <c r="U145" s="1579" t="s">
        <v>2889</v>
      </c>
      <c r="V145" s="1579" t="s">
        <v>2889</v>
      </c>
      <c r="W145" s="1579" t="s">
        <v>2889</v>
      </c>
      <c r="X145" s="1579" t="s">
        <v>2889</v>
      </c>
      <c r="Y145" s="1579" t="s">
        <v>2889</v>
      </c>
      <c r="Z145" s="1579" t="s">
        <v>2889</v>
      </c>
      <c r="AA145" s="1579" t="s">
        <v>2889</v>
      </c>
      <c r="AB145" s="1579" t="s">
        <v>2889</v>
      </c>
      <c r="AC145" s="1579" t="s">
        <v>2889</v>
      </c>
      <c r="AD145" s="1579" t="s">
        <v>2889</v>
      </c>
      <c r="AE145" s="1579" t="s">
        <v>2889</v>
      </c>
      <c r="AF145" s="1579" t="s">
        <v>2889</v>
      </c>
      <c r="AG145" s="1580" t="s">
        <v>2889</v>
      </c>
      <c r="AH145" s="1084"/>
    </row>
    <row r="146" spans="2:34" ht="15.75" customHeight="1">
      <c r="B146" s="1085"/>
      <c r="C146" s="1086"/>
      <c r="D146" s="1086">
        <v>1.0000000000000001E-33</v>
      </c>
      <c r="E146" s="1086"/>
      <c r="F146" s="1086"/>
      <c r="G146" s="1086"/>
      <c r="H146" s="1086"/>
      <c r="I146" s="1086"/>
      <c r="J146" s="1086"/>
      <c r="K146" s="1086"/>
      <c r="L146" s="1086"/>
      <c r="M146" s="1086"/>
      <c r="N146" s="1086">
        <v>1.0000000000000001E-33</v>
      </c>
      <c r="O146" s="1086"/>
      <c r="P146" s="1086"/>
      <c r="Q146" s="1086"/>
      <c r="R146" s="1086"/>
      <c r="S146" s="1086"/>
      <c r="T146" s="1086"/>
      <c r="U146" s="1086"/>
      <c r="V146" s="1086">
        <v>1.0000000000000001E-33</v>
      </c>
      <c r="W146" s="1086"/>
      <c r="X146" s="1086"/>
      <c r="Y146" s="1086"/>
      <c r="Z146" s="1086"/>
      <c r="AA146" s="1086"/>
      <c r="AB146" s="1086"/>
      <c r="AC146" s="1086"/>
      <c r="AD146" s="1086"/>
      <c r="AE146" s="1086"/>
      <c r="AF146" s="1086"/>
      <c r="AG146" s="1086"/>
      <c r="AH146" s="1076"/>
    </row>
    <row r="147" spans="2:34" ht="15.75" customHeight="1">
      <c r="B147" s="1087" t="s">
        <v>2890</v>
      </c>
      <c r="C147" s="1757" t="s">
        <v>3206</v>
      </c>
      <c r="D147" s="1757"/>
      <c r="E147" s="1757"/>
      <c r="F147" s="1757"/>
      <c r="G147" s="1469"/>
      <c r="H147" s="1469"/>
      <c r="I147" s="1469"/>
      <c r="J147" s="1469"/>
      <c r="K147" s="1469"/>
      <c r="L147" s="1469"/>
      <c r="M147" s="1469"/>
      <c r="N147" s="1469"/>
      <c r="O147" s="1469"/>
      <c r="P147" s="1469"/>
      <c r="Q147" s="1469"/>
      <c r="R147" s="1469"/>
      <c r="S147" s="1469"/>
      <c r="T147" s="1469"/>
      <c r="U147" s="1469"/>
      <c r="V147" s="1469"/>
      <c r="W147" s="1469"/>
      <c r="X147" s="1469"/>
      <c r="Y147" s="1469"/>
      <c r="Z147" s="1469"/>
      <c r="AA147" s="1469"/>
      <c r="AB147" s="1469"/>
      <c r="AC147" s="1469"/>
      <c r="AD147" s="1469"/>
      <c r="AE147" s="1469"/>
      <c r="AF147" s="1469"/>
      <c r="AG147" s="1469"/>
      <c r="AH147" s="1027"/>
    </row>
    <row r="148" spans="2:34" ht="15.75" customHeight="1">
      <c r="B148" s="1087" t="s">
        <v>2892</v>
      </c>
      <c r="C148" s="1757" t="s">
        <v>2961</v>
      </c>
      <c r="D148" s="1757"/>
      <c r="E148" s="1757"/>
      <c r="F148" s="1757"/>
      <c r="G148" s="1469"/>
      <c r="H148" s="1469"/>
      <c r="I148" s="1469"/>
      <c r="J148" s="1469"/>
      <c r="K148" s="1469"/>
      <c r="L148" s="1469"/>
      <c r="M148" s="1469"/>
      <c r="N148" s="1469"/>
      <c r="O148" s="1469"/>
      <c r="P148" s="1469"/>
      <c r="Q148" s="1469"/>
      <c r="R148" s="1469"/>
      <c r="S148" s="1469"/>
      <c r="T148" s="1469"/>
      <c r="U148" s="1469"/>
      <c r="V148" s="1469"/>
      <c r="W148" s="1469"/>
      <c r="X148" s="1469"/>
      <c r="Y148" s="1469"/>
      <c r="Z148" s="1469"/>
      <c r="AA148" s="1469"/>
      <c r="AB148" s="1469"/>
      <c r="AC148" s="1469"/>
      <c r="AD148" s="1469"/>
      <c r="AE148" s="1469"/>
      <c r="AF148" s="1469"/>
      <c r="AG148" s="1469"/>
      <c r="AH148" s="1269"/>
    </row>
    <row r="149" spans="2:34" ht="15.75" customHeight="1" thickBot="1">
      <c r="B149" s="1088"/>
      <c r="C149" s="1758"/>
      <c r="D149" s="1758"/>
      <c r="E149" s="1758"/>
      <c r="F149" s="1758"/>
      <c r="G149" s="1759"/>
      <c r="H149" s="1759"/>
      <c r="I149" s="1759"/>
      <c r="J149" s="1759"/>
      <c r="K149" s="1759"/>
      <c r="L149" s="1759"/>
      <c r="M149" s="1759"/>
      <c r="N149" s="1759"/>
      <c r="O149" s="1759"/>
      <c r="P149" s="1759"/>
      <c r="Q149" s="1759"/>
      <c r="R149" s="1759"/>
      <c r="S149" s="1759"/>
      <c r="T149" s="1759"/>
      <c r="U149" s="1759"/>
      <c r="V149" s="1759"/>
      <c r="W149" s="1759"/>
      <c r="X149" s="1759"/>
      <c r="Y149" s="1759"/>
      <c r="Z149" s="1759"/>
      <c r="AA149" s="1759"/>
      <c r="AB149" s="1759"/>
      <c r="AC149" s="1759"/>
      <c r="AD149" s="1759"/>
      <c r="AE149" s="1759"/>
      <c r="AF149" s="1759"/>
      <c r="AG149" s="1759"/>
      <c r="AH149" s="1077"/>
    </row>
    <row r="150" spans="2:34" ht="15.75" customHeight="1" thickBot="1">
      <c r="B150" s="1249"/>
      <c r="C150" s="1248"/>
      <c r="D150" s="1248"/>
      <c r="E150" s="1248"/>
      <c r="F150" s="1248"/>
      <c r="G150" s="1248"/>
      <c r="H150" s="1248"/>
      <c r="I150" s="1248"/>
      <c r="J150" s="1248"/>
      <c r="K150" s="1248"/>
      <c r="L150" s="1248"/>
      <c r="M150" s="1248"/>
    </row>
    <row r="151" spans="2:34" ht="15.75" customHeight="1">
      <c r="B151" s="1729" t="s">
        <v>2857</v>
      </c>
      <c r="C151" s="1730"/>
      <c r="D151" s="1730"/>
      <c r="E151" s="1730"/>
      <c r="F151" s="1730"/>
      <c r="G151" s="1730"/>
      <c r="H151" s="1730"/>
      <c r="I151" s="1730"/>
      <c r="J151" s="1730"/>
      <c r="K151" s="1730"/>
      <c r="L151" s="1730"/>
      <c r="M151" s="1730"/>
      <c r="N151" s="1730"/>
      <c r="O151" s="1730"/>
      <c r="P151" s="1730"/>
      <c r="Q151" s="1730"/>
      <c r="R151" s="1730"/>
      <c r="S151" s="1730"/>
      <c r="T151" s="1730"/>
      <c r="U151" s="1730"/>
      <c r="V151" s="1730"/>
      <c r="W151" s="1730"/>
      <c r="X151" s="1730"/>
      <c r="Y151" s="1730"/>
      <c r="Z151" s="1730"/>
      <c r="AA151" s="1730"/>
      <c r="AB151" s="1730"/>
      <c r="AC151" s="1730"/>
      <c r="AD151" s="1730"/>
      <c r="AE151" s="1730"/>
      <c r="AF151" s="1730"/>
      <c r="AG151" s="1730"/>
      <c r="AH151" s="1731"/>
    </row>
    <row r="152" spans="2:34" ht="15.75" customHeight="1">
      <c r="B152" s="1083"/>
      <c r="C152" s="1023"/>
      <c r="D152" s="733"/>
      <c r="E152" s="733"/>
      <c r="F152" s="456"/>
      <c r="G152" s="456"/>
      <c r="H152" s="456"/>
      <c r="I152" s="456"/>
      <c r="J152" s="456"/>
      <c r="K152" s="456"/>
      <c r="L152" s="456"/>
      <c r="M152" s="456"/>
      <c r="N152" s="456"/>
      <c r="O152" s="456"/>
      <c r="P152" s="456"/>
      <c r="Q152" s="456"/>
      <c r="R152" s="456"/>
      <c r="S152" s="456"/>
      <c r="T152" s="456"/>
      <c r="U152" s="456"/>
      <c r="V152" s="456"/>
      <c r="W152" s="456"/>
      <c r="X152" s="456"/>
      <c r="Y152" s="456"/>
      <c r="Z152" s="456"/>
      <c r="AA152" s="456"/>
      <c r="AB152" s="456"/>
      <c r="AC152" s="456"/>
      <c r="AD152" s="456"/>
      <c r="AE152" s="456"/>
      <c r="AF152" s="456"/>
      <c r="AG152" s="456"/>
      <c r="AH152" s="1084"/>
    </row>
    <row r="153" spans="2:34" ht="15.75" customHeight="1">
      <c r="B153" s="1026" t="s">
        <v>2858</v>
      </c>
      <c r="C153" s="1082" t="s">
        <v>3352</v>
      </c>
      <c r="D153" s="1082"/>
      <c r="E153" s="456"/>
      <c r="F153" s="456"/>
      <c r="G153" s="456"/>
      <c r="H153" s="456"/>
      <c r="I153" s="456"/>
      <c r="J153" s="456"/>
      <c r="K153" s="456"/>
      <c r="L153" s="456"/>
      <c r="M153" s="456"/>
      <c r="N153" s="456"/>
      <c r="O153" s="456"/>
      <c r="P153" s="456"/>
      <c r="Q153" s="456"/>
      <c r="R153" s="456"/>
      <c r="S153" s="456"/>
      <c r="T153" s="456"/>
      <c r="U153" s="456"/>
      <c r="V153" s="456"/>
      <c r="W153" s="456"/>
      <c r="X153" s="456"/>
      <c r="Y153" s="456"/>
      <c r="Z153" s="456"/>
      <c r="AA153" s="456"/>
      <c r="AB153" s="456"/>
      <c r="AC153" s="456"/>
      <c r="AD153" s="456"/>
      <c r="AE153" s="456"/>
      <c r="AF153" s="456"/>
      <c r="AG153" s="456"/>
      <c r="AH153" s="1084"/>
    </row>
    <row r="154" spans="2:34" ht="15.75" customHeight="1" thickBot="1">
      <c r="B154" s="1026" t="s">
        <v>2860</v>
      </c>
      <c r="C154" s="1732">
        <v>41685</v>
      </c>
      <c r="D154" s="1733"/>
      <c r="E154" s="1733"/>
      <c r="F154" s="456"/>
      <c r="G154" s="456"/>
      <c r="H154" s="456"/>
      <c r="I154" s="456"/>
      <c r="J154" s="456"/>
      <c r="K154" s="456"/>
      <c r="L154" s="456"/>
      <c r="M154" s="456"/>
      <c r="N154" s="456"/>
      <c r="O154" s="456"/>
      <c r="P154" s="456"/>
      <c r="Q154" s="456"/>
      <c r="R154" s="456"/>
      <c r="S154" s="456"/>
      <c r="T154" s="456"/>
      <c r="U154" s="456"/>
      <c r="V154" s="456"/>
      <c r="W154" s="456"/>
      <c r="X154" s="456"/>
      <c r="Y154" s="456"/>
      <c r="Z154" s="456"/>
      <c r="AA154" s="456"/>
      <c r="AB154" s="456"/>
      <c r="AC154" s="456"/>
      <c r="AD154" s="456"/>
      <c r="AE154" s="456"/>
      <c r="AF154" s="456"/>
      <c r="AG154" s="456"/>
      <c r="AH154" s="1084"/>
    </row>
    <row r="155" spans="2:34" ht="54" customHeight="1" thickBot="1">
      <c r="B155" s="1083" t="s">
        <v>2861</v>
      </c>
      <c r="C155" s="1734" t="s">
        <v>3353</v>
      </c>
      <c r="D155" s="1735"/>
      <c r="E155" s="1735"/>
      <c r="F155" s="1735"/>
      <c r="G155" s="1735"/>
      <c r="H155" s="1735"/>
      <c r="I155" s="1735"/>
      <c r="J155" s="1735"/>
      <c r="K155" s="1735"/>
      <c r="L155" s="1735"/>
      <c r="M155" s="1735"/>
      <c r="N155" s="1735"/>
      <c r="O155" s="1735"/>
      <c r="P155" s="1735"/>
      <c r="Q155" s="1735"/>
      <c r="R155" s="1735"/>
      <c r="S155" s="1735"/>
      <c r="T155" s="1735"/>
      <c r="U155" s="1735"/>
      <c r="V155" s="1735"/>
      <c r="W155" s="1735"/>
      <c r="X155" s="1735"/>
      <c r="Y155" s="1735"/>
      <c r="Z155" s="1736"/>
      <c r="AA155" s="456"/>
      <c r="AB155" s="456"/>
      <c r="AC155" s="456"/>
      <c r="AD155" s="456"/>
      <c r="AE155" s="456"/>
      <c r="AF155" s="456"/>
      <c r="AG155" s="456"/>
      <c r="AH155" s="1084"/>
    </row>
    <row r="156" spans="2:34" ht="15.75" customHeight="1" thickBot="1">
      <c r="B156" s="1083"/>
      <c r="C156" s="1024"/>
      <c r="D156" s="1024"/>
      <c r="E156" s="1470"/>
      <c r="F156" s="1470"/>
      <c r="G156" s="1470"/>
      <c r="H156" s="1470"/>
      <c r="I156" s="1470"/>
      <c r="J156" s="1470"/>
      <c r="K156" s="1470"/>
      <c r="L156" s="1470"/>
      <c r="M156" s="1470"/>
      <c r="N156" s="1470"/>
      <c r="O156" s="1470"/>
      <c r="P156" s="1470"/>
      <c r="Q156" s="1470"/>
      <c r="R156" s="1470"/>
      <c r="S156" s="1470"/>
      <c r="T156" s="1470"/>
      <c r="U156" s="1470"/>
      <c r="V156" s="1470"/>
      <c r="W156" s="1470"/>
      <c r="X156" s="1470"/>
      <c r="Y156" s="1470"/>
      <c r="Z156" s="1470"/>
      <c r="AA156" s="456"/>
      <c r="AB156" s="456"/>
      <c r="AC156" s="456"/>
      <c r="AD156" s="456"/>
      <c r="AE156" s="456"/>
      <c r="AF156" s="456"/>
      <c r="AG156" s="456"/>
      <c r="AH156" s="1084"/>
    </row>
    <row r="157" spans="2:34" ht="15.75" customHeight="1" thickBot="1">
      <c r="B157" s="1737" t="s">
        <v>2862</v>
      </c>
      <c r="C157" s="1739" t="s">
        <v>2863</v>
      </c>
      <c r="D157" s="1737" t="s">
        <v>2864</v>
      </c>
      <c r="E157" s="1741" t="s">
        <v>2865</v>
      </c>
      <c r="F157" s="1742"/>
      <c r="G157" s="1742"/>
      <c r="H157" s="1742"/>
      <c r="I157" s="1742"/>
      <c r="J157" s="1742"/>
      <c r="K157" s="1742"/>
      <c r="L157" s="1742"/>
      <c r="M157" s="1742"/>
      <c r="N157" s="1742"/>
      <c r="O157" s="1742"/>
      <c r="P157" s="1742"/>
      <c r="Q157" s="1742"/>
      <c r="R157" s="1743"/>
      <c r="S157" s="1744" t="s">
        <v>2866</v>
      </c>
      <c r="T157" s="1745"/>
      <c r="U157" s="1745"/>
      <c r="V157" s="1745"/>
      <c r="W157" s="1745"/>
      <c r="X157" s="1745"/>
      <c r="Y157" s="1745"/>
      <c r="Z157" s="1746"/>
      <c r="AA157" s="1741" t="s">
        <v>2867</v>
      </c>
      <c r="AB157" s="1742"/>
      <c r="AC157" s="1742"/>
      <c r="AD157" s="1743"/>
      <c r="AE157" s="1747" t="s">
        <v>2868</v>
      </c>
      <c r="AF157" s="1748"/>
      <c r="AG157" s="1749"/>
      <c r="AH157" s="1084"/>
    </row>
    <row r="158" spans="2:34" ht="15.75" customHeight="1" thickBot="1">
      <c r="B158" s="1738"/>
      <c r="C158" s="1740"/>
      <c r="D158" s="1738"/>
      <c r="E158" s="1737" t="s">
        <v>2869</v>
      </c>
      <c r="F158" s="1753" t="s">
        <v>2870</v>
      </c>
      <c r="G158" s="1753" t="s">
        <v>2871</v>
      </c>
      <c r="H158" s="1744" t="s">
        <v>2872</v>
      </c>
      <c r="I158" s="1746"/>
      <c r="J158" s="1744" t="s">
        <v>2873</v>
      </c>
      <c r="K158" s="1746"/>
      <c r="L158" s="1744" t="s">
        <v>2874</v>
      </c>
      <c r="M158" s="1746"/>
      <c r="N158" s="1755" t="s">
        <v>2875</v>
      </c>
      <c r="O158" s="1756"/>
      <c r="P158" s="1745" t="s">
        <v>2876</v>
      </c>
      <c r="Q158" s="1745"/>
      <c r="R158" s="1746"/>
      <c r="S158" s="1753" t="s">
        <v>2872</v>
      </c>
      <c r="T158" s="1753" t="s">
        <v>2873</v>
      </c>
      <c r="U158" s="1753" t="s">
        <v>2874</v>
      </c>
      <c r="V158" s="1745" t="s">
        <v>2875</v>
      </c>
      <c r="W158" s="1745"/>
      <c r="X158" s="1744" t="s">
        <v>2876</v>
      </c>
      <c r="Y158" s="1745"/>
      <c r="Z158" s="1746"/>
      <c r="AA158" s="1737" t="s">
        <v>2869</v>
      </c>
      <c r="AB158" s="1737" t="s">
        <v>2877</v>
      </c>
      <c r="AC158" s="1737" t="s">
        <v>2878</v>
      </c>
      <c r="AD158" s="1737" t="s">
        <v>2879</v>
      </c>
      <c r="AE158" s="1750"/>
      <c r="AF158" s="1751"/>
      <c r="AG158" s="1752"/>
      <c r="AH158" s="1084"/>
    </row>
    <row r="159" spans="2:34" ht="15.75" customHeight="1" thickBot="1">
      <c r="B159" s="1738"/>
      <c r="C159" s="1740"/>
      <c r="D159" s="1738"/>
      <c r="E159" s="1738"/>
      <c r="F159" s="1754"/>
      <c r="G159" s="1754"/>
      <c r="H159" s="1467" t="s">
        <v>2880</v>
      </c>
      <c r="I159" s="1467" t="s">
        <v>2881</v>
      </c>
      <c r="J159" s="1467" t="s">
        <v>2880</v>
      </c>
      <c r="K159" s="1467" t="s">
        <v>2881</v>
      </c>
      <c r="L159" s="1467" t="s">
        <v>2880</v>
      </c>
      <c r="M159" s="1467" t="s">
        <v>2881</v>
      </c>
      <c r="N159" s="1466" t="s">
        <v>306</v>
      </c>
      <c r="O159" s="1130" t="s">
        <v>2882</v>
      </c>
      <c r="P159" s="1131" t="s">
        <v>2883</v>
      </c>
      <c r="Q159" s="1133" t="s">
        <v>2884</v>
      </c>
      <c r="R159" s="1130" t="s">
        <v>2885</v>
      </c>
      <c r="S159" s="1754"/>
      <c r="T159" s="1754"/>
      <c r="U159" s="1754"/>
      <c r="V159" s="1468" t="s">
        <v>306</v>
      </c>
      <c r="W159" s="1132" t="s">
        <v>2882</v>
      </c>
      <c r="X159" s="1130" t="s">
        <v>2883</v>
      </c>
      <c r="Y159" s="1133" t="s">
        <v>2884</v>
      </c>
      <c r="Z159" s="1130" t="s">
        <v>2885</v>
      </c>
      <c r="AA159" s="1738"/>
      <c r="AB159" s="1738"/>
      <c r="AC159" s="1738"/>
      <c r="AD159" s="1738"/>
      <c r="AE159" s="1465" t="s">
        <v>307</v>
      </c>
      <c r="AF159" s="1465" t="s">
        <v>2886</v>
      </c>
      <c r="AG159" s="1465" t="s">
        <v>2887</v>
      </c>
      <c r="AH159" s="1084"/>
    </row>
    <row r="160" spans="2:34" ht="15.75" customHeight="1">
      <c r="B160" s="1289" t="s">
        <v>3354</v>
      </c>
      <c r="C160" s="1558">
        <v>95</v>
      </c>
      <c r="D160" s="1559">
        <v>85</v>
      </c>
      <c r="E160" s="1558">
        <v>85</v>
      </c>
      <c r="F160" s="1559">
        <v>2000</v>
      </c>
      <c r="G160" s="1559">
        <v>500</v>
      </c>
      <c r="H160" s="1559" t="s">
        <v>3297</v>
      </c>
      <c r="I160" s="1559" t="s">
        <v>3290</v>
      </c>
      <c r="J160" s="1559" t="s">
        <v>3297</v>
      </c>
      <c r="K160" s="1559" t="s">
        <v>3290</v>
      </c>
      <c r="L160" s="1560" t="s">
        <v>2889</v>
      </c>
      <c r="M160" s="1560" t="s">
        <v>2889</v>
      </c>
      <c r="N160" s="1558" t="s">
        <v>3291</v>
      </c>
      <c r="O160" s="1560"/>
      <c r="P160" s="1561" t="s">
        <v>3292</v>
      </c>
      <c r="Q160" s="1561" t="s">
        <v>3292</v>
      </c>
      <c r="R160" s="1561" t="s">
        <v>3303</v>
      </c>
      <c r="S160" s="1560" t="s">
        <v>1479</v>
      </c>
      <c r="T160" s="1560" t="s">
        <v>1479</v>
      </c>
      <c r="U160" s="1560" t="s">
        <v>1479</v>
      </c>
      <c r="V160" s="1560" t="s">
        <v>1479</v>
      </c>
      <c r="W160" s="1560" t="s">
        <v>1479</v>
      </c>
      <c r="X160" s="1560" t="s">
        <v>1479</v>
      </c>
      <c r="Y160" s="1560" t="s">
        <v>1479</v>
      </c>
      <c r="Z160" s="1560" t="s">
        <v>1479</v>
      </c>
      <c r="AA160" s="1560" t="s">
        <v>1479</v>
      </c>
      <c r="AB160" s="1560" t="s">
        <v>1479</v>
      </c>
      <c r="AC160" s="1560" t="s">
        <v>1479</v>
      </c>
      <c r="AD160" s="1560" t="s">
        <v>1479</v>
      </c>
      <c r="AE160" s="1560" t="s">
        <v>1479</v>
      </c>
      <c r="AF160" s="1560" t="s">
        <v>1479</v>
      </c>
      <c r="AG160" s="1562" t="s">
        <v>1479</v>
      </c>
      <c r="AH160" s="1084"/>
    </row>
    <row r="161" spans="2:34" ht="15.75" customHeight="1">
      <c r="B161" s="1290" t="s">
        <v>3355</v>
      </c>
      <c r="C161" s="1554">
        <v>95</v>
      </c>
      <c r="D161" s="1555">
        <v>165</v>
      </c>
      <c r="E161" s="1554">
        <v>165</v>
      </c>
      <c r="F161" s="1555">
        <v>3500</v>
      </c>
      <c r="G161" s="1555">
        <v>1000</v>
      </c>
      <c r="H161" s="1554" t="s">
        <v>3297</v>
      </c>
      <c r="I161" s="1554" t="s">
        <v>3290</v>
      </c>
      <c r="J161" s="1554" t="s">
        <v>3297</v>
      </c>
      <c r="K161" s="1554" t="s">
        <v>3290</v>
      </c>
      <c r="L161" s="1556" t="s">
        <v>2889</v>
      </c>
      <c r="M161" s="1556" t="s">
        <v>2889</v>
      </c>
      <c r="N161" s="1557"/>
      <c r="O161" s="1556"/>
      <c r="P161" s="1557" t="s">
        <v>3292</v>
      </c>
      <c r="Q161" s="1557" t="s">
        <v>3292</v>
      </c>
      <c r="R161" s="1557" t="s">
        <v>3303</v>
      </c>
      <c r="S161" s="1556" t="s">
        <v>1479</v>
      </c>
      <c r="T161" s="1556" t="s">
        <v>1479</v>
      </c>
      <c r="U161" s="1556" t="s">
        <v>1479</v>
      </c>
      <c r="V161" s="1556" t="s">
        <v>1479</v>
      </c>
      <c r="W161" s="1556" t="s">
        <v>1479</v>
      </c>
      <c r="X161" s="1556" t="s">
        <v>1479</v>
      </c>
      <c r="Y161" s="1556" t="s">
        <v>1479</v>
      </c>
      <c r="Z161" s="1556" t="s">
        <v>1479</v>
      </c>
      <c r="AA161" s="1556" t="s">
        <v>1479</v>
      </c>
      <c r="AB161" s="1556" t="s">
        <v>1479</v>
      </c>
      <c r="AC161" s="1556" t="s">
        <v>1479</v>
      </c>
      <c r="AD161" s="1556" t="s">
        <v>1479</v>
      </c>
      <c r="AE161" s="1556" t="s">
        <v>1479</v>
      </c>
      <c r="AF161" s="1556" t="s">
        <v>1479</v>
      </c>
      <c r="AG161" s="1563" t="s">
        <v>1479</v>
      </c>
      <c r="AH161" s="1084"/>
    </row>
    <row r="162" spans="2:34" ht="15.75" customHeight="1">
      <c r="B162" s="1290" t="s">
        <v>3356</v>
      </c>
      <c r="C162" s="1554">
        <v>95</v>
      </c>
      <c r="D162" s="1555">
        <v>335</v>
      </c>
      <c r="E162" s="1554">
        <v>335</v>
      </c>
      <c r="F162" s="1555">
        <v>6500</v>
      </c>
      <c r="G162" s="1555">
        <v>2000</v>
      </c>
      <c r="H162" s="1554" t="s">
        <v>3297</v>
      </c>
      <c r="I162" s="1554" t="s">
        <v>3290</v>
      </c>
      <c r="J162" s="1554" t="s">
        <v>3297</v>
      </c>
      <c r="K162" s="1554" t="s">
        <v>3290</v>
      </c>
      <c r="L162" s="1556" t="s">
        <v>2889</v>
      </c>
      <c r="M162" s="1556" t="s">
        <v>2889</v>
      </c>
      <c r="N162" s="1557"/>
      <c r="O162" s="1556"/>
      <c r="P162" s="1557" t="s">
        <v>3292</v>
      </c>
      <c r="Q162" s="1557" t="s">
        <v>3292</v>
      </c>
      <c r="R162" s="1557" t="s">
        <v>3303</v>
      </c>
      <c r="S162" s="1556" t="s">
        <v>1479</v>
      </c>
      <c r="T162" s="1556" t="s">
        <v>1479</v>
      </c>
      <c r="U162" s="1556" t="s">
        <v>1479</v>
      </c>
      <c r="V162" s="1556" t="s">
        <v>1479</v>
      </c>
      <c r="W162" s="1556" t="s">
        <v>1479</v>
      </c>
      <c r="X162" s="1556" t="s">
        <v>1479</v>
      </c>
      <c r="Y162" s="1556" t="s">
        <v>1479</v>
      </c>
      <c r="Z162" s="1556" t="s">
        <v>1479</v>
      </c>
      <c r="AA162" s="1556" t="s">
        <v>1479</v>
      </c>
      <c r="AB162" s="1556" t="s">
        <v>1479</v>
      </c>
      <c r="AC162" s="1556" t="s">
        <v>1479</v>
      </c>
      <c r="AD162" s="1556" t="s">
        <v>1479</v>
      </c>
      <c r="AE162" s="1556" t="s">
        <v>1479</v>
      </c>
      <c r="AF162" s="1556" t="s">
        <v>1479</v>
      </c>
      <c r="AG162" s="1563" t="s">
        <v>1479</v>
      </c>
      <c r="AH162" s="1084"/>
    </row>
    <row r="163" spans="2:34" ht="15.75" customHeight="1">
      <c r="B163" s="1290" t="s">
        <v>3357</v>
      </c>
      <c r="C163" s="1554">
        <v>95</v>
      </c>
      <c r="D163" s="1555">
        <v>500</v>
      </c>
      <c r="E163" s="1554">
        <v>500</v>
      </c>
      <c r="F163" s="1555">
        <v>9500</v>
      </c>
      <c r="G163" s="1555">
        <v>3000</v>
      </c>
      <c r="H163" s="1554" t="s">
        <v>3297</v>
      </c>
      <c r="I163" s="1554" t="s">
        <v>3290</v>
      </c>
      <c r="J163" s="1554" t="s">
        <v>3297</v>
      </c>
      <c r="K163" s="1554" t="s">
        <v>3290</v>
      </c>
      <c r="L163" s="1556" t="s">
        <v>2889</v>
      </c>
      <c r="M163" s="1556" t="s">
        <v>2889</v>
      </c>
      <c r="N163" s="1557"/>
      <c r="O163" s="1556"/>
      <c r="P163" s="1557" t="s">
        <v>3292</v>
      </c>
      <c r="Q163" s="1557" t="s">
        <v>3292</v>
      </c>
      <c r="R163" s="1557" t="s">
        <v>3303</v>
      </c>
      <c r="S163" s="1556" t="s">
        <v>1479</v>
      </c>
      <c r="T163" s="1556" t="s">
        <v>1479</v>
      </c>
      <c r="U163" s="1556" t="s">
        <v>1479</v>
      </c>
      <c r="V163" s="1556" t="s">
        <v>1479</v>
      </c>
      <c r="W163" s="1556" t="s">
        <v>1479</v>
      </c>
      <c r="X163" s="1556" t="s">
        <v>1479</v>
      </c>
      <c r="Y163" s="1556" t="s">
        <v>1479</v>
      </c>
      <c r="Z163" s="1556" t="s">
        <v>1479</v>
      </c>
      <c r="AA163" s="1556" t="s">
        <v>1479</v>
      </c>
      <c r="AB163" s="1556" t="s">
        <v>1479</v>
      </c>
      <c r="AC163" s="1556" t="s">
        <v>1479</v>
      </c>
      <c r="AD163" s="1556" t="s">
        <v>1479</v>
      </c>
      <c r="AE163" s="1556" t="s">
        <v>1479</v>
      </c>
      <c r="AF163" s="1556" t="s">
        <v>1479</v>
      </c>
      <c r="AG163" s="1563" t="s">
        <v>1479</v>
      </c>
      <c r="AH163" s="1084"/>
    </row>
    <row r="164" spans="2:34" ht="15.75" customHeight="1">
      <c r="B164" s="1290" t="s">
        <v>3358</v>
      </c>
      <c r="C164" s="1554">
        <v>95</v>
      </c>
      <c r="D164" s="1555">
        <v>1000</v>
      </c>
      <c r="E164" s="1554">
        <v>1000</v>
      </c>
      <c r="F164" s="1555">
        <v>20500</v>
      </c>
      <c r="G164" s="1555">
        <v>4000</v>
      </c>
      <c r="H164" s="1554" t="s">
        <v>3297</v>
      </c>
      <c r="I164" s="1554" t="s">
        <v>3290</v>
      </c>
      <c r="J164" s="1554" t="s">
        <v>3297</v>
      </c>
      <c r="K164" s="1554" t="s">
        <v>3290</v>
      </c>
      <c r="L164" s="1556" t="s">
        <v>2889</v>
      </c>
      <c r="M164" s="1556" t="s">
        <v>2889</v>
      </c>
      <c r="N164" s="1557"/>
      <c r="O164" s="1556"/>
      <c r="P164" s="1557" t="s">
        <v>3292</v>
      </c>
      <c r="Q164" s="1557" t="s">
        <v>3292</v>
      </c>
      <c r="R164" s="1557" t="s">
        <v>3303</v>
      </c>
      <c r="S164" s="1556" t="s">
        <v>1479</v>
      </c>
      <c r="T164" s="1556" t="s">
        <v>1479</v>
      </c>
      <c r="U164" s="1556" t="s">
        <v>1479</v>
      </c>
      <c r="V164" s="1556" t="s">
        <v>1479</v>
      </c>
      <c r="W164" s="1556" t="s">
        <v>1479</v>
      </c>
      <c r="X164" s="1556" t="s">
        <v>1479</v>
      </c>
      <c r="Y164" s="1556" t="s">
        <v>1479</v>
      </c>
      <c r="Z164" s="1556" t="s">
        <v>1479</v>
      </c>
      <c r="AA164" s="1556" t="s">
        <v>1479</v>
      </c>
      <c r="AB164" s="1556" t="s">
        <v>1479</v>
      </c>
      <c r="AC164" s="1556" t="s">
        <v>1479</v>
      </c>
      <c r="AD164" s="1556" t="s">
        <v>1479</v>
      </c>
      <c r="AE164" s="1556" t="s">
        <v>1479</v>
      </c>
      <c r="AF164" s="1556" t="s">
        <v>1479</v>
      </c>
      <c r="AG164" s="1563" t="s">
        <v>1479</v>
      </c>
      <c r="AH164" s="1084"/>
    </row>
    <row r="165" spans="2:34" ht="15.75" customHeight="1" thickBot="1">
      <c r="B165" s="1291" t="s">
        <v>3359</v>
      </c>
      <c r="C165" s="1564">
        <v>95</v>
      </c>
      <c r="D165" s="1565">
        <v>1667</v>
      </c>
      <c r="E165" s="1564">
        <v>1667</v>
      </c>
      <c r="F165" s="1565">
        <v>35500</v>
      </c>
      <c r="G165" s="1565">
        <v>5000</v>
      </c>
      <c r="H165" s="1564" t="s">
        <v>3297</v>
      </c>
      <c r="I165" s="1564" t="s">
        <v>3290</v>
      </c>
      <c r="J165" s="1564" t="s">
        <v>3297</v>
      </c>
      <c r="K165" s="1564" t="s">
        <v>3290</v>
      </c>
      <c r="L165" s="1566" t="s">
        <v>2889</v>
      </c>
      <c r="M165" s="1566" t="s">
        <v>2889</v>
      </c>
      <c r="N165" s="1567"/>
      <c r="O165" s="1566"/>
      <c r="P165" s="1567" t="s">
        <v>3292</v>
      </c>
      <c r="Q165" s="1567" t="s">
        <v>3292</v>
      </c>
      <c r="R165" s="1567" t="s">
        <v>3303</v>
      </c>
      <c r="S165" s="1566" t="s">
        <v>1479</v>
      </c>
      <c r="T165" s="1566" t="s">
        <v>1479</v>
      </c>
      <c r="U165" s="1566" t="s">
        <v>1479</v>
      </c>
      <c r="V165" s="1566" t="s">
        <v>1479</v>
      </c>
      <c r="W165" s="1566" t="s">
        <v>1479</v>
      </c>
      <c r="X165" s="1566" t="s">
        <v>1479</v>
      </c>
      <c r="Y165" s="1566" t="s">
        <v>1479</v>
      </c>
      <c r="Z165" s="1566" t="s">
        <v>1479</v>
      </c>
      <c r="AA165" s="1566" t="s">
        <v>1479</v>
      </c>
      <c r="AB165" s="1566" t="s">
        <v>1479</v>
      </c>
      <c r="AC165" s="1566" t="s">
        <v>1479</v>
      </c>
      <c r="AD165" s="1566" t="s">
        <v>1479</v>
      </c>
      <c r="AE165" s="1566" t="s">
        <v>1479</v>
      </c>
      <c r="AF165" s="1566" t="s">
        <v>1479</v>
      </c>
      <c r="AG165" s="1568" t="s">
        <v>1479</v>
      </c>
      <c r="AH165" s="1084"/>
    </row>
    <row r="166" spans="2:34" ht="15.75" customHeight="1">
      <c r="B166" s="1085"/>
      <c r="C166" s="1086"/>
      <c r="D166" s="1086">
        <v>1.0000000000000001E-33</v>
      </c>
      <c r="E166" s="1086"/>
      <c r="F166" s="1086"/>
      <c r="G166" s="1086"/>
      <c r="H166" s="1086"/>
      <c r="I166" s="1086"/>
      <c r="J166" s="1086"/>
      <c r="K166" s="1086"/>
      <c r="L166" s="1086"/>
      <c r="M166" s="1086"/>
      <c r="N166" s="1086">
        <v>1.0000000000000001E-33</v>
      </c>
      <c r="O166" s="1086"/>
      <c r="P166" s="1086"/>
      <c r="Q166" s="1086"/>
      <c r="R166" s="1086"/>
      <c r="S166" s="1086"/>
      <c r="T166" s="1086"/>
      <c r="U166" s="1086"/>
      <c r="V166" s="1086">
        <v>1.0000000000000001E-33</v>
      </c>
      <c r="W166" s="1086"/>
      <c r="X166" s="1086"/>
      <c r="Y166" s="1086"/>
      <c r="Z166" s="1086"/>
      <c r="AA166" s="1086"/>
      <c r="AB166" s="1086"/>
      <c r="AC166" s="1086"/>
      <c r="AD166" s="1086"/>
      <c r="AE166" s="1086"/>
      <c r="AF166" s="1086"/>
      <c r="AG166" s="1086"/>
      <c r="AH166" s="1076"/>
    </row>
    <row r="167" spans="2:34" ht="15.75" customHeight="1">
      <c r="B167" s="1087" t="s">
        <v>2890</v>
      </c>
      <c r="C167" s="1757" t="s">
        <v>3206</v>
      </c>
      <c r="D167" s="1757"/>
      <c r="E167" s="1757"/>
      <c r="F167" s="1757"/>
      <c r="G167" s="1469"/>
      <c r="H167" s="1469"/>
      <c r="I167" s="1469"/>
      <c r="J167" s="1469"/>
      <c r="K167" s="1469"/>
      <c r="L167" s="1469"/>
      <c r="M167" s="1469"/>
      <c r="N167" s="1469"/>
      <c r="O167" s="1469"/>
      <c r="P167" s="1469"/>
      <c r="Q167" s="1469"/>
      <c r="R167" s="1469"/>
      <c r="S167" s="1469"/>
      <c r="T167" s="1469"/>
      <c r="U167" s="1469"/>
      <c r="V167" s="1469"/>
      <c r="W167" s="1469"/>
      <c r="X167" s="1469"/>
      <c r="Y167" s="1469"/>
      <c r="Z167" s="1469"/>
      <c r="AA167" s="1469"/>
      <c r="AB167" s="1469"/>
      <c r="AC167" s="1469"/>
      <c r="AD167" s="1469"/>
      <c r="AE167" s="1469"/>
      <c r="AF167" s="1469"/>
      <c r="AG167" s="1469"/>
      <c r="AH167" s="1027"/>
    </row>
    <row r="168" spans="2:34" ht="15.75" customHeight="1">
      <c r="B168" s="1087" t="s">
        <v>2892</v>
      </c>
      <c r="C168" s="1757" t="s">
        <v>3360</v>
      </c>
      <c r="D168" s="1757"/>
      <c r="E168" s="1757"/>
      <c r="F168" s="1757"/>
      <c r="G168" s="1469"/>
      <c r="H168" s="1469"/>
      <c r="I168" s="1469"/>
      <c r="J168" s="1469"/>
      <c r="K168" s="1469"/>
      <c r="L168" s="1469"/>
      <c r="M168" s="1469"/>
      <c r="N168" s="1469"/>
      <c r="O168" s="1469"/>
      <c r="P168" s="1469"/>
      <c r="Q168" s="1469"/>
      <c r="R168" s="1469"/>
      <c r="S168" s="1469"/>
      <c r="T168" s="1469"/>
      <c r="U168" s="1469"/>
      <c r="V168" s="1469"/>
      <c r="W168" s="1469"/>
      <c r="X168" s="1469"/>
      <c r="Y168" s="1469"/>
      <c r="Z168" s="1469"/>
      <c r="AA168" s="1469"/>
      <c r="AB168" s="1469"/>
      <c r="AC168" s="1469"/>
      <c r="AD168" s="1469"/>
      <c r="AE168" s="1469"/>
      <c r="AF168" s="1469"/>
      <c r="AG168" s="1469"/>
      <c r="AH168" s="1269"/>
    </row>
    <row r="169" spans="2:34" ht="15.75" customHeight="1" thickBot="1">
      <c r="B169" s="1088"/>
      <c r="C169" s="1758"/>
      <c r="D169" s="1758"/>
      <c r="E169" s="1758"/>
      <c r="F169" s="1758"/>
      <c r="G169" s="1759"/>
      <c r="H169" s="1759"/>
      <c r="I169" s="1759"/>
      <c r="J169" s="1759"/>
      <c r="K169" s="1759"/>
      <c r="L169" s="1759"/>
      <c r="M169" s="1759"/>
      <c r="N169" s="1759"/>
      <c r="O169" s="1759"/>
      <c r="P169" s="1759"/>
      <c r="Q169" s="1759"/>
      <c r="R169" s="1759"/>
      <c r="S169" s="1759"/>
      <c r="T169" s="1759"/>
      <c r="U169" s="1759"/>
      <c r="V169" s="1759"/>
      <c r="W169" s="1759"/>
      <c r="X169" s="1759"/>
      <c r="Y169" s="1759"/>
      <c r="Z169" s="1759"/>
      <c r="AA169" s="1759"/>
      <c r="AB169" s="1759"/>
      <c r="AC169" s="1759"/>
      <c r="AD169" s="1759"/>
      <c r="AE169" s="1759"/>
      <c r="AF169" s="1759"/>
      <c r="AG169" s="1759"/>
      <c r="AH169" s="1077"/>
    </row>
    <row r="170" spans="2:34" ht="15.75" customHeight="1" thickBot="1">
      <c r="B170" s="1249"/>
      <c r="C170" s="1248"/>
      <c r="D170" s="1248"/>
      <c r="E170" s="1248"/>
      <c r="F170" s="1248"/>
      <c r="G170" s="1248"/>
      <c r="H170" s="1248"/>
      <c r="I170" s="1248"/>
      <c r="J170" s="1248"/>
      <c r="K170" s="1248"/>
      <c r="L170" s="1248"/>
      <c r="M170" s="1248"/>
    </row>
    <row r="171" spans="2:34" ht="15.75" customHeight="1">
      <c r="B171" s="1729" t="s">
        <v>2857</v>
      </c>
      <c r="C171" s="1730"/>
      <c r="D171" s="1730"/>
      <c r="E171" s="1730"/>
      <c r="F171" s="1730"/>
      <c r="G171" s="1730"/>
      <c r="H171" s="1730"/>
      <c r="I171" s="1730"/>
      <c r="J171" s="1730"/>
      <c r="K171" s="1730"/>
      <c r="L171" s="1730"/>
      <c r="M171" s="1730"/>
      <c r="N171" s="1730"/>
      <c r="O171" s="1730"/>
      <c r="P171" s="1730"/>
      <c r="Q171" s="1730"/>
      <c r="R171" s="1730"/>
      <c r="S171" s="1730"/>
      <c r="T171" s="1730"/>
      <c r="U171" s="1730"/>
      <c r="V171" s="1730"/>
      <c r="W171" s="1730"/>
      <c r="X171" s="1730"/>
      <c r="Y171" s="1730"/>
      <c r="Z171" s="1730"/>
      <c r="AA171" s="1730"/>
      <c r="AB171" s="1730"/>
      <c r="AC171" s="1730"/>
      <c r="AD171" s="1730"/>
      <c r="AE171" s="1730"/>
      <c r="AF171" s="1730"/>
      <c r="AG171" s="1730"/>
      <c r="AH171" s="1731"/>
    </row>
    <row r="172" spans="2:34" ht="15.75" customHeight="1">
      <c r="B172" s="1083"/>
      <c r="C172" s="1023"/>
      <c r="D172" s="733"/>
      <c r="E172" s="733"/>
      <c r="F172" s="456"/>
      <c r="G172" s="456"/>
      <c r="H172" s="456"/>
      <c r="I172" s="456"/>
      <c r="J172" s="456"/>
      <c r="K172" s="456"/>
      <c r="L172" s="456"/>
      <c r="M172" s="456"/>
      <c r="N172" s="456"/>
      <c r="O172" s="456"/>
      <c r="P172" s="456"/>
      <c r="Q172" s="456"/>
      <c r="R172" s="456"/>
      <c r="S172" s="456"/>
      <c r="T172" s="456"/>
      <c r="U172" s="456"/>
      <c r="V172" s="456"/>
      <c r="W172" s="456"/>
      <c r="X172" s="456"/>
      <c r="Y172" s="456"/>
      <c r="Z172" s="456"/>
      <c r="AA172" s="456"/>
      <c r="AB172" s="456"/>
      <c r="AC172" s="456"/>
      <c r="AD172" s="456"/>
      <c r="AE172" s="456"/>
      <c r="AF172" s="456"/>
      <c r="AG172" s="456"/>
      <c r="AH172" s="1084"/>
    </row>
    <row r="173" spans="2:34" ht="15.75" customHeight="1">
      <c r="B173" s="1026" t="s">
        <v>2858</v>
      </c>
      <c r="C173" s="1082" t="s">
        <v>3344</v>
      </c>
      <c r="D173" s="1082"/>
      <c r="E173" s="456"/>
      <c r="F173" s="456"/>
      <c r="G173" s="456"/>
      <c r="H173" s="456"/>
      <c r="I173" s="456"/>
      <c r="J173" s="456"/>
      <c r="K173" s="456"/>
      <c r="L173" s="456"/>
      <c r="M173" s="456"/>
      <c r="N173" s="456"/>
      <c r="O173" s="456"/>
      <c r="P173" s="456"/>
      <c r="Q173" s="456"/>
      <c r="R173" s="456"/>
      <c r="S173" s="456"/>
      <c r="T173" s="456"/>
      <c r="U173" s="456"/>
      <c r="V173" s="456"/>
      <c r="W173" s="456"/>
      <c r="X173" s="456"/>
      <c r="Y173" s="456"/>
      <c r="Z173" s="456"/>
      <c r="AA173" s="456"/>
      <c r="AB173" s="456"/>
      <c r="AC173" s="456"/>
      <c r="AD173" s="456"/>
      <c r="AE173" s="456"/>
      <c r="AF173" s="456"/>
      <c r="AG173" s="456"/>
      <c r="AH173" s="1084"/>
    </row>
    <row r="174" spans="2:34" ht="15.75" customHeight="1" thickBot="1">
      <c r="B174" s="1026" t="s">
        <v>2860</v>
      </c>
      <c r="C174" s="1732">
        <v>41685</v>
      </c>
      <c r="D174" s="1733"/>
      <c r="E174" s="1733"/>
      <c r="F174" s="456"/>
      <c r="G174" s="456"/>
      <c r="H174" s="456"/>
      <c r="I174" s="456"/>
      <c r="J174" s="456"/>
      <c r="K174" s="456"/>
      <c r="L174" s="456"/>
      <c r="M174" s="456"/>
      <c r="N174" s="456"/>
      <c r="O174" s="456"/>
      <c r="P174" s="456"/>
      <c r="Q174" s="456"/>
      <c r="R174" s="456"/>
      <c r="S174" s="456"/>
      <c r="T174" s="456"/>
      <c r="U174" s="456"/>
      <c r="V174" s="456"/>
      <c r="W174" s="456"/>
      <c r="X174" s="456"/>
      <c r="Y174" s="456"/>
      <c r="Z174" s="456"/>
      <c r="AA174" s="456"/>
      <c r="AB174" s="456"/>
      <c r="AC174" s="456"/>
      <c r="AD174" s="456"/>
      <c r="AE174" s="456"/>
      <c r="AF174" s="456"/>
      <c r="AG174" s="456"/>
      <c r="AH174" s="1084"/>
    </row>
    <row r="175" spans="2:34" ht="15.75" customHeight="1" thickBot="1">
      <c r="B175" s="1083" t="s">
        <v>2861</v>
      </c>
      <c r="C175" s="1734" t="s">
        <v>3345</v>
      </c>
      <c r="D175" s="1735"/>
      <c r="E175" s="1735"/>
      <c r="F175" s="1735"/>
      <c r="G175" s="1735"/>
      <c r="H175" s="1735"/>
      <c r="I175" s="1735"/>
      <c r="J175" s="1735"/>
      <c r="K175" s="1735"/>
      <c r="L175" s="1735"/>
      <c r="M175" s="1735"/>
      <c r="N175" s="1735"/>
      <c r="O175" s="1735"/>
      <c r="P175" s="1735"/>
      <c r="Q175" s="1735"/>
      <c r="R175" s="1735"/>
      <c r="S175" s="1735"/>
      <c r="T175" s="1735"/>
      <c r="U175" s="1735"/>
      <c r="V175" s="1735"/>
      <c r="W175" s="1735"/>
      <c r="X175" s="1735"/>
      <c r="Y175" s="1735"/>
      <c r="Z175" s="1736"/>
      <c r="AA175" s="456"/>
      <c r="AB175" s="456"/>
      <c r="AC175" s="456"/>
      <c r="AD175" s="456"/>
      <c r="AE175" s="456"/>
      <c r="AF175" s="456"/>
      <c r="AG175" s="456"/>
      <c r="AH175" s="1084"/>
    </row>
    <row r="176" spans="2:34" ht="15.75" customHeight="1" thickBot="1">
      <c r="B176" s="1083"/>
      <c r="C176" s="1024"/>
      <c r="D176" s="1024"/>
      <c r="E176" s="1470"/>
      <c r="F176" s="1470"/>
      <c r="G176" s="1470"/>
      <c r="H176" s="1470"/>
      <c r="I176" s="1470"/>
      <c r="J176" s="1470"/>
      <c r="K176" s="1470"/>
      <c r="L176" s="1470"/>
      <c r="M176" s="1470"/>
      <c r="N176" s="1470"/>
      <c r="O176" s="1470"/>
      <c r="P176" s="1470"/>
      <c r="Q176" s="1470"/>
      <c r="R176" s="1470"/>
      <c r="S176" s="1470"/>
      <c r="T176" s="1470"/>
      <c r="U176" s="1470"/>
      <c r="V176" s="1470"/>
      <c r="W176" s="1470"/>
      <c r="X176" s="1470"/>
      <c r="Y176" s="1470"/>
      <c r="Z176" s="1470"/>
      <c r="AA176" s="456"/>
      <c r="AB176" s="456"/>
      <c r="AC176" s="456"/>
      <c r="AD176" s="456"/>
      <c r="AE176" s="456"/>
      <c r="AF176" s="456"/>
      <c r="AG176" s="456"/>
      <c r="AH176" s="1084"/>
    </row>
    <row r="177" spans="2:34" ht="24.75" customHeight="1" thickBot="1">
      <c r="B177" s="1737" t="s">
        <v>2862</v>
      </c>
      <c r="C177" s="1739" t="s">
        <v>2863</v>
      </c>
      <c r="D177" s="1737" t="s">
        <v>2864</v>
      </c>
      <c r="E177" s="1741" t="s">
        <v>2865</v>
      </c>
      <c r="F177" s="1742"/>
      <c r="G177" s="1742"/>
      <c r="H177" s="1742"/>
      <c r="I177" s="1742"/>
      <c r="J177" s="1742"/>
      <c r="K177" s="1742"/>
      <c r="L177" s="1742"/>
      <c r="M177" s="1742"/>
      <c r="N177" s="1742"/>
      <c r="O177" s="1742"/>
      <c r="P177" s="1742"/>
      <c r="Q177" s="1742"/>
      <c r="R177" s="1743"/>
      <c r="S177" s="1744" t="s">
        <v>2866</v>
      </c>
      <c r="T177" s="1745"/>
      <c r="U177" s="1745"/>
      <c r="V177" s="1745"/>
      <c r="W177" s="1745"/>
      <c r="X177" s="1745"/>
      <c r="Y177" s="1745"/>
      <c r="Z177" s="1746"/>
      <c r="AA177" s="1741" t="s">
        <v>2867</v>
      </c>
      <c r="AB177" s="1742"/>
      <c r="AC177" s="1742"/>
      <c r="AD177" s="1743"/>
      <c r="AE177" s="1747" t="s">
        <v>2868</v>
      </c>
      <c r="AF177" s="1748"/>
      <c r="AG177" s="1749"/>
      <c r="AH177" s="1084"/>
    </row>
    <row r="178" spans="2:34" ht="27" customHeight="1" thickBot="1">
      <c r="B178" s="1738"/>
      <c r="C178" s="1740"/>
      <c r="D178" s="1738"/>
      <c r="E178" s="1737" t="s">
        <v>2869</v>
      </c>
      <c r="F178" s="1753" t="s">
        <v>2870</v>
      </c>
      <c r="G178" s="1753" t="s">
        <v>2871</v>
      </c>
      <c r="H178" s="1744" t="s">
        <v>2872</v>
      </c>
      <c r="I178" s="1746"/>
      <c r="J178" s="1744" t="s">
        <v>2873</v>
      </c>
      <c r="K178" s="1746"/>
      <c r="L178" s="1744" t="s">
        <v>2874</v>
      </c>
      <c r="M178" s="1746"/>
      <c r="N178" s="1755" t="s">
        <v>2875</v>
      </c>
      <c r="O178" s="1756"/>
      <c r="P178" s="1745" t="s">
        <v>2876</v>
      </c>
      <c r="Q178" s="1745"/>
      <c r="R178" s="1746"/>
      <c r="S178" s="1753" t="s">
        <v>2872</v>
      </c>
      <c r="T178" s="1753" t="s">
        <v>2873</v>
      </c>
      <c r="U178" s="1753" t="s">
        <v>2874</v>
      </c>
      <c r="V178" s="1745" t="s">
        <v>2875</v>
      </c>
      <c r="W178" s="1745"/>
      <c r="X178" s="1744" t="s">
        <v>2876</v>
      </c>
      <c r="Y178" s="1745"/>
      <c r="Z178" s="1746"/>
      <c r="AA178" s="1737" t="s">
        <v>2869</v>
      </c>
      <c r="AB178" s="1737" t="s">
        <v>2877</v>
      </c>
      <c r="AC178" s="1737" t="s">
        <v>2878</v>
      </c>
      <c r="AD178" s="1737" t="s">
        <v>2879</v>
      </c>
      <c r="AE178" s="1750"/>
      <c r="AF178" s="1751"/>
      <c r="AG178" s="1752"/>
      <c r="AH178" s="1084"/>
    </row>
    <row r="179" spans="2:34" ht="24" customHeight="1" thickBot="1">
      <c r="B179" s="1738"/>
      <c r="C179" s="1740"/>
      <c r="D179" s="1738"/>
      <c r="E179" s="1738"/>
      <c r="F179" s="1754"/>
      <c r="G179" s="1754"/>
      <c r="H179" s="1467" t="s">
        <v>2880</v>
      </c>
      <c r="I179" s="1467" t="s">
        <v>2881</v>
      </c>
      <c r="J179" s="1467" t="s">
        <v>2880</v>
      </c>
      <c r="K179" s="1467" t="s">
        <v>2881</v>
      </c>
      <c r="L179" s="1467" t="s">
        <v>2880</v>
      </c>
      <c r="M179" s="1467" t="s">
        <v>2881</v>
      </c>
      <c r="N179" s="1466" t="s">
        <v>306</v>
      </c>
      <c r="O179" s="1130" t="s">
        <v>2882</v>
      </c>
      <c r="P179" s="1131" t="s">
        <v>2883</v>
      </c>
      <c r="Q179" s="1133" t="s">
        <v>2884</v>
      </c>
      <c r="R179" s="1130" t="s">
        <v>2885</v>
      </c>
      <c r="S179" s="1754"/>
      <c r="T179" s="1754"/>
      <c r="U179" s="1754"/>
      <c r="V179" s="1468" t="s">
        <v>306</v>
      </c>
      <c r="W179" s="1132" t="s">
        <v>2882</v>
      </c>
      <c r="X179" s="1130" t="s">
        <v>2883</v>
      </c>
      <c r="Y179" s="1133" t="s">
        <v>2884</v>
      </c>
      <c r="Z179" s="1130" t="s">
        <v>2885</v>
      </c>
      <c r="AA179" s="1738"/>
      <c r="AB179" s="1738"/>
      <c r="AC179" s="1738"/>
      <c r="AD179" s="1738"/>
      <c r="AE179" s="1465" t="s">
        <v>307</v>
      </c>
      <c r="AF179" s="1465" t="s">
        <v>2886</v>
      </c>
      <c r="AG179" s="1465" t="s">
        <v>2887</v>
      </c>
      <c r="AH179" s="1084"/>
    </row>
    <row r="180" spans="2:34" ht="22.5" customHeight="1">
      <c r="B180" s="1289" t="s">
        <v>3347</v>
      </c>
      <c r="C180" s="1140">
        <v>86</v>
      </c>
      <c r="D180" s="1141">
        <v>24.9</v>
      </c>
      <c r="E180" s="1141" t="s">
        <v>1479</v>
      </c>
      <c r="F180" s="1141" t="s">
        <v>1479</v>
      </c>
      <c r="G180" s="1141" t="s">
        <v>1479</v>
      </c>
      <c r="H180" s="1141" t="s">
        <v>1479</v>
      </c>
      <c r="I180" s="1141" t="s">
        <v>1479</v>
      </c>
      <c r="J180" s="1141" t="s">
        <v>1479</v>
      </c>
      <c r="K180" s="1141" t="s">
        <v>1479</v>
      </c>
      <c r="L180" s="1141" t="s">
        <v>1479</v>
      </c>
      <c r="M180" s="1141" t="s">
        <v>1479</v>
      </c>
      <c r="N180" s="1141" t="s">
        <v>1479</v>
      </c>
      <c r="O180" s="1141" t="s">
        <v>1479</v>
      </c>
      <c r="P180" s="1141" t="s">
        <v>1479</v>
      </c>
      <c r="Q180" s="1141" t="s">
        <v>1479</v>
      </c>
      <c r="R180" s="1141" t="s">
        <v>1479</v>
      </c>
      <c r="S180" s="1141" t="s">
        <v>1479</v>
      </c>
      <c r="T180" s="1141" t="s">
        <v>1479</v>
      </c>
      <c r="U180" s="1141" t="s">
        <v>1479</v>
      </c>
      <c r="V180" s="1141" t="s">
        <v>1479</v>
      </c>
      <c r="W180" s="1141" t="s">
        <v>1479</v>
      </c>
      <c r="X180" s="1141" t="s">
        <v>1479</v>
      </c>
      <c r="Y180" s="1141" t="s">
        <v>1479</v>
      </c>
      <c r="Z180" s="1141" t="s">
        <v>1479</v>
      </c>
      <c r="AA180" s="1141">
        <v>24.9</v>
      </c>
      <c r="AB180" s="1141" t="s">
        <v>3346</v>
      </c>
      <c r="AC180" s="1141" t="s">
        <v>1479</v>
      </c>
      <c r="AD180" s="1141" t="s">
        <v>1479</v>
      </c>
      <c r="AE180" s="1140"/>
      <c r="AF180" s="1140"/>
      <c r="AG180" s="1273"/>
      <c r="AH180" s="1084"/>
    </row>
    <row r="181" spans="2:34" ht="23.25" customHeight="1">
      <c r="B181" s="1290" t="s">
        <v>3348</v>
      </c>
      <c r="C181" s="1134">
        <v>86</v>
      </c>
      <c r="D181" s="1135">
        <v>39.9</v>
      </c>
      <c r="E181" s="1135" t="s">
        <v>1479</v>
      </c>
      <c r="F181" s="1135" t="s">
        <v>1479</v>
      </c>
      <c r="G181" s="1135" t="s">
        <v>1479</v>
      </c>
      <c r="H181" s="1135" t="s">
        <v>1479</v>
      </c>
      <c r="I181" s="1135" t="s">
        <v>1479</v>
      </c>
      <c r="J181" s="1135" t="s">
        <v>1479</v>
      </c>
      <c r="K181" s="1135" t="s">
        <v>1479</v>
      </c>
      <c r="L181" s="1135" t="s">
        <v>1479</v>
      </c>
      <c r="M181" s="1135" t="s">
        <v>1479</v>
      </c>
      <c r="N181" s="1135" t="s">
        <v>1479</v>
      </c>
      <c r="O181" s="1135" t="s">
        <v>1479</v>
      </c>
      <c r="P181" s="1135" t="s">
        <v>1479</v>
      </c>
      <c r="Q181" s="1135" t="s">
        <v>1479</v>
      </c>
      <c r="R181" s="1135" t="s">
        <v>1479</v>
      </c>
      <c r="S181" s="1135" t="s">
        <v>1479</v>
      </c>
      <c r="T181" s="1135" t="s">
        <v>1479</v>
      </c>
      <c r="U181" s="1135" t="s">
        <v>1479</v>
      </c>
      <c r="V181" s="1135" t="s">
        <v>1479</v>
      </c>
      <c r="W181" s="1135" t="s">
        <v>1479</v>
      </c>
      <c r="X181" s="1135" t="s">
        <v>1479</v>
      </c>
      <c r="Y181" s="1135" t="s">
        <v>1479</v>
      </c>
      <c r="Z181" s="1135" t="s">
        <v>1479</v>
      </c>
      <c r="AA181" s="1135">
        <v>39.9</v>
      </c>
      <c r="AB181" s="1135" t="s">
        <v>3346</v>
      </c>
      <c r="AC181" s="1135" t="s">
        <v>1479</v>
      </c>
      <c r="AD181" s="1135" t="s">
        <v>1479</v>
      </c>
      <c r="AE181" s="1134"/>
      <c r="AF181" s="1134"/>
      <c r="AG181" s="1275"/>
      <c r="AH181" s="1084"/>
    </row>
    <row r="182" spans="2:34" ht="23.25" customHeight="1">
      <c r="B182" s="1290" t="s">
        <v>3349</v>
      </c>
      <c r="C182" s="1134">
        <v>86</v>
      </c>
      <c r="D182" s="1135">
        <v>49.9</v>
      </c>
      <c r="E182" s="1135" t="s">
        <v>1479</v>
      </c>
      <c r="F182" s="1135" t="s">
        <v>1479</v>
      </c>
      <c r="G182" s="1135" t="s">
        <v>1479</v>
      </c>
      <c r="H182" s="1135" t="s">
        <v>1479</v>
      </c>
      <c r="I182" s="1135" t="s">
        <v>1479</v>
      </c>
      <c r="J182" s="1135" t="s">
        <v>1479</v>
      </c>
      <c r="K182" s="1135" t="s">
        <v>1479</v>
      </c>
      <c r="L182" s="1135" t="s">
        <v>1479</v>
      </c>
      <c r="M182" s="1135" t="s">
        <v>1479</v>
      </c>
      <c r="N182" s="1135" t="s">
        <v>1479</v>
      </c>
      <c r="O182" s="1135" t="s">
        <v>1479</v>
      </c>
      <c r="P182" s="1135" t="s">
        <v>1479</v>
      </c>
      <c r="Q182" s="1135" t="s">
        <v>1479</v>
      </c>
      <c r="R182" s="1135" t="s">
        <v>1479</v>
      </c>
      <c r="S182" s="1135" t="s">
        <v>1479</v>
      </c>
      <c r="T182" s="1135" t="s">
        <v>1479</v>
      </c>
      <c r="U182" s="1135" t="s">
        <v>1479</v>
      </c>
      <c r="V182" s="1135" t="s">
        <v>1479</v>
      </c>
      <c r="W182" s="1135" t="s">
        <v>1479</v>
      </c>
      <c r="X182" s="1135" t="s">
        <v>1479</v>
      </c>
      <c r="Y182" s="1135" t="s">
        <v>1479</v>
      </c>
      <c r="Z182" s="1135" t="s">
        <v>1479</v>
      </c>
      <c r="AA182" s="1135">
        <v>49.9</v>
      </c>
      <c r="AB182" s="1135" t="s">
        <v>3346</v>
      </c>
      <c r="AC182" s="1135" t="s">
        <v>1479</v>
      </c>
      <c r="AD182" s="1135" t="s">
        <v>1479</v>
      </c>
      <c r="AE182" s="1134"/>
      <c r="AF182" s="1134"/>
      <c r="AG182" s="1275"/>
      <c r="AH182" s="1084"/>
    </row>
    <row r="183" spans="2:34" ht="23.25" customHeight="1">
      <c r="B183" s="1290" t="s">
        <v>3350</v>
      </c>
      <c r="C183" s="1134">
        <v>86</v>
      </c>
      <c r="D183" s="1135">
        <v>59.9</v>
      </c>
      <c r="E183" s="1135" t="s">
        <v>1479</v>
      </c>
      <c r="F183" s="1135" t="s">
        <v>1479</v>
      </c>
      <c r="G183" s="1135" t="s">
        <v>1479</v>
      </c>
      <c r="H183" s="1135" t="s">
        <v>1479</v>
      </c>
      <c r="I183" s="1135" t="s">
        <v>1479</v>
      </c>
      <c r="J183" s="1135" t="s">
        <v>1479</v>
      </c>
      <c r="K183" s="1135" t="s">
        <v>1479</v>
      </c>
      <c r="L183" s="1135" t="s">
        <v>1479</v>
      </c>
      <c r="M183" s="1135" t="s">
        <v>1479</v>
      </c>
      <c r="N183" s="1135" t="s">
        <v>1479</v>
      </c>
      <c r="O183" s="1135" t="s">
        <v>1479</v>
      </c>
      <c r="P183" s="1135" t="s">
        <v>1479</v>
      </c>
      <c r="Q183" s="1135" t="s">
        <v>1479</v>
      </c>
      <c r="R183" s="1135" t="s">
        <v>1479</v>
      </c>
      <c r="S183" s="1135" t="s">
        <v>1479</v>
      </c>
      <c r="T183" s="1135" t="s">
        <v>1479</v>
      </c>
      <c r="U183" s="1135" t="s">
        <v>1479</v>
      </c>
      <c r="V183" s="1135" t="s">
        <v>1479</v>
      </c>
      <c r="W183" s="1135" t="s">
        <v>1479</v>
      </c>
      <c r="X183" s="1135" t="s">
        <v>1479</v>
      </c>
      <c r="Y183" s="1135" t="s">
        <v>1479</v>
      </c>
      <c r="Z183" s="1135" t="s">
        <v>1479</v>
      </c>
      <c r="AA183" s="1135">
        <v>59.9</v>
      </c>
      <c r="AB183" s="1135" t="s">
        <v>3346</v>
      </c>
      <c r="AC183" s="1135" t="s">
        <v>1479</v>
      </c>
      <c r="AD183" s="1135" t="s">
        <v>1479</v>
      </c>
      <c r="AE183" s="1134"/>
      <c r="AF183" s="1134"/>
      <c r="AG183" s="1275"/>
      <c r="AH183" s="1084"/>
    </row>
    <row r="184" spans="2:34" ht="23.25" customHeight="1" thickBot="1">
      <c r="B184" s="1291" t="s">
        <v>3351</v>
      </c>
      <c r="C184" s="1149">
        <v>86</v>
      </c>
      <c r="D184" s="1150">
        <v>69.900000000000006</v>
      </c>
      <c r="E184" s="1150" t="s">
        <v>1479</v>
      </c>
      <c r="F184" s="1150" t="s">
        <v>1479</v>
      </c>
      <c r="G184" s="1150" t="s">
        <v>1479</v>
      </c>
      <c r="H184" s="1150" t="s">
        <v>1479</v>
      </c>
      <c r="I184" s="1150" t="s">
        <v>1479</v>
      </c>
      <c r="J184" s="1150" t="s">
        <v>1479</v>
      </c>
      <c r="K184" s="1150" t="s">
        <v>1479</v>
      </c>
      <c r="L184" s="1150" t="s">
        <v>1479</v>
      </c>
      <c r="M184" s="1150" t="s">
        <v>1479</v>
      </c>
      <c r="N184" s="1150" t="s">
        <v>1479</v>
      </c>
      <c r="O184" s="1150" t="s">
        <v>1479</v>
      </c>
      <c r="P184" s="1150" t="s">
        <v>1479</v>
      </c>
      <c r="Q184" s="1150" t="s">
        <v>1479</v>
      </c>
      <c r="R184" s="1150" t="s">
        <v>1479</v>
      </c>
      <c r="S184" s="1150" t="s">
        <v>1479</v>
      </c>
      <c r="T184" s="1150" t="s">
        <v>1479</v>
      </c>
      <c r="U184" s="1150" t="s">
        <v>1479</v>
      </c>
      <c r="V184" s="1150" t="s">
        <v>1479</v>
      </c>
      <c r="W184" s="1150" t="s">
        <v>1479</v>
      </c>
      <c r="X184" s="1150" t="s">
        <v>1479</v>
      </c>
      <c r="Y184" s="1150" t="s">
        <v>1479</v>
      </c>
      <c r="Z184" s="1150" t="s">
        <v>1479</v>
      </c>
      <c r="AA184" s="1150">
        <v>69.900000000000006</v>
      </c>
      <c r="AB184" s="1150" t="s">
        <v>3346</v>
      </c>
      <c r="AC184" s="1150" t="s">
        <v>1479</v>
      </c>
      <c r="AD184" s="1150" t="s">
        <v>1479</v>
      </c>
      <c r="AE184" s="1149"/>
      <c r="AF184" s="1149"/>
      <c r="AG184" s="1552"/>
      <c r="AH184" s="1084"/>
    </row>
    <row r="185" spans="2:34" ht="15.75" customHeight="1">
      <c r="B185" s="1085"/>
      <c r="C185" s="1086"/>
      <c r="D185" s="1086">
        <v>1.0000000000000001E-33</v>
      </c>
      <c r="E185" s="1086"/>
      <c r="F185" s="1086"/>
      <c r="G185" s="1086"/>
      <c r="H185" s="1086"/>
      <c r="I185" s="1086"/>
      <c r="J185" s="1086"/>
      <c r="K185" s="1086"/>
      <c r="L185" s="1086"/>
      <c r="M185" s="1086"/>
      <c r="N185" s="1086">
        <v>1.0000000000000001E-33</v>
      </c>
      <c r="O185" s="1086"/>
      <c r="P185" s="1086"/>
      <c r="Q185" s="1086"/>
      <c r="R185" s="1086"/>
      <c r="S185" s="1086"/>
      <c r="T185" s="1086"/>
      <c r="U185" s="1086"/>
      <c r="V185" s="1086">
        <v>1.0000000000000001E-33</v>
      </c>
      <c r="W185" s="1086"/>
      <c r="X185" s="1086"/>
      <c r="Y185" s="1086"/>
      <c r="Z185" s="1086"/>
      <c r="AA185" s="1086"/>
      <c r="AB185" s="1086"/>
      <c r="AC185" s="1086"/>
      <c r="AD185" s="1086"/>
      <c r="AE185" s="1086"/>
      <c r="AF185" s="1086"/>
      <c r="AG185" s="1086"/>
      <c r="AH185" s="1076"/>
    </row>
    <row r="186" spans="2:34" ht="15.75" customHeight="1">
      <c r="B186" s="1087" t="s">
        <v>2890</v>
      </c>
      <c r="C186" s="1733" t="s">
        <v>2961</v>
      </c>
      <c r="D186" s="1733"/>
      <c r="E186" s="1733"/>
      <c r="F186" s="1733"/>
      <c r="G186" s="1469"/>
      <c r="H186" s="1469"/>
      <c r="I186" s="1469"/>
      <c r="J186" s="1469"/>
      <c r="K186" s="1469"/>
      <c r="L186" s="1469"/>
      <c r="M186" s="1469"/>
      <c r="N186" s="1469"/>
      <c r="O186" s="1469"/>
      <c r="P186" s="1469"/>
      <c r="Q186" s="1469"/>
      <c r="R186" s="1469"/>
      <c r="S186" s="1469"/>
      <c r="T186" s="1469"/>
      <c r="U186" s="1469"/>
      <c r="V186" s="1469"/>
      <c r="W186" s="1469"/>
      <c r="X186" s="1469"/>
      <c r="Y186" s="1469"/>
      <c r="Z186" s="1469"/>
      <c r="AA186" s="1469"/>
      <c r="AB186" s="1469"/>
      <c r="AC186" s="1469"/>
      <c r="AD186" s="1469"/>
      <c r="AE186" s="1469"/>
      <c r="AF186" s="1469"/>
      <c r="AG186" s="1469"/>
      <c r="AH186" s="1027"/>
    </row>
    <row r="187" spans="2:34" ht="15.75" customHeight="1">
      <c r="B187" s="1087" t="s">
        <v>2892</v>
      </c>
      <c r="C187" s="1733" t="s">
        <v>2961</v>
      </c>
      <c r="D187" s="1733"/>
      <c r="E187" s="1733"/>
      <c r="F187" s="1733"/>
      <c r="G187" s="1469"/>
      <c r="H187" s="1469"/>
      <c r="I187" s="1469"/>
      <c r="J187" s="1469"/>
      <c r="K187" s="1469"/>
      <c r="L187" s="1469"/>
      <c r="M187" s="1469"/>
      <c r="N187" s="1469"/>
      <c r="O187" s="1469"/>
      <c r="P187" s="1469"/>
      <c r="Q187" s="1469"/>
      <c r="R187" s="1469"/>
      <c r="S187" s="1469"/>
      <c r="T187" s="1469"/>
      <c r="U187" s="1469"/>
      <c r="V187" s="1469"/>
      <c r="W187" s="1469"/>
      <c r="X187" s="1469"/>
      <c r="Y187" s="1469"/>
      <c r="Z187" s="1469"/>
      <c r="AA187" s="1469"/>
      <c r="AB187" s="1469"/>
      <c r="AC187" s="1469"/>
      <c r="AD187" s="1469"/>
      <c r="AE187" s="1469"/>
      <c r="AF187" s="1469"/>
      <c r="AG187" s="1469"/>
      <c r="AH187" s="1269"/>
    </row>
    <row r="188" spans="2:34" ht="15.75" customHeight="1" thickBot="1">
      <c r="B188" s="1088"/>
      <c r="C188" s="1758"/>
      <c r="D188" s="1758"/>
      <c r="E188" s="1758"/>
      <c r="F188" s="1758"/>
      <c r="G188" s="1759"/>
      <c r="H188" s="1759"/>
      <c r="I188" s="1759"/>
      <c r="J188" s="1759"/>
      <c r="K188" s="1759"/>
      <c r="L188" s="1759"/>
      <c r="M188" s="1759"/>
      <c r="N188" s="1759"/>
      <c r="O188" s="1759"/>
      <c r="P188" s="1759"/>
      <c r="Q188" s="1759"/>
      <c r="R188" s="1759"/>
      <c r="S188" s="1759"/>
      <c r="T188" s="1759"/>
      <c r="U188" s="1759"/>
      <c r="V188" s="1759"/>
      <c r="W188" s="1759"/>
      <c r="X188" s="1759"/>
      <c r="Y188" s="1759"/>
      <c r="Z188" s="1759"/>
      <c r="AA188" s="1759"/>
      <c r="AB188" s="1759"/>
      <c r="AC188" s="1759"/>
      <c r="AD188" s="1759"/>
      <c r="AE188" s="1759"/>
      <c r="AF188" s="1759"/>
      <c r="AG188" s="1759"/>
      <c r="AH188" s="1077"/>
    </row>
    <row r="189" spans="2:34" ht="15.75" customHeight="1" thickBot="1">
      <c r="B189" s="1249"/>
      <c r="C189" s="1248"/>
      <c r="D189" s="1248"/>
      <c r="E189" s="1248"/>
      <c r="F189" s="1248"/>
      <c r="G189" s="1248"/>
      <c r="H189" s="1248"/>
      <c r="I189" s="1248"/>
      <c r="J189" s="1248"/>
      <c r="K189" s="1248"/>
      <c r="L189" s="1248"/>
      <c r="M189" s="1248"/>
    </row>
    <row r="190" spans="2:34" ht="15.75" customHeight="1">
      <c r="B190" s="1729" t="s">
        <v>2857</v>
      </c>
      <c r="C190" s="1730"/>
      <c r="D190" s="1730"/>
      <c r="E190" s="1730"/>
      <c r="F190" s="1730"/>
      <c r="G190" s="1730"/>
      <c r="H190" s="1730"/>
      <c r="I190" s="1730"/>
      <c r="J190" s="1730"/>
      <c r="K190" s="1730"/>
      <c r="L190" s="1730"/>
      <c r="M190" s="1730"/>
      <c r="N190" s="1730"/>
      <c r="O190" s="1730"/>
      <c r="P190" s="1730"/>
      <c r="Q190" s="1730"/>
      <c r="R190" s="1730"/>
      <c r="S190" s="1730"/>
      <c r="T190" s="1730"/>
      <c r="U190" s="1730"/>
      <c r="V190" s="1730"/>
      <c r="W190" s="1730"/>
      <c r="X190" s="1730"/>
      <c r="Y190" s="1730"/>
      <c r="Z190" s="1730"/>
      <c r="AA190" s="1730"/>
      <c r="AB190" s="1730"/>
      <c r="AC190" s="1730"/>
      <c r="AD190" s="1730"/>
      <c r="AE190" s="1730"/>
      <c r="AF190" s="1730"/>
      <c r="AG190" s="1730"/>
      <c r="AH190" s="1731"/>
    </row>
    <row r="191" spans="2:34" ht="15.75" customHeight="1">
      <c r="B191" s="1083"/>
      <c r="C191" s="1023"/>
      <c r="D191" s="733"/>
      <c r="E191" s="733"/>
      <c r="F191" s="456"/>
      <c r="G191" s="456"/>
      <c r="H191" s="456"/>
      <c r="I191" s="456"/>
      <c r="J191" s="456"/>
      <c r="K191" s="456"/>
      <c r="L191" s="456"/>
      <c r="M191" s="456"/>
      <c r="N191" s="456"/>
      <c r="O191" s="456"/>
      <c r="P191" s="456"/>
      <c r="Q191" s="456"/>
      <c r="R191" s="456"/>
      <c r="S191" s="456"/>
      <c r="T191" s="456"/>
      <c r="U191" s="456"/>
      <c r="V191" s="456"/>
      <c r="W191" s="456"/>
      <c r="X191" s="456"/>
      <c r="Y191" s="456"/>
      <c r="Z191" s="456"/>
      <c r="AA191" s="456"/>
      <c r="AB191" s="456"/>
      <c r="AC191" s="456"/>
      <c r="AD191" s="456"/>
      <c r="AE191" s="456"/>
      <c r="AF191" s="456"/>
      <c r="AG191" s="456"/>
      <c r="AH191" s="1084"/>
    </row>
    <row r="192" spans="2:34" ht="15.75" customHeight="1">
      <c r="B192" s="1026" t="s">
        <v>2858</v>
      </c>
      <c r="C192" s="1082" t="s">
        <v>3340</v>
      </c>
      <c r="D192" s="1082"/>
      <c r="E192" s="456"/>
      <c r="F192" s="456"/>
      <c r="G192" s="456"/>
      <c r="H192" s="456"/>
      <c r="I192" s="456"/>
      <c r="J192" s="456"/>
      <c r="K192" s="456"/>
      <c r="L192" s="456"/>
      <c r="M192" s="456"/>
      <c r="N192" s="456"/>
      <c r="O192" s="456"/>
      <c r="P192" s="456"/>
      <c r="Q192" s="456"/>
      <c r="R192" s="456"/>
      <c r="S192" s="456"/>
      <c r="T192" s="456"/>
      <c r="U192" s="456"/>
      <c r="V192" s="456"/>
      <c r="W192" s="456"/>
      <c r="X192" s="456"/>
      <c r="Y192" s="456"/>
      <c r="Z192" s="456"/>
      <c r="AA192" s="456"/>
      <c r="AB192" s="456"/>
      <c r="AC192" s="456"/>
      <c r="AD192" s="456"/>
      <c r="AE192" s="456"/>
      <c r="AF192" s="456"/>
      <c r="AG192" s="456"/>
      <c r="AH192" s="1084"/>
    </row>
    <row r="193" spans="2:34" ht="15.75" customHeight="1" thickBot="1">
      <c r="B193" s="1026" t="s">
        <v>2860</v>
      </c>
      <c r="C193" s="1732">
        <v>41685</v>
      </c>
      <c r="D193" s="1733"/>
      <c r="E193" s="1733"/>
      <c r="F193" s="456"/>
      <c r="G193" s="456"/>
      <c r="H193" s="456"/>
      <c r="I193" s="456"/>
      <c r="J193" s="456"/>
      <c r="K193" s="456"/>
      <c r="L193" s="456"/>
      <c r="M193" s="456"/>
      <c r="N193" s="456"/>
      <c r="O193" s="456"/>
      <c r="P193" s="456"/>
      <c r="Q193" s="456"/>
      <c r="R193" s="456"/>
      <c r="S193" s="456"/>
      <c r="T193" s="456"/>
      <c r="U193" s="456"/>
      <c r="V193" s="456"/>
      <c r="W193" s="456"/>
      <c r="X193" s="456"/>
      <c r="Y193" s="456"/>
      <c r="Z193" s="456"/>
      <c r="AA193" s="456"/>
      <c r="AB193" s="456"/>
      <c r="AC193" s="456"/>
      <c r="AD193" s="456"/>
      <c r="AE193" s="456"/>
      <c r="AF193" s="456"/>
      <c r="AG193" s="456"/>
      <c r="AH193" s="1084"/>
    </row>
    <row r="194" spans="2:34" ht="15.75" customHeight="1" thickBot="1">
      <c r="B194" s="1083" t="s">
        <v>2861</v>
      </c>
      <c r="C194" s="1734" t="s">
        <v>3341</v>
      </c>
      <c r="D194" s="1735"/>
      <c r="E194" s="1735"/>
      <c r="F194" s="1735"/>
      <c r="G194" s="1735"/>
      <c r="H194" s="1735"/>
      <c r="I194" s="1735"/>
      <c r="J194" s="1735"/>
      <c r="K194" s="1735"/>
      <c r="L194" s="1735"/>
      <c r="M194" s="1735"/>
      <c r="N194" s="1735"/>
      <c r="O194" s="1735"/>
      <c r="P194" s="1735"/>
      <c r="Q194" s="1735"/>
      <c r="R194" s="1735"/>
      <c r="S194" s="1735"/>
      <c r="T194" s="1735"/>
      <c r="U194" s="1735"/>
      <c r="V194" s="1735"/>
      <c r="W194" s="1735"/>
      <c r="X194" s="1735"/>
      <c r="Y194" s="1735"/>
      <c r="Z194" s="1736"/>
      <c r="AA194" s="456"/>
      <c r="AB194" s="456"/>
      <c r="AC194" s="456"/>
      <c r="AD194" s="456"/>
      <c r="AE194" s="456"/>
      <c r="AF194" s="456"/>
      <c r="AG194" s="456"/>
      <c r="AH194" s="1084"/>
    </row>
    <row r="195" spans="2:34" ht="15.75" customHeight="1" thickBot="1">
      <c r="B195" s="1083"/>
      <c r="C195" s="1024"/>
      <c r="D195" s="1024"/>
      <c r="E195" s="1470"/>
      <c r="F195" s="1470"/>
      <c r="G195" s="1470"/>
      <c r="H195" s="1470"/>
      <c r="I195" s="1470"/>
      <c r="J195" s="1470"/>
      <c r="K195" s="1470"/>
      <c r="L195" s="1470"/>
      <c r="M195" s="1470"/>
      <c r="N195" s="1470"/>
      <c r="O195" s="1470"/>
      <c r="P195" s="1470"/>
      <c r="Q195" s="1470"/>
      <c r="R195" s="1470"/>
      <c r="S195" s="1470"/>
      <c r="T195" s="1470"/>
      <c r="U195" s="1470"/>
      <c r="V195" s="1470"/>
      <c r="W195" s="1470"/>
      <c r="X195" s="1470"/>
      <c r="Y195" s="1470"/>
      <c r="Z195" s="1470"/>
      <c r="AA195" s="456"/>
      <c r="AB195" s="456"/>
      <c r="AC195" s="456"/>
      <c r="AD195" s="456"/>
      <c r="AE195" s="456"/>
      <c r="AF195" s="456"/>
      <c r="AG195" s="456"/>
      <c r="AH195" s="1084"/>
    </row>
    <row r="196" spans="2:34" ht="15.75" customHeight="1" thickBot="1">
      <c r="B196" s="1737" t="s">
        <v>2862</v>
      </c>
      <c r="C196" s="1739" t="s">
        <v>2863</v>
      </c>
      <c r="D196" s="1737" t="s">
        <v>2864</v>
      </c>
      <c r="E196" s="1741" t="s">
        <v>2865</v>
      </c>
      <c r="F196" s="1742"/>
      <c r="G196" s="1742"/>
      <c r="H196" s="1742"/>
      <c r="I196" s="1742"/>
      <c r="J196" s="1742"/>
      <c r="K196" s="1742"/>
      <c r="L196" s="1742"/>
      <c r="M196" s="1742"/>
      <c r="N196" s="1742"/>
      <c r="O196" s="1742"/>
      <c r="P196" s="1742"/>
      <c r="Q196" s="1742"/>
      <c r="R196" s="1743"/>
      <c r="S196" s="1744" t="s">
        <v>2866</v>
      </c>
      <c r="T196" s="1745"/>
      <c r="U196" s="1745"/>
      <c r="V196" s="1745"/>
      <c r="W196" s="1745"/>
      <c r="X196" s="1745"/>
      <c r="Y196" s="1745"/>
      <c r="Z196" s="1746"/>
      <c r="AA196" s="1741" t="s">
        <v>2867</v>
      </c>
      <c r="AB196" s="1742"/>
      <c r="AC196" s="1742"/>
      <c r="AD196" s="1743"/>
      <c r="AE196" s="1747" t="s">
        <v>2868</v>
      </c>
      <c r="AF196" s="1748"/>
      <c r="AG196" s="1749"/>
      <c r="AH196" s="1084"/>
    </row>
    <row r="197" spans="2:34" ht="15.75" customHeight="1" thickBot="1">
      <c r="B197" s="1738"/>
      <c r="C197" s="1740"/>
      <c r="D197" s="1738"/>
      <c r="E197" s="1737" t="s">
        <v>2869</v>
      </c>
      <c r="F197" s="1753" t="s">
        <v>2870</v>
      </c>
      <c r="G197" s="1753" t="s">
        <v>2871</v>
      </c>
      <c r="H197" s="1744" t="s">
        <v>2872</v>
      </c>
      <c r="I197" s="1746"/>
      <c r="J197" s="1744" t="s">
        <v>2873</v>
      </c>
      <c r="K197" s="1746"/>
      <c r="L197" s="1744" t="s">
        <v>2874</v>
      </c>
      <c r="M197" s="1746"/>
      <c r="N197" s="1755" t="s">
        <v>2875</v>
      </c>
      <c r="O197" s="1756"/>
      <c r="P197" s="1745" t="s">
        <v>2876</v>
      </c>
      <c r="Q197" s="1745"/>
      <c r="R197" s="1746"/>
      <c r="S197" s="1753" t="s">
        <v>2872</v>
      </c>
      <c r="T197" s="1753" t="s">
        <v>2873</v>
      </c>
      <c r="U197" s="1753" t="s">
        <v>2874</v>
      </c>
      <c r="V197" s="1745" t="s">
        <v>2875</v>
      </c>
      <c r="W197" s="1745"/>
      <c r="X197" s="1744" t="s">
        <v>2876</v>
      </c>
      <c r="Y197" s="1745"/>
      <c r="Z197" s="1746"/>
      <c r="AA197" s="1737" t="s">
        <v>2869</v>
      </c>
      <c r="AB197" s="1737" t="s">
        <v>2877</v>
      </c>
      <c r="AC197" s="1737" t="s">
        <v>2878</v>
      </c>
      <c r="AD197" s="1737" t="s">
        <v>2879</v>
      </c>
      <c r="AE197" s="1750"/>
      <c r="AF197" s="1751"/>
      <c r="AG197" s="1752"/>
      <c r="AH197" s="1084"/>
    </row>
    <row r="198" spans="2:34" ht="15.75" customHeight="1" thickBot="1">
      <c r="B198" s="1738"/>
      <c r="C198" s="1740"/>
      <c r="D198" s="1738"/>
      <c r="E198" s="1738"/>
      <c r="F198" s="1754"/>
      <c r="G198" s="1754"/>
      <c r="H198" s="1467" t="s">
        <v>2880</v>
      </c>
      <c r="I198" s="1467" t="s">
        <v>2881</v>
      </c>
      <c r="J198" s="1467" t="s">
        <v>2880</v>
      </c>
      <c r="K198" s="1467" t="s">
        <v>2881</v>
      </c>
      <c r="L198" s="1467" t="s">
        <v>2880</v>
      </c>
      <c r="M198" s="1467" t="s">
        <v>2881</v>
      </c>
      <c r="N198" s="1466" t="s">
        <v>306</v>
      </c>
      <c r="O198" s="1130" t="s">
        <v>2882</v>
      </c>
      <c r="P198" s="1131" t="s">
        <v>2883</v>
      </c>
      <c r="Q198" s="1133" t="s">
        <v>2884</v>
      </c>
      <c r="R198" s="1130" t="s">
        <v>2885</v>
      </c>
      <c r="S198" s="1754"/>
      <c r="T198" s="1754"/>
      <c r="U198" s="1754"/>
      <c r="V198" s="1468" t="s">
        <v>306</v>
      </c>
      <c r="W198" s="1132" t="s">
        <v>2882</v>
      </c>
      <c r="X198" s="1130" t="s">
        <v>2883</v>
      </c>
      <c r="Y198" s="1133" t="s">
        <v>2884</v>
      </c>
      <c r="Z198" s="1130" t="s">
        <v>2885</v>
      </c>
      <c r="AA198" s="1738"/>
      <c r="AB198" s="1738"/>
      <c r="AC198" s="1738"/>
      <c r="AD198" s="1738"/>
      <c r="AE198" s="1465" t="s">
        <v>307</v>
      </c>
      <c r="AF198" s="1465" t="s">
        <v>2886</v>
      </c>
      <c r="AG198" s="1465" t="s">
        <v>2887</v>
      </c>
      <c r="AH198" s="1084"/>
    </row>
    <row r="199" spans="2:34" ht="15.75" customHeight="1">
      <c r="B199" s="1170" t="s">
        <v>3342</v>
      </c>
      <c r="C199" s="1533">
        <v>90</v>
      </c>
      <c r="D199" s="1534">
        <v>500</v>
      </c>
      <c r="E199" s="1535">
        <v>500</v>
      </c>
      <c r="F199" s="1536">
        <v>1000</v>
      </c>
      <c r="G199" s="1536">
        <v>500</v>
      </c>
      <c r="H199" s="1536" t="s">
        <v>3306</v>
      </c>
      <c r="I199" s="1536" t="s">
        <v>3307</v>
      </c>
      <c r="J199" s="1536" t="s">
        <v>3306</v>
      </c>
      <c r="K199" s="1537" t="s">
        <v>3307</v>
      </c>
      <c r="L199" s="1538" t="s">
        <v>3270</v>
      </c>
      <c r="M199" s="1538" t="s">
        <v>3270</v>
      </c>
      <c r="N199" s="1533"/>
      <c r="O199" s="1538"/>
      <c r="P199" s="1536" t="s">
        <v>3292</v>
      </c>
      <c r="Q199" s="1536" t="s">
        <v>3292</v>
      </c>
      <c r="R199" s="1536" t="s">
        <v>3303</v>
      </c>
      <c r="S199" s="1538"/>
      <c r="T199" s="1538"/>
      <c r="U199" s="1538"/>
      <c r="V199" s="1533"/>
      <c r="W199" s="1538"/>
      <c r="X199" s="1538"/>
      <c r="Y199" s="1538"/>
      <c r="Z199" s="1538"/>
      <c r="AA199" s="1539"/>
      <c r="AB199" s="1540"/>
      <c r="AC199" s="1538"/>
      <c r="AD199" s="1538"/>
      <c r="AE199" s="1533"/>
      <c r="AF199" s="1533"/>
      <c r="AG199" s="1541"/>
      <c r="AH199" s="1084"/>
    </row>
    <row r="200" spans="2:34" ht="15.75" customHeight="1" thickBot="1">
      <c r="B200" s="1551" t="s">
        <v>3343</v>
      </c>
      <c r="C200" s="1542">
        <v>90</v>
      </c>
      <c r="D200" s="1543">
        <v>500</v>
      </c>
      <c r="E200" s="1544">
        <v>500</v>
      </c>
      <c r="F200" s="1545">
        <v>1500</v>
      </c>
      <c r="G200" s="1546">
        <v>500</v>
      </c>
      <c r="H200" s="1545" t="s">
        <v>3297</v>
      </c>
      <c r="I200" s="1545" t="s">
        <v>3290</v>
      </c>
      <c r="J200" s="1545" t="s">
        <v>3297</v>
      </c>
      <c r="K200" s="1545" t="s">
        <v>3290</v>
      </c>
      <c r="L200" s="1547" t="s">
        <v>3270</v>
      </c>
      <c r="M200" s="1547" t="s">
        <v>3270</v>
      </c>
      <c r="N200" s="1542"/>
      <c r="O200" s="1547"/>
      <c r="P200" s="1548" t="s">
        <v>3292</v>
      </c>
      <c r="Q200" s="1548" t="s">
        <v>3292</v>
      </c>
      <c r="R200" s="1548" t="s">
        <v>3303</v>
      </c>
      <c r="S200" s="1547"/>
      <c r="T200" s="1547"/>
      <c r="U200" s="1547"/>
      <c r="V200" s="1542"/>
      <c r="W200" s="1547"/>
      <c r="X200" s="1547"/>
      <c r="Y200" s="1547"/>
      <c r="Z200" s="1547"/>
      <c r="AA200" s="1549"/>
      <c r="AB200" s="1546"/>
      <c r="AC200" s="1547"/>
      <c r="AD200" s="1547"/>
      <c r="AE200" s="1542"/>
      <c r="AF200" s="1542"/>
      <c r="AG200" s="1550"/>
      <c r="AH200" s="1084"/>
    </row>
    <row r="201" spans="2:34" ht="15.75" customHeight="1">
      <c r="B201" s="1085"/>
      <c r="C201" s="1086"/>
      <c r="D201" s="1086">
        <v>1.0000000000000001E-33</v>
      </c>
      <c r="E201" s="1086"/>
      <c r="F201" s="1086"/>
      <c r="G201" s="1086"/>
      <c r="H201" s="1086"/>
      <c r="I201" s="1086"/>
      <c r="J201" s="1086"/>
      <c r="K201" s="1086"/>
      <c r="L201" s="1086"/>
      <c r="M201" s="1086"/>
      <c r="N201" s="1086">
        <v>1.0000000000000001E-33</v>
      </c>
      <c r="O201" s="1086"/>
      <c r="P201" s="1086"/>
      <c r="Q201" s="1086"/>
      <c r="R201" s="1086"/>
      <c r="S201" s="1086"/>
      <c r="T201" s="1086"/>
      <c r="U201" s="1086"/>
      <c r="V201" s="1086">
        <v>1.0000000000000001E-33</v>
      </c>
      <c r="W201" s="1086"/>
      <c r="X201" s="1086"/>
      <c r="Y201" s="1086"/>
      <c r="Z201" s="1086"/>
      <c r="AA201" s="1086"/>
      <c r="AB201" s="1086"/>
      <c r="AC201" s="1086"/>
      <c r="AD201" s="1086"/>
      <c r="AE201" s="1086"/>
      <c r="AF201" s="1086"/>
      <c r="AG201" s="1086"/>
      <c r="AH201" s="1076"/>
    </row>
    <row r="202" spans="2:34" ht="15.75" customHeight="1">
      <c r="B202" s="1087" t="s">
        <v>2890</v>
      </c>
      <c r="C202" s="1733" t="s">
        <v>3206</v>
      </c>
      <c r="D202" s="1733"/>
      <c r="E202" s="1733"/>
      <c r="F202" s="1733"/>
      <c r="G202" s="1469"/>
      <c r="H202" s="1469"/>
      <c r="I202" s="1469"/>
      <c r="J202" s="1469"/>
      <c r="K202" s="1469"/>
      <c r="L202" s="1469"/>
      <c r="M202" s="1469"/>
      <c r="N202" s="1469"/>
      <c r="O202" s="1469"/>
      <c r="P202" s="1469"/>
      <c r="Q202" s="1469"/>
      <c r="R202" s="1469"/>
      <c r="S202" s="1469"/>
      <c r="T202" s="1469"/>
      <c r="U202" s="1469"/>
      <c r="V202" s="1469"/>
      <c r="W202" s="1469"/>
      <c r="X202" s="1469"/>
      <c r="Y202" s="1469"/>
      <c r="Z202" s="1469"/>
      <c r="AA202" s="1469"/>
      <c r="AB202" s="1469"/>
      <c r="AC202" s="1469"/>
      <c r="AD202" s="1469"/>
      <c r="AE202" s="1469"/>
      <c r="AF202" s="1469"/>
      <c r="AG202" s="1469"/>
      <c r="AH202" s="1027"/>
    </row>
    <row r="203" spans="2:34" ht="15.75" customHeight="1">
      <c r="B203" s="1087" t="s">
        <v>2892</v>
      </c>
      <c r="C203" s="1733" t="s">
        <v>2961</v>
      </c>
      <c r="D203" s="1733"/>
      <c r="E203" s="1733"/>
      <c r="F203" s="1733"/>
      <c r="G203" s="1469"/>
      <c r="H203" s="1469"/>
      <c r="I203" s="1469"/>
      <c r="J203" s="1469"/>
      <c r="K203" s="1469"/>
      <c r="L203" s="1469"/>
      <c r="M203" s="1469"/>
      <c r="N203" s="1469"/>
      <c r="O203" s="1469"/>
      <c r="P203" s="1469"/>
      <c r="Q203" s="1469"/>
      <c r="R203" s="1469"/>
      <c r="S203" s="1469"/>
      <c r="T203" s="1469"/>
      <c r="U203" s="1469"/>
      <c r="V203" s="1469"/>
      <c r="W203" s="1469"/>
      <c r="X203" s="1469"/>
      <c r="Y203" s="1469"/>
      <c r="Z203" s="1469"/>
      <c r="AA203" s="1469"/>
      <c r="AB203" s="1469"/>
      <c r="AC203" s="1469"/>
      <c r="AD203" s="1469"/>
      <c r="AE203" s="1469"/>
      <c r="AF203" s="1469"/>
      <c r="AG203" s="1469"/>
      <c r="AH203" s="1027"/>
    </row>
    <row r="204" spans="2:34" ht="15.75" customHeight="1" thickBot="1">
      <c r="B204" s="1088"/>
      <c r="C204" s="1758"/>
      <c r="D204" s="1758"/>
      <c r="E204" s="1758"/>
      <c r="F204" s="1758"/>
      <c r="G204" s="1759"/>
      <c r="H204" s="1759"/>
      <c r="I204" s="1759"/>
      <c r="J204" s="1759"/>
      <c r="K204" s="1759"/>
      <c r="L204" s="1759"/>
      <c r="M204" s="1759"/>
      <c r="N204" s="1759"/>
      <c r="O204" s="1759"/>
      <c r="P204" s="1759"/>
      <c r="Q204" s="1759"/>
      <c r="R204" s="1759"/>
      <c r="S204" s="1759"/>
      <c r="T204" s="1759"/>
      <c r="U204" s="1759"/>
      <c r="V204" s="1759"/>
      <c r="W204" s="1759"/>
      <c r="X204" s="1759"/>
      <c r="Y204" s="1759"/>
      <c r="Z204" s="1759"/>
      <c r="AA204" s="1759"/>
      <c r="AB204" s="1759"/>
      <c r="AC204" s="1759"/>
      <c r="AD204" s="1759"/>
      <c r="AE204" s="1759"/>
      <c r="AF204" s="1759"/>
      <c r="AG204" s="1759"/>
      <c r="AH204" s="1077"/>
    </row>
    <row r="205" spans="2:34" ht="15.75" customHeight="1" thickBot="1">
      <c r="B205" s="1249"/>
      <c r="C205" s="1248"/>
      <c r="D205" s="1248"/>
      <c r="E205" s="1248"/>
      <c r="F205" s="1248"/>
      <c r="G205" s="1248"/>
      <c r="H205" s="1248"/>
      <c r="I205" s="1248"/>
      <c r="J205" s="1248"/>
      <c r="K205" s="1248"/>
      <c r="L205" s="1248"/>
      <c r="M205" s="1248"/>
    </row>
    <row r="206" spans="2:34" ht="15.75" customHeight="1">
      <c r="B206" s="1729" t="s">
        <v>2857</v>
      </c>
      <c r="C206" s="1730"/>
      <c r="D206" s="1730"/>
      <c r="E206" s="1730"/>
      <c r="F206" s="1730"/>
      <c r="G206" s="1730"/>
      <c r="H206" s="1730"/>
      <c r="I206" s="1730"/>
      <c r="J206" s="1730"/>
      <c r="K206" s="1730"/>
      <c r="L206" s="1730"/>
      <c r="M206" s="1730"/>
      <c r="N206" s="1730"/>
      <c r="O206" s="1730"/>
      <c r="P206" s="1730"/>
      <c r="Q206" s="1730"/>
      <c r="R206" s="1730"/>
      <c r="S206" s="1730"/>
      <c r="T206" s="1730"/>
      <c r="U206" s="1730"/>
      <c r="V206" s="1730"/>
      <c r="W206" s="1730"/>
      <c r="X206" s="1730"/>
      <c r="Y206" s="1730"/>
      <c r="Z206" s="1730"/>
      <c r="AA206" s="1730"/>
      <c r="AB206" s="1730"/>
      <c r="AC206" s="1730"/>
      <c r="AD206" s="1730"/>
      <c r="AE206" s="1730"/>
      <c r="AF206" s="1730"/>
      <c r="AG206" s="1730"/>
      <c r="AH206" s="1731"/>
    </row>
    <row r="207" spans="2:34" ht="15.75" customHeight="1">
      <c r="B207" s="1083"/>
      <c r="C207" s="1023"/>
      <c r="D207" s="733"/>
      <c r="E207" s="733"/>
      <c r="F207" s="456"/>
      <c r="G207" s="456"/>
      <c r="H207" s="456"/>
      <c r="I207" s="456"/>
      <c r="J207" s="456"/>
      <c r="K207" s="456"/>
      <c r="L207" s="456"/>
      <c r="M207" s="456"/>
      <c r="N207" s="456"/>
      <c r="O207" s="456"/>
      <c r="P207" s="456"/>
      <c r="Q207" s="456"/>
      <c r="R207" s="456"/>
      <c r="S207" s="456"/>
      <c r="T207" s="456"/>
      <c r="U207" s="456"/>
      <c r="V207" s="456"/>
      <c r="W207" s="456"/>
      <c r="X207" s="456"/>
      <c r="Y207" s="456"/>
      <c r="Z207" s="456"/>
      <c r="AA207" s="456"/>
      <c r="AB207" s="456"/>
      <c r="AC207" s="456"/>
      <c r="AD207" s="456"/>
      <c r="AE207" s="456"/>
      <c r="AF207" s="456"/>
      <c r="AG207" s="456"/>
      <c r="AH207" s="1084"/>
    </row>
    <row r="208" spans="2:34" ht="15.75" customHeight="1">
      <c r="B208" s="1026" t="s">
        <v>2858</v>
      </c>
      <c r="C208" s="1082" t="s">
        <v>2945</v>
      </c>
      <c r="D208" s="1082"/>
      <c r="E208" s="456"/>
      <c r="F208" s="456"/>
      <c r="G208" s="456"/>
      <c r="H208" s="456"/>
      <c r="I208" s="456"/>
      <c r="J208" s="456"/>
      <c r="K208" s="456"/>
      <c r="L208" s="456"/>
      <c r="M208" s="456"/>
      <c r="N208" s="456"/>
      <c r="O208" s="456"/>
      <c r="P208" s="456"/>
      <c r="Q208" s="456"/>
      <c r="R208" s="456"/>
      <c r="S208" s="456"/>
      <c r="T208" s="456"/>
      <c r="U208" s="456"/>
      <c r="V208" s="456"/>
      <c r="W208" s="456"/>
      <c r="X208" s="456"/>
      <c r="Y208" s="456"/>
      <c r="Z208" s="456"/>
      <c r="AA208" s="456"/>
      <c r="AB208" s="456"/>
      <c r="AC208" s="456"/>
      <c r="AD208" s="456"/>
      <c r="AE208" s="456"/>
      <c r="AF208" s="456"/>
      <c r="AG208" s="456"/>
      <c r="AH208" s="1084"/>
    </row>
    <row r="209" spans="2:34" ht="15.75" customHeight="1" thickBot="1">
      <c r="B209" s="1026" t="s">
        <v>2860</v>
      </c>
      <c r="C209" s="1732">
        <v>41704</v>
      </c>
      <c r="D209" s="1733"/>
      <c r="E209" s="1733"/>
      <c r="F209" s="456"/>
      <c r="G209" s="456"/>
      <c r="H209" s="456"/>
      <c r="I209" s="456"/>
      <c r="J209" s="456"/>
      <c r="K209" s="456"/>
      <c r="L209" s="456"/>
      <c r="M209" s="456"/>
      <c r="N209" s="456"/>
      <c r="O209" s="456"/>
      <c r="P209" s="456"/>
      <c r="Q209" s="456"/>
      <c r="R209" s="456"/>
      <c r="S209" s="456"/>
      <c r="T209" s="456"/>
      <c r="U209" s="456"/>
      <c r="V209" s="456"/>
      <c r="W209" s="456"/>
      <c r="X209" s="456"/>
      <c r="Y209" s="456"/>
      <c r="Z209" s="456"/>
      <c r="AA209" s="456"/>
      <c r="AB209" s="456"/>
      <c r="AC209" s="456"/>
      <c r="AD209" s="456"/>
      <c r="AE209" s="456"/>
      <c r="AF209" s="456"/>
      <c r="AG209" s="456"/>
      <c r="AH209" s="1084"/>
    </row>
    <row r="210" spans="2:34" ht="36.75" customHeight="1" thickBot="1">
      <c r="B210" s="1083" t="s">
        <v>2861</v>
      </c>
      <c r="C210" s="1734" t="s">
        <v>3336</v>
      </c>
      <c r="D210" s="1735"/>
      <c r="E210" s="1735"/>
      <c r="F210" s="1735"/>
      <c r="G210" s="1735"/>
      <c r="H210" s="1735"/>
      <c r="I210" s="1735"/>
      <c r="J210" s="1735"/>
      <c r="K210" s="1735"/>
      <c r="L210" s="1735"/>
      <c r="M210" s="1735"/>
      <c r="N210" s="1735"/>
      <c r="O210" s="1735"/>
      <c r="P210" s="1735"/>
      <c r="Q210" s="1735"/>
      <c r="R210" s="1735"/>
      <c r="S210" s="1735"/>
      <c r="T210" s="1735"/>
      <c r="U210" s="1735"/>
      <c r="V210" s="1735"/>
      <c r="W210" s="1735"/>
      <c r="X210" s="1735"/>
      <c r="Y210" s="1735"/>
      <c r="Z210" s="1736"/>
      <c r="AA210" s="456"/>
      <c r="AB210" s="456"/>
      <c r="AC210" s="456"/>
      <c r="AD210" s="456"/>
      <c r="AE210" s="456"/>
      <c r="AF210" s="456"/>
      <c r="AG210" s="456"/>
      <c r="AH210" s="1084"/>
    </row>
    <row r="211" spans="2:34" ht="15.75" customHeight="1" thickBot="1">
      <c r="B211" s="1083"/>
      <c r="C211" s="1024"/>
      <c r="D211" s="1024"/>
      <c r="E211" s="1470"/>
      <c r="F211" s="1470"/>
      <c r="G211" s="1470"/>
      <c r="H211" s="1470"/>
      <c r="I211" s="1470"/>
      <c r="J211" s="1470"/>
      <c r="K211" s="1470"/>
      <c r="L211" s="1470"/>
      <c r="M211" s="1470"/>
      <c r="N211" s="1470"/>
      <c r="O211" s="1470"/>
      <c r="P211" s="1470"/>
      <c r="Q211" s="1470"/>
      <c r="R211" s="1470"/>
      <c r="S211" s="1470"/>
      <c r="T211" s="1470"/>
      <c r="U211" s="1470"/>
      <c r="V211" s="1470"/>
      <c r="W211" s="1470"/>
      <c r="X211" s="1470"/>
      <c r="Y211" s="1470"/>
      <c r="Z211" s="1470"/>
      <c r="AA211" s="456"/>
      <c r="AB211" s="456"/>
      <c r="AC211" s="456"/>
      <c r="AD211" s="456"/>
      <c r="AE211" s="456"/>
      <c r="AF211" s="456"/>
      <c r="AG211" s="456"/>
      <c r="AH211" s="1084"/>
    </row>
    <row r="212" spans="2:34" ht="15.75" customHeight="1" thickBot="1">
      <c r="B212" s="1737" t="s">
        <v>2862</v>
      </c>
      <c r="C212" s="1739" t="s">
        <v>2863</v>
      </c>
      <c r="D212" s="1737" t="s">
        <v>2864</v>
      </c>
      <c r="E212" s="1741" t="s">
        <v>2865</v>
      </c>
      <c r="F212" s="1742"/>
      <c r="G212" s="1742"/>
      <c r="H212" s="1742"/>
      <c r="I212" s="1742"/>
      <c r="J212" s="1742"/>
      <c r="K212" s="1742"/>
      <c r="L212" s="1742"/>
      <c r="M212" s="1742"/>
      <c r="N212" s="1742"/>
      <c r="O212" s="1742"/>
      <c r="P212" s="1742"/>
      <c r="Q212" s="1742"/>
      <c r="R212" s="1743"/>
      <c r="S212" s="1744" t="s">
        <v>2866</v>
      </c>
      <c r="T212" s="1745"/>
      <c r="U212" s="1745"/>
      <c r="V212" s="1745"/>
      <c r="W212" s="1745"/>
      <c r="X212" s="1745"/>
      <c r="Y212" s="1745"/>
      <c r="Z212" s="1746"/>
      <c r="AA212" s="1741" t="s">
        <v>2867</v>
      </c>
      <c r="AB212" s="1742"/>
      <c r="AC212" s="1742"/>
      <c r="AD212" s="1743"/>
      <c r="AE212" s="1747" t="s">
        <v>2868</v>
      </c>
      <c r="AF212" s="1748"/>
      <c r="AG212" s="1749"/>
      <c r="AH212" s="1084"/>
    </row>
    <row r="213" spans="2:34" ht="15.75" customHeight="1" thickBot="1">
      <c r="B213" s="1738"/>
      <c r="C213" s="1740"/>
      <c r="D213" s="1738"/>
      <c r="E213" s="1737" t="s">
        <v>2869</v>
      </c>
      <c r="F213" s="1753" t="s">
        <v>2870</v>
      </c>
      <c r="G213" s="1753" t="s">
        <v>2871</v>
      </c>
      <c r="H213" s="1744" t="s">
        <v>2872</v>
      </c>
      <c r="I213" s="1746"/>
      <c r="J213" s="1744" t="s">
        <v>2873</v>
      </c>
      <c r="K213" s="1746"/>
      <c r="L213" s="1744" t="s">
        <v>2874</v>
      </c>
      <c r="M213" s="1746"/>
      <c r="N213" s="1755" t="s">
        <v>2875</v>
      </c>
      <c r="O213" s="1756"/>
      <c r="P213" s="1745" t="s">
        <v>2876</v>
      </c>
      <c r="Q213" s="1745"/>
      <c r="R213" s="1746"/>
      <c r="S213" s="1753" t="s">
        <v>2872</v>
      </c>
      <c r="T213" s="1753" t="s">
        <v>2873</v>
      </c>
      <c r="U213" s="1753" t="s">
        <v>2874</v>
      </c>
      <c r="V213" s="1745" t="s">
        <v>2875</v>
      </c>
      <c r="W213" s="1745"/>
      <c r="X213" s="1744" t="s">
        <v>2876</v>
      </c>
      <c r="Y213" s="1745"/>
      <c r="Z213" s="1746"/>
      <c r="AA213" s="1737" t="s">
        <v>2869</v>
      </c>
      <c r="AB213" s="1737" t="s">
        <v>2877</v>
      </c>
      <c r="AC213" s="1737" t="s">
        <v>2878</v>
      </c>
      <c r="AD213" s="1737" t="s">
        <v>2879</v>
      </c>
      <c r="AE213" s="1750"/>
      <c r="AF213" s="1751"/>
      <c r="AG213" s="1752"/>
      <c r="AH213" s="1084"/>
    </row>
    <row r="214" spans="2:34" ht="15.75" customHeight="1" thickBot="1">
      <c r="B214" s="1738"/>
      <c r="C214" s="1740"/>
      <c r="D214" s="1738"/>
      <c r="E214" s="1738"/>
      <c r="F214" s="1754"/>
      <c r="G214" s="1754"/>
      <c r="H214" s="1467" t="s">
        <v>2880</v>
      </c>
      <c r="I214" s="1467" t="s">
        <v>2881</v>
      </c>
      <c r="J214" s="1467" t="s">
        <v>2880</v>
      </c>
      <c r="K214" s="1467" t="s">
        <v>2881</v>
      </c>
      <c r="L214" s="1467" t="s">
        <v>2880</v>
      </c>
      <c r="M214" s="1467" t="s">
        <v>2881</v>
      </c>
      <c r="N214" s="1466" t="s">
        <v>306</v>
      </c>
      <c r="O214" s="1130" t="s">
        <v>2882</v>
      </c>
      <c r="P214" s="1131" t="s">
        <v>2883</v>
      </c>
      <c r="Q214" s="1133" t="s">
        <v>2884</v>
      </c>
      <c r="R214" s="1130" t="s">
        <v>2885</v>
      </c>
      <c r="S214" s="1754"/>
      <c r="T214" s="1754"/>
      <c r="U214" s="1754"/>
      <c r="V214" s="1468" t="s">
        <v>306</v>
      </c>
      <c r="W214" s="1132" t="s">
        <v>2882</v>
      </c>
      <c r="X214" s="1130" t="s">
        <v>2883</v>
      </c>
      <c r="Y214" s="1133" t="s">
        <v>2884</v>
      </c>
      <c r="Z214" s="1130" t="s">
        <v>2885</v>
      </c>
      <c r="AA214" s="1738"/>
      <c r="AB214" s="1738"/>
      <c r="AC214" s="1738"/>
      <c r="AD214" s="1738"/>
      <c r="AE214" s="1465" t="s">
        <v>307</v>
      </c>
      <c r="AF214" s="1465" t="s">
        <v>2886</v>
      </c>
      <c r="AG214" s="1465" t="s">
        <v>2887</v>
      </c>
      <c r="AH214" s="1084"/>
    </row>
    <row r="215" spans="2:34" ht="24" customHeight="1">
      <c r="B215" s="1293" t="s">
        <v>2947</v>
      </c>
      <c r="C215" s="1140" t="s">
        <v>3337</v>
      </c>
      <c r="D215" s="1141">
        <v>10</v>
      </c>
      <c r="E215" s="1355" t="s">
        <v>1479</v>
      </c>
      <c r="F215" s="1355" t="s">
        <v>1479</v>
      </c>
      <c r="G215" s="1355" t="s">
        <v>1479</v>
      </c>
      <c r="H215" s="1355" t="s">
        <v>1479</v>
      </c>
      <c r="I215" s="1355" t="s">
        <v>1479</v>
      </c>
      <c r="J215" s="1355" t="s">
        <v>1479</v>
      </c>
      <c r="K215" s="1355" t="s">
        <v>1479</v>
      </c>
      <c r="L215" s="1355" t="s">
        <v>1479</v>
      </c>
      <c r="M215" s="1355" t="s">
        <v>1479</v>
      </c>
      <c r="N215" s="1355" t="s">
        <v>1479</v>
      </c>
      <c r="O215" s="1355" t="s">
        <v>1479</v>
      </c>
      <c r="P215" s="1355" t="s">
        <v>1479</v>
      </c>
      <c r="Q215" s="1355" t="s">
        <v>1479</v>
      </c>
      <c r="R215" s="1355" t="s">
        <v>1479</v>
      </c>
      <c r="S215" s="1355" t="s">
        <v>1479</v>
      </c>
      <c r="T215" s="1355" t="s">
        <v>1479</v>
      </c>
      <c r="U215" s="1355" t="s">
        <v>1479</v>
      </c>
      <c r="V215" s="1355" t="s">
        <v>1479</v>
      </c>
      <c r="W215" s="1355" t="s">
        <v>1479</v>
      </c>
      <c r="X215" s="1355" t="s">
        <v>1479</v>
      </c>
      <c r="Y215" s="1355" t="s">
        <v>1479</v>
      </c>
      <c r="Z215" s="1355" t="s">
        <v>1479</v>
      </c>
      <c r="AA215" s="1141">
        <v>10</v>
      </c>
      <c r="AB215" s="1142">
        <v>1000</v>
      </c>
      <c r="AC215" s="1143" t="s">
        <v>3271</v>
      </c>
      <c r="AD215" s="1144" t="s">
        <v>3271</v>
      </c>
      <c r="AE215" s="1355" t="s">
        <v>1479</v>
      </c>
      <c r="AF215" s="1355" t="s">
        <v>1479</v>
      </c>
      <c r="AG215" s="1521" t="s">
        <v>1479</v>
      </c>
      <c r="AH215" s="1084"/>
    </row>
    <row r="216" spans="2:34" ht="24" customHeight="1">
      <c r="B216" s="1301" t="s">
        <v>2947</v>
      </c>
      <c r="C216" s="1134" t="s">
        <v>3338</v>
      </c>
      <c r="D216" s="1135">
        <v>18</v>
      </c>
      <c r="E216" s="1354" t="s">
        <v>1479</v>
      </c>
      <c r="F216" s="1354" t="s">
        <v>1479</v>
      </c>
      <c r="G216" s="1354" t="s">
        <v>1479</v>
      </c>
      <c r="H216" s="1354" t="s">
        <v>1479</v>
      </c>
      <c r="I216" s="1354" t="s">
        <v>1479</v>
      </c>
      <c r="J216" s="1354" t="s">
        <v>1479</v>
      </c>
      <c r="K216" s="1354" t="s">
        <v>1479</v>
      </c>
      <c r="L216" s="1354" t="s">
        <v>1479</v>
      </c>
      <c r="M216" s="1354" t="s">
        <v>1479</v>
      </c>
      <c r="N216" s="1354" t="s">
        <v>1479</v>
      </c>
      <c r="O216" s="1354" t="s">
        <v>1479</v>
      </c>
      <c r="P216" s="1354" t="s">
        <v>1479</v>
      </c>
      <c r="Q216" s="1354" t="s">
        <v>1479</v>
      </c>
      <c r="R216" s="1354" t="s">
        <v>1479</v>
      </c>
      <c r="S216" s="1354" t="s">
        <v>1479</v>
      </c>
      <c r="T216" s="1354" t="s">
        <v>1479</v>
      </c>
      <c r="U216" s="1354" t="s">
        <v>1479</v>
      </c>
      <c r="V216" s="1354" t="s">
        <v>1479</v>
      </c>
      <c r="W216" s="1354" t="s">
        <v>1479</v>
      </c>
      <c r="X216" s="1354" t="s">
        <v>1479</v>
      </c>
      <c r="Y216" s="1354" t="s">
        <v>1479</v>
      </c>
      <c r="Z216" s="1354" t="s">
        <v>1479</v>
      </c>
      <c r="AA216" s="1135">
        <v>18</v>
      </c>
      <c r="AB216" s="1136">
        <v>2000</v>
      </c>
      <c r="AC216" s="1137"/>
      <c r="AD216" s="1138"/>
      <c r="AE216" s="1354" t="s">
        <v>1479</v>
      </c>
      <c r="AF216" s="1354" t="s">
        <v>1479</v>
      </c>
      <c r="AG216" s="1522" t="s">
        <v>1479</v>
      </c>
      <c r="AH216" s="1084"/>
    </row>
    <row r="217" spans="2:34" ht="24" customHeight="1" thickBot="1">
      <c r="B217" s="1309" t="s">
        <v>2947</v>
      </c>
      <c r="C217" s="1149" t="s">
        <v>3339</v>
      </c>
      <c r="D217" s="1150">
        <v>35</v>
      </c>
      <c r="E217" s="1432" t="s">
        <v>1479</v>
      </c>
      <c r="F217" s="1432" t="s">
        <v>1479</v>
      </c>
      <c r="G217" s="1432" t="s">
        <v>1479</v>
      </c>
      <c r="H217" s="1432" t="s">
        <v>1479</v>
      </c>
      <c r="I217" s="1432" t="s">
        <v>1479</v>
      </c>
      <c r="J217" s="1432" t="s">
        <v>1479</v>
      </c>
      <c r="K217" s="1432" t="s">
        <v>1479</v>
      </c>
      <c r="L217" s="1432" t="s">
        <v>1479</v>
      </c>
      <c r="M217" s="1432" t="s">
        <v>1479</v>
      </c>
      <c r="N217" s="1432" t="s">
        <v>1479</v>
      </c>
      <c r="O217" s="1432" t="s">
        <v>1479</v>
      </c>
      <c r="P217" s="1432" t="s">
        <v>1479</v>
      </c>
      <c r="Q217" s="1432" t="s">
        <v>1479</v>
      </c>
      <c r="R217" s="1432" t="s">
        <v>1479</v>
      </c>
      <c r="S217" s="1432" t="s">
        <v>1479</v>
      </c>
      <c r="T217" s="1432" t="s">
        <v>1479</v>
      </c>
      <c r="U217" s="1432" t="s">
        <v>1479</v>
      </c>
      <c r="V217" s="1432" t="s">
        <v>1479</v>
      </c>
      <c r="W217" s="1432" t="s">
        <v>1479</v>
      </c>
      <c r="X217" s="1432" t="s">
        <v>1479</v>
      </c>
      <c r="Y217" s="1432" t="s">
        <v>1479</v>
      </c>
      <c r="Z217" s="1432" t="s">
        <v>1479</v>
      </c>
      <c r="AA217" s="1150">
        <v>35</v>
      </c>
      <c r="AB217" s="1151">
        <v>4000</v>
      </c>
      <c r="AC217" s="1152"/>
      <c r="AD217" s="1153"/>
      <c r="AE217" s="1432" t="s">
        <v>1479</v>
      </c>
      <c r="AF217" s="1432" t="s">
        <v>1479</v>
      </c>
      <c r="AG217" s="1523" t="s">
        <v>1479</v>
      </c>
      <c r="AH217" s="1084"/>
    </row>
    <row r="218" spans="2:34" ht="15.75" customHeight="1">
      <c r="B218" s="1085"/>
      <c r="C218" s="1086"/>
      <c r="D218" s="1086">
        <v>1.0000000000000001E-33</v>
      </c>
      <c r="E218" s="1086"/>
      <c r="F218" s="1086"/>
      <c r="G218" s="1086"/>
      <c r="H218" s="1086"/>
      <c r="I218" s="1086"/>
      <c r="J218" s="1086"/>
      <c r="K218" s="1086"/>
      <c r="L218" s="1086"/>
      <c r="M218" s="1086"/>
      <c r="N218" s="1086">
        <v>1.0000000000000001E-33</v>
      </c>
      <c r="O218" s="1086"/>
      <c r="P218" s="1086"/>
      <c r="Q218" s="1086"/>
      <c r="R218" s="1086"/>
      <c r="S218" s="1086"/>
      <c r="T218" s="1086"/>
      <c r="U218" s="1086"/>
      <c r="V218" s="1086">
        <v>1.0000000000000001E-33</v>
      </c>
      <c r="W218" s="1086"/>
      <c r="X218" s="1086"/>
      <c r="Y218" s="1086"/>
      <c r="Z218" s="1086"/>
      <c r="AA218" s="1086"/>
      <c r="AB218" s="1086"/>
      <c r="AC218" s="1086"/>
      <c r="AD218" s="1086"/>
      <c r="AE218" s="1086"/>
      <c r="AF218" s="1086"/>
      <c r="AG218" s="1086"/>
      <c r="AH218" s="1076"/>
    </row>
    <row r="219" spans="2:34" ht="15.75" customHeight="1">
      <c r="B219" s="1087" t="s">
        <v>2890</v>
      </c>
      <c r="C219" s="1733" t="s">
        <v>2961</v>
      </c>
      <c r="D219" s="1733"/>
      <c r="E219" s="1733"/>
      <c r="F219" s="1733"/>
      <c r="G219" s="1469"/>
      <c r="H219" s="1469"/>
      <c r="I219" s="1469"/>
      <c r="J219" s="1469"/>
      <c r="K219" s="1469"/>
      <c r="L219" s="1469"/>
      <c r="M219" s="1469"/>
      <c r="N219" s="1469"/>
      <c r="O219" s="1469"/>
      <c r="P219" s="1469"/>
      <c r="Q219" s="1469"/>
      <c r="R219" s="1469"/>
      <c r="S219" s="1469"/>
      <c r="T219" s="1469"/>
      <c r="U219" s="1469"/>
      <c r="V219" s="1469"/>
      <c r="W219" s="1469"/>
      <c r="X219" s="1469"/>
      <c r="Y219" s="1469"/>
      <c r="Z219" s="1469"/>
      <c r="AA219" s="1469"/>
      <c r="AB219" s="1469"/>
      <c r="AC219" s="1469"/>
      <c r="AD219" s="1469"/>
      <c r="AE219" s="1469"/>
      <c r="AF219" s="1469"/>
      <c r="AG219" s="1469"/>
      <c r="AH219" s="1027"/>
    </row>
    <row r="220" spans="2:34" ht="15.75" customHeight="1">
      <c r="B220" s="1087" t="s">
        <v>2892</v>
      </c>
      <c r="C220" s="1733" t="s">
        <v>2961</v>
      </c>
      <c r="D220" s="1733"/>
      <c r="E220" s="1733"/>
      <c r="F220" s="1733"/>
      <c r="G220" s="1469"/>
      <c r="H220" s="1469"/>
      <c r="I220" s="1469"/>
      <c r="J220" s="1469"/>
      <c r="K220" s="1469"/>
      <c r="L220" s="1469"/>
      <c r="M220" s="1469"/>
      <c r="N220" s="1469"/>
      <c r="O220" s="1469"/>
      <c r="P220" s="1469"/>
      <c r="Q220" s="1469"/>
      <c r="R220" s="1469"/>
      <c r="S220" s="1469"/>
      <c r="T220" s="1469"/>
      <c r="U220" s="1469"/>
      <c r="V220" s="1469"/>
      <c r="W220" s="1469"/>
      <c r="X220" s="1469"/>
      <c r="Y220" s="1469"/>
      <c r="Z220" s="1469"/>
      <c r="AA220" s="1469"/>
      <c r="AB220" s="1469"/>
      <c r="AC220" s="1469"/>
      <c r="AD220" s="1469"/>
      <c r="AE220" s="1469"/>
      <c r="AF220" s="1469"/>
      <c r="AG220" s="1469"/>
      <c r="AH220" s="1269"/>
    </row>
    <row r="221" spans="2:34" ht="15.75" customHeight="1" thickBot="1">
      <c r="B221" s="1088"/>
      <c r="C221" s="1758"/>
      <c r="D221" s="1758"/>
      <c r="E221" s="1758"/>
      <c r="F221" s="1758"/>
      <c r="G221" s="1759"/>
      <c r="H221" s="1759"/>
      <c r="I221" s="1759"/>
      <c r="J221" s="1759"/>
      <c r="K221" s="1759"/>
      <c r="L221" s="1759"/>
      <c r="M221" s="1759"/>
      <c r="N221" s="1759"/>
      <c r="O221" s="1759"/>
      <c r="P221" s="1759"/>
      <c r="Q221" s="1759"/>
      <c r="R221" s="1759"/>
      <c r="S221" s="1759"/>
      <c r="T221" s="1759"/>
      <c r="U221" s="1759"/>
      <c r="V221" s="1759"/>
      <c r="W221" s="1759"/>
      <c r="X221" s="1759"/>
      <c r="Y221" s="1759"/>
      <c r="Z221" s="1759"/>
      <c r="AA221" s="1759"/>
      <c r="AB221" s="1759"/>
      <c r="AC221" s="1759"/>
      <c r="AD221" s="1759"/>
      <c r="AE221" s="1759"/>
      <c r="AF221" s="1759"/>
      <c r="AG221" s="1759"/>
      <c r="AH221" s="1077"/>
    </row>
    <row r="222" spans="2:34" ht="15.75" customHeight="1" thickBot="1">
      <c r="B222" s="1249"/>
      <c r="C222" s="1248"/>
      <c r="D222" s="1248"/>
      <c r="E222" s="1248"/>
      <c r="F222" s="1248"/>
      <c r="G222" s="1248"/>
      <c r="H222" s="1248"/>
      <c r="I222" s="1248"/>
      <c r="J222" s="1248"/>
      <c r="K222" s="1248"/>
      <c r="L222" s="1248"/>
      <c r="M222" s="1248"/>
    </row>
    <row r="223" spans="2:34" ht="15.75" customHeight="1">
      <c r="B223" s="1729" t="s">
        <v>2857</v>
      </c>
      <c r="C223" s="1730"/>
      <c r="D223" s="1730"/>
      <c r="E223" s="1730"/>
      <c r="F223" s="1730"/>
      <c r="G223" s="1730"/>
      <c r="H223" s="1730"/>
      <c r="I223" s="1730"/>
      <c r="J223" s="1730"/>
      <c r="K223" s="1730"/>
      <c r="L223" s="1730"/>
      <c r="M223" s="1730"/>
      <c r="N223" s="1730"/>
      <c r="O223" s="1730"/>
      <c r="P223" s="1730"/>
      <c r="Q223" s="1730"/>
      <c r="R223" s="1730"/>
      <c r="S223" s="1730"/>
      <c r="T223" s="1730"/>
      <c r="U223" s="1730"/>
      <c r="V223" s="1730"/>
      <c r="W223" s="1730"/>
      <c r="X223" s="1730"/>
      <c r="Y223" s="1730"/>
      <c r="Z223" s="1730"/>
      <c r="AA223" s="1730"/>
      <c r="AB223" s="1730"/>
      <c r="AC223" s="1730"/>
      <c r="AD223" s="1730"/>
      <c r="AE223" s="1730"/>
      <c r="AF223" s="1730"/>
      <c r="AG223" s="1730"/>
      <c r="AH223" s="1731"/>
    </row>
    <row r="224" spans="2:34" ht="15.75" customHeight="1">
      <c r="B224" s="1083"/>
      <c r="C224" s="1023"/>
      <c r="D224" s="733"/>
      <c r="E224" s="733"/>
      <c r="F224" s="456"/>
      <c r="G224" s="456"/>
      <c r="H224" s="456"/>
      <c r="I224" s="456"/>
      <c r="J224" s="456"/>
      <c r="K224" s="456"/>
      <c r="L224" s="456"/>
      <c r="M224" s="456"/>
      <c r="N224" s="456"/>
      <c r="O224" s="456"/>
      <c r="P224" s="456"/>
      <c r="Q224" s="456"/>
      <c r="R224" s="456"/>
      <c r="S224" s="456"/>
      <c r="T224" s="456"/>
      <c r="U224" s="456"/>
      <c r="V224" s="456"/>
      <c r="W224" s="456"/>
      <c r="X224" s="456"/>
      <c r="Y224" s="456"/>
      <c r="Z224" s="456"/>
      <c r="AA224" s="456"/>
      <c r="AB224" s="456"/>
      <c r="AC224" s="456"/>
      <c r="AD224" s="456"/>
      <c r="AE224" s="456"/>
      <c r="AF224" s="456"/>
      <c r="AG224" s="456"/>
      <c r="AH224" s="1084"/>
    </row>
    <row r="225" spans="2:34" ht="15.75" customHeight="1">
      <c r="B225" s="1026" t="s">
        <v>2858</v>
      </c>
      <c r="C225" s="1082" t="s">
        <v>3317</v>
      </c>
      <c r="D225" s="1082"/>
      <c r="E225" s="456"/>
      <c r="F225" s="456"/>
      <c r="G225" s="456"/>
      <c r="H225" s="456"/>
      <c r="I225" s="456"/>
      <c r="J225" s="456"/>
      <c r="K225" s="456"/>
      <c r="L225" s="456"/>
      <c r="M225" s="456"/>
      <c r="N225" s="456"/>
      <c r="O225" s="456"/>
      <c r="P225" s="456"/>
      <c r="Q225" s="456"/>
      <c r="R225" s="456"/>
      <c r="S225" s="456"/>
      <c r="T225" s="456"/>
      <c r="U225" s="456"/>
      <c r="V225" s="456"/>
      <c r="W225" s="456"/>
      <c r="X225" s="456"/>
      <c r="Y225" s="456"/>
      <c r="Z225" s="456"/>
      <c r="AA225" s="456"/>
      <c r="AB225" s="456"/>
      <c r="AC225" s="456"/>
      <c r="AD225" s="456"/>
      <c r="AE225" s="456"/>
      <c r="AF225" s="456"/>
      <c r="AG225" s="456"/>
      <c r="AH225" s="1084"/>
    </row>
    <row r="226" spans="2:34" ht="15.75" customHeight="1" thickBot="1">
      <c r="B226" s="1026" t="s">
        <v>2860</v>
      </c>
      <c r="C226" s="1732">
        <v>41685</v>
      </c>
      <c r="D226" s="1733"/>
      <c r="E226" s="1733"/>
      <c r="F226" s="456"/>
      <c r="G226" s="456"/>
      <c r="H226" s="456"/>
      <c r="I226" s="456"/>
      <c r="J226" s="456"/>
      <c r="K226" s="456"/>
      <c r="L226" s="456"/>
      <c r="M226" s="456"/>
      <c r="N226" s="456"/>
      <c r="O226" s="456"/>
      <c r="P226" s="456"/>
      <c r="Q226" s="456"/>
      <c r="R226" s="456"/>
      <c r="S226" s="456"/>
      <c r="T226" s="456"/>
      <c r="U226" s="456"/>
      <c r="V226" s="456"/>
      <c r="W226" s="456"/>
      <c r="X226" s="456"/>
      <c r="Y226" s="456"/>
      <c r="Z226" s="456"/>
      <c r="AA226" s="456"/>
      <c r="AB226" s="456"/>
      <c r="AC226" s="456"/>
      <c r="AD226" s="456"/>
      <c r="AE226" s="456"/>
      <c r="AF226" s="456"/>
      <c r="AG226" s="456"/>
      <c r="AH226" s="1084"/>
    </row>
    <row r="227" spans="2:34" ht="21.75" customHeight="1" thickBot="1">
      <c r="B227" s="1083" t="s">
        <v>2861</v>
      </c>
      <c r="C227" s="1734" t="s">
        <v>3318</v>
      </c>
      <c r="D227" s="1735"/>
      <c r="E227" s="1735"/>
      <c r="F227" s="1735"/>
      <c r="G227" s="1735"/>
      <c r="H227" s="1735"/>
      <c r="I227" s="1735"/>
      <c r="J227" s="1735"/>
      <c r="K227" s="1735"/>
      <c r="L227" s="1735"/>
      <c r="M227" s="1735"/>
      <c r="N227" s="1735"/>
      <c r="O227" s="1735"/>
      <c r="P227" s="1735"/>
      <c r="Q227" s="1735"/>
      <c r="R227" s="1735"/>
      <c r="S227" s="1735"/>
      <c r="T227" s="1735"/>
      <c r="U227" s="1735"/>
      <c r="V227" s="1735"/>
      <c r="W227" s="1735"/>
      <c r="X227" s="1735"/>
      <c r="Y227" s="1735"/>
      <c r="Z227" s="1736"/>
      <c r="AA227" s="456"/>
      <c r="AB227" s="456"/>
      <c r="AC227" s="456"/>
      <c r="AD227" s="456"/>
      <c r="AE227" s="456"/>
      <c r="AF227" s="456"/>
      <c r="AG227" s="456"/>
      <c r="AH227" s="1084"/>
    </row>
    <row r="228" spans="2:34" ht="15.75" customHeight="1" thickBot="1">
      <c r="B228" s="1083"/>
      <c r="C228" s="1024"/>
      <c r="D228" s="1024"/>
      <c r="E228" s="1470"/>
      <c r="F228" s="1470"/>
      <c r="G228" s="1470"/>
      <c r="H228" s="1470"/>
      <c r="I228" s="1470"/>
      <c r="J228" s="1470"/>
      <c r="K228" s="1470"/>
      <c r="L228" s="1470"/>
      <c r="M228" s="1470"/>
      <c r="N228" s="1470"/>
      <c r="O228" s="1470"/>
      <c r="P228" s="1470"/>
      <c r="Q228" s="1470"/>
      <c r="R228" s="1470"/>
      <c r="S228" s="1470"/>
      <c r="T228" s="1470"/>
      <c r="U228" s="1470"/>
      <c r="V228" s="1470"/>
      <c r="W228" s="1470"/>
      <c r="X228" s="1470"/>
      <c r="Y228" s="1470"/>
      <c r="Z228" s="1470"/>
      <c r="AA228" s="456"/>
      <c r="AB228" s="456"/>
      <c r="AC228" s="456"/>
      <c r="AD228" s="456"/>
      <c r="AE228" s="456"/>
      <c r="AF228" s="456"/>
      <c r="AG228" s="456"/>
      <c r="AH228" s="1084"/>
    </row>
    <row r="229" spans="2:34" ht="15.75" customHeight="1" thickBot="1">
      <c r="B229" s="1737" t="s">
        <v>2862</v>
      </c>
      <c r="C229" s="1739" t="s">
        <v>2863</v>
      </c>
      <c r="D229" s="1737" t="s">
        <v>2864</v>
      </c>
      <c r="E229" s="1741" t="s">
        <v>2865</v>
      </c>
      <c r="F229" s="1742"/>
      <c r="G229" s="1742"/>
      <c r="H229" s="1742"/>
      <c r="I229" s="1742"/>
      <c r="J229" s="1742"/>
      <c r="K229" s="1742"/>
      <c r="L229" s="1742"/>
      <c r="M229" s="1742"/>
      <c r="N229" s="1742"/>
      <c r="O229" s="1742"/>
      <c r="P229" s="1742"/>
      <c r="Q229" s="1742"/>
      <c r="R229" s="1743"/>
      <c r="S229" s="1744" t="s">
        <v>2866</v>
      </c>
      <c r="T229" s="1745"/>
      <c r="U229" s="1745"/>
      <c r="V229" s="1745"/>
      <c r="W229" s="1745"/>
      <c r="X229" s="1745"/>
      <c r="Y229" s="1745"/>
      <c r="Z229" s="1746"/>
      <c r="AA229" s="1741" t="s">
        <v>2867</v>
      </c>
      <c r="AB229" s="1742"/>
      <c r="AC229" s="1742"/>
      <c r="AD229" s="1743"/>
      <c r="AE229" s="1747" t="s">
        <v>2868</v>
      </c>
      <c r="AF229" s="1748"/>
      <c r="AG229" s="1749"/>
      <c r="AH229" s="1084"/>
    </row>
    <row r="230" spans="2:34" ht="15.75" customHeight="1" thickBot="1">
      <c r="B230" s="1738"/>
      <c r="C230" s="1740"/>
      <c r="D230" s="1738"/>
      <c r="E230" s="1737" t="s">
        <v>2869</v>
      </c>
      <c r="F230" s="1753" t="s">
        <v>2870</v>
      </c>
      <c r="G230" s="1753" t="s">
        <v>2871</v>
      </c>
      <c r="H230" s="1744" t="s">
        <v>2872</v>
      </c>
      <c r="I230" s="1746"/>
      <c r="J230" s="1744" t="s">
        <v>2873</v>
      </c>
      <c r="K230" s="1746"/>
      <c r="L230" s="1744" t="s">
        <v>2874</v>
      </c>
      <c r="M230" s="1746"/>
      <c r="N230" s="1755" t="s">
        <v>2875</v>
      </c>
      <c r="O230" s="1756"/>
      <c r="P230" s="1745" t="s">
        <v>2876</v>
      </c>
      <c r="Q230" s="1745"/>
      <c r="R230" s="1746"/>
      <c r="S230" s="1753" t="s">
        <v>2872</v>
      </c>
      <c r="T230" s="1753" t="s">
        <v>2873</v>
      </c>
      <c r="U230" s="1753" t="s">
        <v>2874</v>
      </c>
      <c r="V230" s="1745" t="s">
        <v>2875</v>
      </c>
      <c r="W230" s="1745"/>
      <c r="X230" s="1744" t="s">
        <v>2876</v>
      </c>
      <c r="Y230" s="1745"/>
      <c r="Z230" s="1746"/>
      <c r="AA230" s="1737" t="s">
        <v>2869</v>
      </c>
      <c r="AB230" s="1737" t="s">
        <v>2877</v>
      </c>
      <c r="AC230" s="1737" t="s">
        <v>2878</v>
      </c>
      <c r="AD230" s="1737" t="s">
        <v>2879</v>
      </c>
      <c r="AE230" s="1750"/>
      <c r="AF230" s="1751"/>
      <c r="AG230" s="1752"/>
      <c r="AH230" s="1084"/>
    </row>
    <row r="231" spans="2:34" ht="15.75" customHeight="1" thickBot="1">
      <c r="B231" s="1738"/>
      <c r="C231" s="1740"/>
      <c r="D231" s="1738"/>
      <c r="E231" s="1738"/>
      <c r="F231" s="1754"/>
      <c r="G231" s="1754"/>
      <c r="H231" s="1467" t="s">
        <v>2880</v>
      </c>
      <c r="I231" s="1467" t="s">
        <v>2881</v>
      </c>
      <c r="J231" s="1467" t="s">
        <v>2880</v>
      </c>
      <c r="K231" s="1467" t="s">
        <v>2881</v>
      </c>
      <c r="L231" s="1467" t="s">
        <v>2880</v>
      </c>
      <c r="M231" s="1467" t="s">
        <v>2881</v>
      </c>
      <c r="N231" s="1466" t="s">
        <v>306</v>
      </c>
      <c r="O231" s="1130" t="s">
        <v>2882</v>
      </c>
      <c r="P231" s="1131" t="s">
        <v>2883</v>
      </c>
      <c r="Q231" s="1133" t="s">
        <v>2884</v>
      </c>
      <c r="R231" s="1130" t="s">
        <v>2885</v>
      </c>
      <c r="S231" s="1754"/>
      <c r="T231" s="1754"/>
      <c r="U231" s="1754"/>
      <c r="V231" s="1468" t="s">
        <v>306</v>
      </c>
      <c r="W231" s="1132" t="s">
        <v>2882</v>
      </c>
      <c r="X231" s="1130" t="s">
        <v>2883</v>
      </c>
      <c r="Y231" s="1133" t="s">
        <v>2884</v>
      </c>
      <c r="Z231" s="1130" t="s">
        <v>2885</v>
      </c>
      <c r="AA231" s="1738"/>
      <c r="AB231" s="1738"/>
      <c r="AC231" s="1738"/>
      <c r="AD231" s="1738"/>
      <c r="AE231" s="1465" t="s">
        <v>307</v>
      </c>
      <c r="AF231" s="1465" t="s">
        <v>2886</v>
      </c>
      <c r="AG231" s="1465" t="s">
        <v>2887</v>
      </c>
      <c r="AH231" s="1084"/>
    </row>
    <row r="232" spans="2:34" ht="15.75" customHeight="1">
      <c r="B232" s="1293" t="s">
        <v>3320</v>
      </c>
      <c r="C232" s="1511" t="s">
        <v>3291</v>
      </c>
      <c r="D232" s="1512">
        <v>69</v>
      </c>
      <c r="E232" s="1512" t="s">
        <v>2933</v>
      </c>
      <c r="F232" s="1512" t="s">
        <v>2933</v>
      </c>
      <c r="G232" s="1512" t="s">
        <v>2933</v>
      </c>
      <c r="H232" s="1512" t="s">
        <v>2933</v>
      </c>
      <c r="I232" s="1512" t="s">
        <v>2933</v>
      </c>
      <c r="J232" s="1512" t="s">
        <v>2933</v>
      </c>
      <c r="K232" s="1512" t="s">
        <v>2933</v>
      </c>
      <c r="L232" s="1512" t="s">
        <v>2933</v>
      </c>
      <c r="M232" s="1512" t="s">
        <v>2933</v>
      </c>
      <c r="N232" s="1512" t="s">
        <v>2933</v>
      </c>
      <c r="O232" s="1512" t="s">
        <v>2933</v>
      </c>
      <c r="P232" s="1512" t="s">
        <v>2933</v>
      </c>
      <c r="Q232" s="1512" t="s">
        <v>2933</v>
      </c>
      <c r="R232" s="1512" t="s">
        <v>2933</v>
      </c>
      <c r="S232" s="1512" t="s">
        <v>2933</v>
      </c>
      <c r="T232" s="1512" t="s">
        <v>2933</v>
      </c>
      <c r="U232" s="1512" t="s">
        <v>2933</v>
      </c>
      <c r="V232" s="1512" t="s">
        <v>2933</v>
      </c>
      <c r="W232" s="1512" t="s">
        <v>2933</v>
      </c>
      <c r="X232" s="1512" t="s">
        <v>2933</v>
      </c>
      <c r="Y232" s="1512" t="s">
        <v>2933</v>
      </c>
      <c r="Z232" s="1512" t="s">
        <v>2933</v>
      </c>
      <c r="AA232" s="1512">
        <v>69</v>
      </c>
      <c r="AB232" s="1513" t="s">
        <v>3319</v>
      </c>
      <c r="AC232" s="1513" t="s">
        <v>3319</v>
      </c>
      <c r="AD232" s="1513" t="s">
        <v>3319</v>
      </c>
      <c r="AE232" s="1512" t="s">
        <v>2933</v>
      </c>
      <c r="AF232" s="1512" t="s">
        <v>2933</v>
      </c>
      <c r="AG232" s="1514" t="s">
        <v>2933</v>
      </c>
      <c r="AH232" s="1084"/>
    </row>
    <row r="233" spans="2:34" ht="15.75" customHeight="1">
      <c r="B233" s="1301" t="s">
        <v>3321</v>
      </c>
      <c r="C233" s="1507" t="s">
        <v>3291</v>
      </c>
      <c r="D233" s="1508">
        <v>109</v>
      </c>
      <c r="E233" s="1508" t="s">
        <v>2933</v>
      </c>
      <c r="F233" s="1508" t="s">
        <v>2933</v>
      </c>
      <c r="G233" s="1508" t="s">
        <v>2933</v>
      </c>
      <c r="H233" s="1508" t="s">
        <v>2933</v>
      </c>
      <c r="I233" s="1508" t="s">
        <v>2933</v>
      </c>
      <c r="J233" s="1508" t="s">
        <v>2933</v>
      </c>
      <c r="K233" s="1508" t="s">
        <v>2933</v>
      </c>
      <c r="L233" s="1508" t="s">
        <v>2933</v>
      </c>
      <c r="M233" s="1508" t="s">
        <v>2933</v>
      </c>
      <c r="N233" s="1508" t="s">
        <v>2933</v>
      </c>
      <c r="O233" s="1508" t="s">
        <v>2933</v>
      </c>
      <c r="P233" s="1508" t="s">
        <v>2933</v>
      </c>
      <c r="Q233" s="1508" t="s">
        <v>2933</v>
      </c>
      <c r="R233" s="1508" t="s">
        <v>2933</v>
      </c>
      <c r="S233" s="1508" t="s">
        <v>2933</v>
      </c>
      <c r="T233" s="1508" t="s">
        <v>2933</v>
      </c>
      <c r="U233" s="1508" t="s">
        <v>2933</v>
      </c>
      <c r="V233" s="1508" t="s">
        <v>2933</v>
      </c>
      <c r="W233" s="1508" t="s">
        <v>2933</v>
      </c>
      <c r="X233" s="1508" t="s">
        <v>2933</v>
      </c>
      <c r="Y233" s="1508" t="s">
        <v>2933</v>
      </c>
      <c r="Z233" s="1508" t="s">
        <v>2933</v>
      </c>
      <c r="AA233" s="1508">
        <v>109</v>
      </c>
      <c r="AB233" s="1509"/>
      <c r="AC233" s="1510"/>
      <c r="AD233" s="1510"/>
      <c r="AE233" s="1508" t="s">
        <v>2933</v>
      </c>
      <c r="AF233" s="1508" t="s">
        <v>2933</v>
      </c>
      <c r="AG233" s="1515" t="s">
        <v>2933</v>
      </c>
      <c r="AH233" s="1084"/>
    </row>
    <row r="234" spans="2:34" ht="15.75" customHeight="1">
      <c r="B234" s="1301" t="s">
        <v>3322</v>
      </c>
      <c r="C234" s="1507" t="s">
        <v>3291</v>
      </c>
      <c r="D234" s="1508">
        <v>150</v>
      </c>
      <c r="E234" s="1508" t="s">
        <v>2933</v>
      </c>
      <c r="F234" s="1508" t="s">
        <v>2933</v>
      </c>
      <c r="G234" s="1508" t="s">
        <v>2933</v>
      </c>
      <c r="H234" s="1508" t="s">
        <v>2933</v>
      </c>
      <c r="I234" s="1508" t="s">
        <v>2933</v>
      </c>
      <c r="J234" s="1508" t="s">
        <v>2933</v>
      </c>
      <c r="K234" s="1508" t="s">
        <v>2933</v>
      </c>
      <c r="L234" s="1508" t="s">
        <v>2933</v>
      </c>
      <c r="M234" s="1508" t="s">
        <v>2933</v>
      </c>
      <c r="N234" s="1508" t="s">
        <v>2933</v>
      </c>
      <c r="O234" s="1508" t="s">
        <v>2933</v>
      </c>
      <c r="P234" s="1508" t="s">
        <v>2933</v>
      </c>
      <c r="Q234" s="1508" t="s">
        <v>2933</v>
      </c>
      <c r="R234" s="1508" t="s">
        <v>2933</v>
      </c>
      <c r="S234" s="1508" t="s">
        <v>2933</v>
      </c>
      <c r="T234" s="1508" t="s">
        <v>2933</v>
      </c>
      <c r="U234" s="1508" t="s">
        <v>2933</v>
      </c>
      <c r="V234" s="1508" t="s">
        <v>2933</v>
      </c>
      <c r="W234" s="1508" t="s">
        <v>2933</v>
      </c>
      <c r="X234" s="1508" t="s">
        <v>2933</v>
      </c>
      <c r="Y234" s="1508" t="s">
        <v>2933</v>
      </c>
      <c r="Z234" s="1508" t="s">
        <v>2933</v>
      </c>
      <c r="AA234" s="1508">
        <v>150</v>
      </c>
      <c r="AB234" s="1509"/>
      <c r="AC234" s="1510"/>
      <c r="AD234" s="1510"/>
      <c r="AE234" s="1508" t="s">
        <v>2933</v>
      </c>
      <c r="AF234" s="1508" t="s">
        <v>2933</v>
      </c>
      <c r="AG234" s="1515" t="s">
        <v>2933</v>
      </c>
      <c r="AH234" s="1084"/>
    </row>
    <row r="235" spans="2:34" ht="15.75" customHeight="1">
      <c r="B235" s="1301" t="s">
        <v>3323</v>
      </c>
      <c r="C235" s="1507" t="s">
        <v>3291</v>
      </c>
      <c r="D235" s="1508">
        <v>200</v>
      </c>
      <c r="E235" s="1508" t="s">
        <v>2933</v>
      </c>
      <c r="F235" s="1508" t="s">
        <v>2933</v>
      </c>
      <c r="G235" s="1508" t="s">
        <v>2933</v>
      </c>
      <c r="H235" s="1508" t="s">
        <v>2933</v>
      </c>
      <c r="I235" s="1508" t="s">
        <v>2933</v>
      </c>
      <c r="J235" s="1508" t="s">
        <v>2933</v>
      </c>
      <c r="K235" s="1508" t="s">
        <v>2933</v>
      </c>
      <c r="L235" s="1508" t="s">
        <v>2933</v>
      </c>
      <c r="M235" s="1508" t="s">
        <v>2933</v>
      </c>
      <c r="N235" s="1508" t="s">
        <v>2933</v>
      </c>
      <c r="O235" s="1508" t="s">
        <v>2933</v>
      </c>
      <c r="P235" s="1508" t="s">
        <v>2933</v>
      </c>
      <c r="Q235" s="1508" t="s">
        <v>2933</v>
      </c>
      <c r="R235" s="1508" t="s">
        <v>2933</v>
      </c>
      <c r="S235" s="1508" t="s">
        <v>2933</v>
      </c>
      <c r="T235" s="1508" t="s">
        <v>2933</v>
      </c>
      <c r="U235" s="1508" t="s">
        <v>2933</v>
      </c>
      <c r="V235" s="1508" t="s">
        <v>2933</v>
      </c>
      <c r="W235" s="1508" t="s">
        <v>2933</v>
      </c>
      <c r="X235" s="1508" t="s">
        <v>2933</v>
      </c>
      <c r="Y235" s="1508" t="s">
        <v>2933</v>
      </c>
      <c r="Z235" s="1508" t="s">
        <v>2933</v>
      </c>
      <c r="AA235" s="1508">
        <v>200</v>
      </c>
      <c r="AB235" s="1509"/>
      <c r="AC235" s="1510"/>
      <c r="AD235" s="1510"/>
      <c r="AE235" s="1508" t="s">
        <v>2933</v>
      </c>
      <c r="AF235" s="1508" t="s">
        <v>2933</v>
      </c>
      <c r="AG235" s="1515" t="s">
        <v>2933</v>
      </c>
      <c r="AH235" s="1084"/>
    </row>
    <row r="236" spans="2:34" ht="15.75" customHeight="1">
      <c r="B236" s="1301" t="s">
        <v>3324</v>
      </c>
      <c r="C236" s="1507" t="s">
        <v>3291</v>
      </c>
      <c r="D236" s="1508">
        <v>260</v>
      </c>
      <c r="E236" s="1508" t="s">
        <v>2933</v>
      </c>
      <c r="F236" s="1508" t="s">
        <v>2933</v>
      </c>
      <c r="G236" s="1508" t="s">
        <v>2933</v>
      </c>
      <c r="H236" s="1508" t="s">
        <v>2933</v>
      </c>
      <c r="I236" s="1508" t="s">
        <v>2933</v>
      </c>
      <c r="J236" s="1508" t="s">
        <v>2933</v>
      </c>
      <c r="K236" s="1508" t="s">
        <v>2933</v>
      </c>
      <c r="L236" s="1508" t="s">
        <v>2933</v>
      </c>
      <c r="M236" s="1508" t="s">
        <v>2933</v>
      </c>
      <c r="N236" s="1508" t="s">
        <v>2933</v>
      </c>
      <c r="O236" s="1508" t="s">
        <v>2933</v>
      </c>
      <c r="P236" s="1508" t="s">
        <v>2933</v>
      </c>
      <c r="Q236" s="1508" t="s">
        <v>2933</v>
      </c>
      <c r="R236" s="1508" t="s">
        <v>2933</v>
      </c>
      <c r="S236" s="1508" t="s">
        <v>2933</v>
      </c>
      <c r="T236" s="1508" t="s">
        <v>2933</v>
      </c>
      <c r="U236" s="1508" t="s">
        <v>2933</v>
      </c>
      <c r="V236" s="1508" t="s">
        <v>2933</v>
      </c>
      <c r="W236" s="1508" t="s">
        <v>2933</v>
      </c>
      <c r="X236" s="1508" t="s">
        <v>2933</v>
      </c>
      <c r="Y236" s="1508" t="s">
        <v>2933</v>
      </c>
      <c r="Z236" s="1508" t="s">
        <v>2933</v>
      </c>
      <c r="AA236" s="1508">
        <v>260</v>
      </c>
      <c r="AB236" s="1509"/>
      <c r="AC236" s="1510"/>
      <c r="AD236" s="1510"/>
      <c r="AE236" s="1508" t="s">
        <v>2933</v>
      </c>
      <c r="AF236" s="1508" t="s">
        <v>2933</v>
      </c>
      <c r="AG236" s="1515" t="s">
        <v>2933</v>
      </c>
      <c r="AH236" s="1084"/>
    </row>
    <row r="237" spans="2:34" ht="15.75" customHeight="1">
      <c r="B237" s="1301" t="s">
        <v>3325</v>
      </c>
      <c r="C237" s="1507" t="s">
        <v>3291</v>
      </c>
      <c r="D237" s="1508">
        <v>300</v>
      </c>
      <c r="E237" s="1508" t="s">
        <v>2933</v>
      </c>
      <c r="F237" s="1508" t="s">
        <v>2933</v>
      </c>
      <c r="G237" s="1508" t="s">
        <v>2933</v>
      </c>
      <c r="H237" s="1508" t="s">
        <v>2933</v>
      </c>
      <c r="I237" s="1508" t="s">
        <v>2933</v>
      </c>
      <c r="J237" s="1508" t="s">
        <v>2933</v>
      </c>
      <c r="K237" s="1508" t="s">
        <v>2933</v>
      </c>
      <c r="L237" s="1508" t="s">
        <v>2933</v>
      </c>
      <c r="M237" s="1508" t="s">
        <v>2933</v>
      </c>
      <c r="N237" s="1508" t="s">
        <v>2933</v>
      </c>
      <c r="O237" s="1508" t="s">
        <v>2933</v>
      </c>
      <c r="P237" s="1508" t="s">
        <v>2933</v>
      </c>
      <c r="Q237" s="1508" t="s">
        <v>2933</v>
      </c>
      <c r="R237" s="1508" t="s">
        <v>2933</v>
      </c>
      <c r="S237" s="1508" t="s">
        <v>2933</v>
      </c>
      <c r="T237" s="1508" t="s">
        <v>2933</v>
      </c>
      <c r="U237" s="1508" t="s">
        <v>2933</v>
      </c>
      <c r="V237" s="1508" t="s">
        <v>2933</v>
      </c>
      <c r="W237" s="1508" t="s">
        <v>2933</v>
      </c>
      <c r="X237" s="1508" t="s">
        <v>2933</v>
      </c>
      <c r="Y237" s="1508" t="s">
        <v>2933</v>
      </c>
      <c r="Z237" s="1508" t="s">
        <v>2933</v>
      </c>
      <c r="AA237" s="1508">
        <v>300</v>
      </c>
      <c r="AB237" s="1509"/>
      <c r="AC237" s="1510"/>
      <c r="AD237" s="1510"/>
      <c r="AE237" s="1508" t="s">
        <v>2933</v>
      </c>
      <c r="AF237" s="1508" t="s">
        <v>2933</v>
      </c>
      <c r="AG237" s="1515" t="s">
        <v>2933</v>
      </c>
      <c r="AH237" s="1084"/>
    </row>
    <row r="238" spans="2:34" ht="15.75" customHeight="1">
      <c r="B238" s="1301" t="s">
        <v>3326</v>
      </c>
      <c r="C238" s="1507" t="s">
        <v>3291</v>
      </c>
      <c r="D238" s="1508">
        <v>92</v>
      </c>
      <c r="E238" s="1508" t="s">
        <v>2933</v>
      </c>
      <c r="F238" s="1508" t="s">
        <v>2933</v>
      </c>
      <c r="G238" s="1508" t="s">
        <v>2933</v>
      </c>
      <c r="H238" s="1508" t="s">
        <v>2933</v>
      </c>
      <c r="I238" s="1508" t="s">
        <v>2933</v>
      </c>
      <c r="J238" s="1508" t="s">
        <v>2933</v>
      </c>
      <c r="K238" s="1508" t="s">
        <v>2933</v>
      </c>
      <c r="L238" s="1508" t="s">
        <v>2933</v>
      </c>
      <c r="M238" s="1508" t="s">
        <v>2933</v>
      </c>
      <c r="N238" s="1508" t="s">
        <v>2933</v>
      </c>
      <c r="O238" s="1508" t="s">
        <v>2933</v>
      </c>
      <c r="P238" s="1508" t="s">
        <v>2933</v>
      </c>
      <c r="Q238" s="1508" t="s">
        <v>2933</v>
      </c>
      <c r="R238" s="1508" t="s">
        <v>2933</v>
      </c>
      <c r="S238" s="1508" t="s">
        <v>2933</v>
      </c>
      <c r="T238" s="1508" t="s">
        <v>2933</v>
      </c>
      <c r="U238" s="1508" t="s">
        <v>2933</v>
      </c>
      <c r="V238" s="1508" t="s">
        <v>2933</v>
      </c>
      <c r="W238" s="1508" t="s">
        <v>2933</v>
      </c>
      <c r="X238" s="1508" t="s">
        <v>2933</v>
      </c>
      <c r="Y238" s="1508" t="s">
        <v>2933</v>
      </c>
      <c r="Z238" s="1508" t="s">
        <v>2933</v>
      </c>
      <c r="AA238" s="1508">
        <v>92</v>
      </c>
      <c r="AB238" s="1509"/>
      <c r="AC238" s="1510"/>
      <c r="AD238" s="1510"/>
      <c r="AE238" s="1508" t="s">
        <v>2933</v>
      </c>
      <c r="AF238" s="1508" t="s">
        <v>2933</v>
      </c>
      <c r="AG238" s="1515" t="s">
        <v>2933</v>
      </c>
      <c r="AH238" s="1084"/>
    </row>
    <row r="239" spans="2:34" ht="15.75" customHeight="1">
      <c r="B239" s="1301" t="s">
        <v>3327</v>
      </c>
      <c r="C239" s="1507" t="s">
        <v>3291</v>
      </c>
      <c r="D239" s="1508">
        <v>90</v>
      </c>
      <c r="E239" s="1508" t="s">
        <v>2933</v>
      </c>
      <c r="F239" s="1508" t="s">
        <v>2933</v>
      </c>
      <c r="G239" s="1508" t="s">
        <v>2933</v>
      </c>
      <c r="H239" s="1508" t="s">
        <v>2933</v>
      </c>
      <c r="I239" s="1508" t="s">
        <v>2933</v>
      </c>
      <c r="J239" s="1508" t="s">
        <v>2933</v>
      </c>
      <c r="K239" s="1508" t="s">
        <v>2933</v>
      </c>
      <c r="L239" s="1508" t="s">
        <v>2933</v>
      </c>
      <c r="M239" s="1508" t="s">
        <v>2933</v>
      </c>
      <c r="N239" s="1508" t="s">
        <v>2933</v>
      </c>
      <c r="O239" s="1508" t="s">
        <v>2933</v>
      </c>
      <c r="P239" s="1508" t="s">
        <v>2933</v>
      </c>
      <c r="Q239" s="1508" t="s">
        <v>2933</v>
      </c>
      <c r="R239" s="1508" t="s">
        <v>2933</v>
      </c>
      <c r="S239" s="1508" t="s">
        <v>2933</v>
      </c>
      <c r="T239" s="1508" t="s">
        <v>2933</v>
      </c>
      <c r="U239" s="1508" t="s">
        <v>2933</v>
      </c>
      <c r="V239" s="1508" t="s">
        <v>2933</v>
      </c>
      <c r="W239" s="1508" t="s">
        <v>2933</v>
      </c>
      <c r="X239" s="1508" t="s">
        <v>2933</v>
      </c>
      <c r="Y239" s="1508" t="s">
        <v>2933</v>
      </c>
      <c r="Z239" s="1508" t="s">
        <v>2933</v>
      </c>
      <c r="AA239" s="1508">
        <v>90</v>
      </c>
      <c r="AB239" s="1509"/>
      <c r="AC239" s="1510"/>
      <c r="AD239" s="1510"/>
      <c r="AE239" s="1508" t="s">
        <v>2933</v>
      </c>
      <c r="AF239" s="1508" t="s">
        <v>2933</v>
      </c>
      <c r="AG239" s="1515" t="s">
        <v>2933</v>
      </c>
      <c r="AH239" s="1084"/>
    </row>
    <row r="240" spans="2:34" ht="15.75" customHeight="1">
      <c r="B240" s="1301" t="s">
        <v>3328</v>
      </c>
      <c r="C240" s="1507" t="s">
        <v>3291</v>
      </c>
      <c r="D240" s="1508">
        <v>85</v>
      </c>
      <c r="E240" s="1508" t="s">
        <v>2933</v>
      </c>
      <c r="F240" s="1508" t="s">
        <v>2933</v>
      </c>
      <c r="G240" s="1508" t="s">
        <v>2933</v>
      </c>
      <c r="H240" s="1508" t="s">
        <v>2933</v>
      </c>
      <c r="I240" s="1508" t="s">
        <v>2933</v>
      </c>
      <c r="J240" s="1508" t="s">
        <v>2933</v>
      </c>
      <c r="K240" s="1508" t="s">
        <v>2933</v>
      </c>
      <c r="L240" s="1508" t="s">
        <v>2933</v>
      </c>
      <c r="M240" s="1508" t="s">
        <v>2933</v>
      </c>
      <c r="N240" s="1508" t="s">
        <v>2933</v>
      </c>
      <c r="O240" s="1508" t="s">
        <v>2933</v>
      </c>
      <c r="P240" s="1508" t="s">
        <v>2933</v>
      </c>
      <c r="Q240" s="1508" t="s">
        <v>2933</v>
      </c>
      <c r="R240" s="1508" t="s">
        <v>2933</v>
      </c>
      <c r="S240" s="1508" t="s">
        <v>2933</v>
      </c>
      <c r="T240" s="1508" t="s">
        <v>2933</v>
      </c>
      <c r="U240" s="1508" t="s">
        <v>2933</v>
      </c>
      <c r="V240" s="1508" t="s">
        <v>2933</v>
      </c>
      <c r="W240" s="1508" t="s">
        <v>2933</v>
      </c>
      <c r="X240" s="1508" t="s">
        <v>2933</v>
      </c>
      <c r="Y240" s="1508" t="s">
        <v>2933</v>
      </c>
      <c r="Z240" s="1508" t="s">
        <v>2933</v>
      </c>
      <c r="AA240" s="1508">
        <v>85</v>
      </c>
      <c r="AB240" s="1509"/>
      <c r="AC240" s="1510"/>
      <c r="AD240" s="1510"/>
      <c r="AE240" s="1508" t="s">
        <v>2933</v>
      </c>
      <c r="AF240" s="1508" t="s">
        <v>2933</v>
      </c>
      <c r="AG240" s="1515" t="s">
        <v>2933</v>
      </c>
      <c r="AH240" s="1084"/>
    </row>
    <row r="241" spans="2:34" ht="15.75" customHeight="1">
      <c r="B241" s="1301" t="s">
        <v>3329</v>
      </c>
      <c r="C241" s="1507" t="s">
        <v>3291</v>
      </c>
      <c r="D241" s="1508">
        <v>80</v>
      </c>
      <c r="E241" s="1508" t="s">
        <v>2933</v>
      </c>
      <c r="F241" s="1508" t="s">
        <v>2933</v>
      </c>
      <c r="G241" s="1508" t="s">
        <v>2933</v>
      </c>
      <c r="H241" s="1508" t="s">
        <v>2933</v>
      </c>
      <c r="I241" s="1508" t="s">
        <v>2933</v>
      </c>
      <c r="J241" s="1508" t="s">
        <v>2933</v>
      </c>
      <c r="K241" s="1508" t="s">
        <v>2933</v>
      </c>
      <c r="L241" s="1508" t="s">
        <v>2933</v>
      </c>
      <c r="M241" s="1508" t="s">
        <v>2933</v>
      </c>
      <c r="N241" s="1508" t="s">
        <v>2933</v>
      </c>
      <c r="O241" s="1508" t="s">
        <v>2933</v>
      </c>
      <c r="P241" s="1508" t="s">
        <v>2933</v>
      </c>
      <c r="Q241" s="1508" t="s">
        <v>2933</v>
      </c>
      <c r="R241" s="1508" t="s">
        <v>2933</v>
      </c>
      <c r="S241" s="1508" t="s">
        <v>2933</v>
      </c>
      <c r="T241" s="1508" t="s">
        <v>2933</v>
      </c>
      <c r="U241" s="1508" t="s">
        <v>2933</v>
      </c>
      <c r="V241" s="1508" t="s">
        <v>2933</v>
      </c>
      <c r="W241" s="1508" t="s">
        <v>2933</v>
      </c>
      <c r="X241" s="1508" t="s">
        <v>2933</v>
      </c>
      <c r="Y241" s="1508" t="s">
        <v>2933</v>
      </c>
      <c r="Z241" s="1508" t="s">
        <v>2933</v>
      </c>
      <c r="AA241" s="1508">
        <v>80</v>
      </c>
      <c r="AB241" s="1509"/>
      <c r="AC241" s="1510"/>
      <c r="AD241" s="1510"/>
      <c r="AE241" s="1508" t="s">
        <v>2933</v>
      </c>
      <c r="AF241" s="1508" t="s">
        <v>2933</v>
      </c>
      <c r="AG241" s="1515" t="s">
        <v>2933</v>
      </c>
      <c r="AH241" s="1084"/>
    </row>
    <row r="242" spans="2:34" ht="15.75" customHeight="1">
      <c r="B242" s="1301" t="s">
        <v>3330</v>
      </c>
      <c r="C242" s="1507" t="s">
        <v>3291</v>
      </c>
      <c r="D242" s="1508">
        <v>76</v>
      </c>
      <c r="E242" s="1508" t="s">
        <v>2933</v>
      </c>
      <c r="F242" s="1508" t="s">
        <v>2933</v>
      </c>
      <c r="G242" s="1508" t="s">
        <v>2933</v>
      </c>
      <c r="H242" s="1508" t="s">
        <v>2933</v>
      </c>
      <c r="I242" s="1508" t="s">
        <v>2933</v>
      </c>
      <c r="J242" s="1508" t="s">
        <v>2933</v>
      </c>
      <c r="K242" s="1508" t="s">
        <v>2933</v>
      </c>
      <c r="L242" s="1508" t="s">
        <v>2933</v>
      </c>
      <c r="M242" s="1508" t="s">
        <v>2933</v>
      </c>
      <c r="N242" s="1508" t="s">
        <v>2933</v>
      </c>
      <c r="O242" s="1508" t="s">
        <v>2933</v>
      </c>
      <c r="P242" s="1508" t="s">
        <v>2933</v>
      </c>
      <c r="Q242" s="1508" t="s">
        <v>2933</v>
      </c>
      <c r="R242" s="1508" t="s">
        <v>2933</v>
      </c>
      <c r="S242" s="1508" t="s">
        <v>2933</v>
      </c>
      <c r="T242" s="1508" t="s">
        <v>2933</v>
      </c>
      <c r="U242" s="1508" t="s">
        <v>2933</v>
      </c>
      <c r="V242" s="1508" t="s">
        <v>2933</v>
      </c>
      <c r="W242" s="1508" t="s">
        <v>2933</v>
      </c>
      <c r="X242" s="1508" t="s">
        <v>2933</v>
      </c>
      <c r="Y242" s="1508" t="s">
        <v>2933</v>
      </c>
      <c r="Z242" s="1508" t="s">
        <v>2933</v>
      </c>
      <c r="AA242" s="1508">
        <v>76</v>
      </c>
      <c r="AB242" s="1509"/>
      <c r="AC242" s="1510"/>
      <c r="AD242" s="1510"/>
      <c r="AE242" s="1508" t="s">
        <v>2933</v>
      </c>
      <c r="AF242" s="1508" t="s">
        <v>2933</v>
      </c>
      <c r="AG242" s="1515" t="s">
        <v>2933</v>
      </c>
      <c r="AH242" s="1084"/>
    </row>
    <row r="243" spans="2:34" ht="15.75" customHeight="1" thickBot="1">
      <c r="B243" s="1309" t="s">
        <v>3331</v>
      </c>
      <c r="C243" s="1516" t="s">
        <v>3291</v>
      </c>
      <c r="D243" s="1517">
        <v>71</v>
      </c>
      <c r="E243" s="1517" t="s">
        <v>2933</v>
      </c>
      <c r="F243" s="1517" t="s">
        <v>2933</v>
      </c>
      <c r="G243" s="1517" t="s">
        <v>2933</v>
      </c>
      <c r="H243" s="1517" t="s">
        <v>2933</v>
      </c>
      <c r="I243" s="1517" t="s">
        <v>2933</v>
      </c>
      <c r="J243" s="1517" t="s">
        <v>2933</v>
      </c>
      <c r="K243" s="1517" t="s">
        <v>2933</v>
      </c>
      <c r="L243" s="1517" t="s">
        <v>2933</v>
      </c>
      <c r="M243" s="1517" t="s">
        <v>2933</v>
      </c>
      <c r="N243" s="1517" t="s">
        <v>2933</v>
      </c>
      <c r="O243" s="1517" t="s">
        <v>2933</v>
      </c>
      <c r="P243" s="1517" t="s">
        <v>2933</v>
      </c>
      <c r="Q243" s="1517" t="s">
        <v>2933</v>
      </c>
      <c r="R243" s="1517" t="s">
        <v>2933</v>
      </c>
      <c r="S243" s="1517" t="s">
        <v>2933</v>
      </c>
      <c r="T243" s="1517" t="s">
        <v>2933</v>
      </c>
      <c r="U243" s="1517" t="s">
        <v>2933</v>
      </c>
      <c r="V243" s="1517" t="s">
        <v>2933</v>
      </c>
      <c r="W243" s="1517" t="s">
        <v>2933</v>
      </c>
      <c r="X243" s="1517" t="s">
        <v>2933</v>
      </c>
      <c r="Y243" s="1517" t="s">
        <v>2933</v>
      </c>
      <c r="Z243" s="1517" t="s">
        <v>2933</v>
      </c>
      <c r="AA243" s="1517">
        <v>71</v>
      </c>
      <c r="AB243" s="1518"/>
      <c r="AC243" s="1519"/>
      <c r="AD243" s="1519"/>
      <c r="AE243" s="1517" t="s">
        <v>2933</v>
      </c>
      <c r="AF243" s="1517" t="s">
        <v>2933</v>
      </c>
      <c r="AG243" s="1520" t="s">
        <v>2933</v>
      </c>
      <c r="AH243" s="1084"/>
    </row>
    <row r="244" spans="2:34" ht="15.75" customHeight="1">
      <c r="B244" s="1085"/>
      <c r="C244" s="1086"/>
      <c r="D244" s="1086">
        <v>1.0000000000000001E-33</v>
      </c>
      <c r="E244" s="1086"/>
      <c r="F244" s="1086"/>
      <c r="G244" s="1086"/>
      <c r="H244" s="1086"/>
      <c r="I244" s="1086"/>
      <c r="J244" s="1086"/>
      <c r="K244" s="1086"/>
      <c r="L244" s="1086"/>
      <c r="M244" s="1086"/>
      <c r="N244" s="1086">
        <v>1.0000000000000001E-33</v>
      </c>
      <c r="O244" s="1086"/>
      <c r="P244" s="1086"/>
      <c r="Q244" s="1086"/>
      <c r="R244" s="1086"/>
      <c r="S244" s="1086"/>
      <c r="T244" s="1086"/>
      <c r="U244" s="1086"/>
      <c r="V244" s="1086">
        <v>1.0000000000000001E-33</v>
      </c>
      <c r="W244" s="1086"/>
      <c r="X244" s="1086"/>
      <c r="Y244" s="1086"/>
      <c r="Z244" s="1086"/>
      <c r="AA244" s="1086"/>
      <c r="AB244" s="1086"/>
      <c r="AC244" s="1086"/>
      <c r="AD244" s="1086"/>
      <c r="AE244" s="1086"/>
      <c r="AF244" s="1086"/>
      <c r="AG244" s="1086"/>
      <c r="AH244" s="1076"/>
    </row>
    <row r="245" spans="2:34" ht="15.75" customHeight="1">
      <c r="B245" s="1087" t="s">
        <v>2890</v>
      </c>
      <c r="C245" s="2049" t="s">
        <v>2961</v>
      </c>
      <c r="D245" s="2049"/>
      <c r="E245" s="2049"/>
      <c r="F245" s="2049"/>
      <c r="G245" s="1469"/>
      <c r="H245" s="1469"/>
      <c r="I245" s="1469"/>
      <c r="J245" s="1469"/>
      <c r="K245" s="1469"/>
      <c r="L245" s="1469"/>
      <c r="M245" s="1469"/>
      <c r="N245" s="1469"/>
      <c r="O245" s="1469"/>
      <c r="P245" s="1469"/>
      <c r="Q245" s="1469"/>
      <c r="R245" s="1469"/>
      <c r="S245" s="1469"/>
      <c r="T245" s="1469"/>
      <c r="U245" s="1469"/>
      <c r="V245" s="1469"/>
      <c r="W245" s="1469"/>
      <c r="X245" s="1469"/>
      <c r="Y245" s="1469"/>
      <c r="Z245" s="1469"/>
      <c r="AA245" s="1469"/>
      <c r="AB245" s="1469"/>
      <c r="AC245" s="1469"/>
      <c r="AD245" s="1469"/>
      <c r="AE245" s="1469"/>
      <c r="AF245" s="1469"/>
      <c r="AG245" s="1469"/>
      <c r="AH245" s="1027"/>
    </row>
    <row r="246" spans="2:34" ht="15.75" customHeight="1">
      <c r="B246" s="1087" t="s">
        <v>2892</v>
      </c>
      <c r="C246" s="2049" t="s">
        <v>2961</v>
      </c>
      <c r="D246" s="2049"/>
      <c r="E246" s="2049"/>
      <c r="F246" s="2049"/>
      <c r="G246" s="1469"/>
      <c r="H246" s="1469"/>
      <c r="I246" s="1469"/>
      <c r="J246" s="1469"/>
      <c r="K246" s="1469"/>
      <c r="L246" s="1469"/>
      <c r="M246" s="1469"/>
      <c r="N246" s="1469"/>
      <c r="O246" s="1469"/>
      <c r="P246" s="1469"/>
      <c r="Q246" s="1469"/>
      <c r="R246" s="1469"/>
      <c r="S246" s="1469"/>
      <c r="T246" s="1469"/>
      <c r="U246" s="1469"/>
      <c r="V246" s="1469"/>
      <c r="W246" s="1469"/>
      <c r="X246" s="1469"/>
      <c r="Y246" s="1469"/>
      <c r="Z246" s="1469"/>
      <c r="AA246" s="1469"/>
      <c r="AB246" s="1469"/>
      <c r="AC246" s="1469"/>
      <c r="AD246" s="1469"/>
      <c r="AE246" s="1469"/>
      <c r="AF246" s="1469"/>
      <c r="AG246" s="1469"/>
      <c r="AH246" s="1269"/>
    </row>
    <row r="247" spans="2:34" ht="15.75" customHeight="1" thickBot="1">
      <c r="B247" s="1088"/>
      <c r="C247" s="1758"/>
      <c r="D247" s="1758"/>
      <c r="E247" s="1758"/>
      <c r="F247" s="1758"/>
      <c r="G247" s="1759"/>
      <c r="H247" s="1759"/>
      <c r="I247" s="1759"/>
      <c r="J247" s="1759"/>
      <c r="K247" s="1759"/>
      <c r="L247" s="1759"/>
      <c r="M247" s="1759"/>
      <c r="N247" s="1759"/>
      <c r="O247" s="1759"/>
      <c r="P247" s="1759"/>
      <c r="Q247" s="1759"/>
      <c r="R247" s="1759"/>
      <c r="S247" s="1759"/>
      <c r="T247" s="1759"/>
      <c r="U247" s="1759"/>
      <c r="V247" s="1759"/>
      <c r="W247" s="1759"/>
      <c r="X247" s="1759"/>
      <c r="Y247" s="1759"/>
      <c r="Z247" s="1759"/>
      <c r="AA247" s="1759"/>
      <c r="AB247" s="1759"/>
      <c r="AC247" s="1759"/>
      <c r="AD247" s="1759"/>
      <c r="AE247" s="1759"/>
      <c r="AF247" s="1759"/>
      <c r="AG247" s="1759"/>
      <c r="AH247" s="1077"/>
    </row>
    <row r="248" spans="2:34" ht="15.75" customHeight="1" thickBot="1">
      <c r="B248" s="1249"/>
      <c r="C248" s="1248"/>
      <c r="D248" s="1248"/>
      <c r="E248" s="1248"/>
      <c r="F248" s="1248"/>
      <c r="G248" s="1248"/>
      <c r="H248" s="1248"/>
      <c r="I248" s="1248"/>
      <c r="J248" s="1248"/>
      <c r="K248" s="1248"/>
      <c r="L248" s="1248"/>
      <c r="M248" s="1248"/>
    </row>
    <row r="249" spans="2:34" ht="15.75" customHeight="1">
      <c r="B249" s="1729" t="s">
        <v>2857</v>
      </c>
      <c r="C249" s="1730"/>
      <c r="D249" s="1730"/>
      <c r="E249" s="1730"/>
      <c r="F249" s="1730"/>
      <c r="G249" s="1730"/>
      <c r="H249" s="1730"/>
      <c r="I249" s="1730"/>
      <c r="J249" s="1730"/>
      <c r="K249" s="1730"/>
      <c r="L249" s="1730"/>
      <c r="M249" s="1730"/>
      <c r="N249" s="1730"/>
      <c r="O249" s="1730"/>
      <c r="P249" s="1730"/>
      <c r="Q249" s="1730"/>
      <c r="R249" s="1730"/>
      <c r="S249" s="1730"/>
      <c r="T249" s="1730"/>
      <c r="U249" s="1730"/>
      <c r="V249" s="1730"/>
      <c r="W249" s="1730"/>
      <c r="X249" s="1730"/>
      <c r="Y249" s="1730"/>
      <c r="Z249" s="1730"/>
      <c r="AA249" s="1730"/>
      <c r="AB249" s="1730"/>
      <c r="AC249" s="1730"/>
      <c r="AD249" s="1730"/>
      <c r="AE249" s="1730"/>
      <c r="AF249" s="1730"/>
      <c r="AG249" s="1730"/>
      <c r="AH249" s="1731"/>
    </row>
    <row r="250" spans="2:34" ht="15.75" customHeight="1">
      <c r="B250" s="1083"/>
      <c r="C250" s="1023"/>
      <c r="D250" s="733"/>
      <c r="E250" s="733"/>
      <c r="F250" s="456"/>
      <c r="G250" s="456"/>
      <c r="H250" s="456"/>
      <c r="I250" s="456"/>
      <c r="J250" s="456"/>
      <c r="K250" s="456"/>
      <c r="L250" s="456"/>
      <c r="M250" s="456"/>
      <c r="N250" s="456"/>
      <c r="O250" s="456"/>
      <c r="P250" s="456"/>
      <c r="Q250" s="456"/>
      <c r="R250" s="456"/>
      <c r="S250" s="456"/>
      <c r="T250" s="456"/>
      <c r="U250" s="456"/>
      <c r="V250" s="456"/>
      <c r="W250" s="456"/>
      <c r="X250" s="456"/>
      <c r="Y250" s="456"/>
      <c r="Z250" s="456"/>
      <c r="AA250" s="456"/>
      <c r="AB250" s="456"/>
      <c r="AC250" s="456"/>
      <c r="AD250" s="456"/>
      <c r="AE250" s="456"/>
      <c r="AF250" s="456"/>
      <c r="AG250" s="456"/>
      <c r="AH250" s="1084"/>
    </row>
    <row r="251" spans="2:34" ht="15.75" customHeight="1">
      <c r="B251" s="1026" t="s">
        <v>2858</v>
      </c>
      <c r="C251" s="1082" t="s">
        <v>3332</v>
      </c>
      <c r="D251" s="1082"/>
      <c r="E251" s="456"/>
      <c r="F251" s="456"/>
      <c r="G251" s="456"/>
      <c r="H251" s="456"/>
      <c r="I251" s="456"/>
      <c r="J251" s="456"/>
      <c r="K251" s="456"/>
      <c r="L251" s="456"/>
      <c r="M251" s="456"/>
      <c r="N251" s="456"/>
      <c r="O251" s="456"/>
      <c r="P251" s="456"/>
      <c r="Q251" s="456"/>
      <c r="R251" s="456"/>
      <c r="S251" s="456"/>
      <c r="T251" s="456"/>
      <c r="U251" s="456"/>
      <c r="V251" s="456"/>
      <c r="W251" s="456"/>
      <c r="X251" s="456"/>
      <c r="Y251" s="456"/>
      <c r="Z251" s="456"/>
      <c r="AA251" s="456"/>
      <c r="AB251" s="456"/>
      <c r="AC251" s="456"/>
      <c r="AD251" s="456"/>
      <c r="AE251" s="456"/>
      <c r="AF251" s="456"/>
      <c r="AG251" s="456"/>
      <c r="AH251" s="1084"/>
    </row>
    <row r="252" spans="2:34" ht="15.75" customHeight="1" thickBot="1">
      <c r="B252" s="1026" t="s">
        <v>2860</v>
      </c>
      <c r="C252" s="1732">
        <v>41685</v>
      </c>
      <c r="D252" s="1733"/>
      <c r="E252" s="1733"/>
      <c r="F252" s="456"/>
      <c r="G252" s="456"/>
      <c r="H252" s="456"/>
      <c r="I252" s="456"/>
      <c r="J252" s="456"/>
      <c r="K252" s="456"/>
      <c r="L252" s="456"/>
      <c r="M252" s="456"/>
      <c r="N252" s="456"/>
      <c r="O252" s="456"/>
      <c r="P252" s="456"/>
      <c r="Q252" s="456"/>
      <c r="R252" s="456"/>
      <c r="S252" s="456"/>
      <c r="T252" s="456"/>
      <c r="U252" s="456"/>
      <c r="V252" s="456"/>
      <c r="W252" s="456"/>
      <c r="X252" s="456"/>
      <c r="Y252" s="456"/>
      <c r="Z252" s="456"/>
      <c r="AA252" s="456"/>
      <c r="AB252" s="456"/>
      <c r="AC252" s="456"/>
      <c r="AD252" s="456"/>
      <c r="AE252" s="456"/>
      <c r="AF252" s="456"/>
      <c r="AG252" s="456"/>
      <c r="AH252" s="1084"/>
    </row>
    <row r="253" spans="2:34" ht="15.75" customHeight="1" thickBot="1">
      <c r="B253" s="1083" t="s">
        <v>2861</v>
      </c>
      <c r="C253" s="1734" t="s">
        <v>3333</v>
      </c>
      <c r="D253" s="1735"/>
      <c r="E253" s="1735"/>
      <c r="F253" s="1735"/>
      <c r="G253" s="1735"/>
      <c r="H253" s="1735"/>
      <c r="I253" s="1735"/>
      <c r="J253" s="1735"/>
      <c r="K253" s="1735"/>
      <c r="L253" s="1735"/>
      <c r="M253" s="1735"/>
      <c r="N253" s="1735"/>
      <c r="O253" s="1735"/>
      <c r="P253" s="1735"/>
      <c r="Q253" s="1735"/>
      <c r="R253" s="1735"/>
      <c r="S253" s="1735"/>
      <c r="T253" s="1735"/>
      <c r="U253" s="1735"/>
      <c r="V253" s="1735"/>
      <c r="W253" s="1735"/>
      <c r="X253" s="1735"/>
      <c r="Y253" s="1735"/>
      <c r="Z253" s="1736"/>
      <c r="AA253" s="456"/>
      <c r="AB253" s="456"/>
      <c r="AC253" s="456"/>
      <c r="AD253" s="456"/>
      <c r="AE253" s="456"/>
      <c r="AF253" s="456"/>
      <c r="AG253" s="456"/>
      <c r="AH253" s="1084"/>
    </row>
    <row r="254" spans="2:34" ht="15.75" customHeight="1" thickBot="1">
      <c r="B254" s="1083"/>
      <c r="C254" s="1024"/>
      <c r="D254" s="1024"/>
      <c r="E254" s="1470"/>
      <c r="F254" s="1470"/>
      <c r="G254" s="1470"/>
      <c r="H254" s="1470"/>
      <c r="I254" s="1470"/>
      <c r="J254" s="1470"/>
      <c r="K254" s="1470"/>
      <c r="L254" s="1470"/>
      <c r="M254" s="1470"/>
      <c r="N254" s="1470"/>
      <c r="O254" s="1470"/>
      <c r="P254" s="1470"/>
      <c r="Q254" s="1470"/>
      <c r="R254" s="1470"/>
      <c r="S254" s="1470"/>
      <c r="T254" s="1470"/>
      <c r="U254" s="1470"/>
      <c r="V254" s="1470"/>
      <c r="W254" s="1470"/>
      <c r="X254" s="1470"/>
      <c r="Y254" s="1470"/>
      <c r="Z254" s="1470"/>
      <c r="AA254" s="456"/>
      <c r="AB254" s="456"/>
      <c r="AC254" s="456"/>
      <c r="AD254" s="456"/>
      <c r="AE254" s="456"/>
      <c r="AF254" s="456"/>
      <c r="AG254" s="456"/>
      <c r="AH254" s="1084"/>
    </row>
    <row r="255" spans="2:34" ht="15.75" customHeight="1" thickBot="1">
      <c r="B255" s="1737" t="s">
        <v>2862</v>
      </c>
      <c r="C255" s="1739" t="s">
        <v>2863</v>
      </c>
      <c r="D255" s="1737" t="s">
        <v>2864</v>
      </c>
      <c r="E255" s="1741" t="s">
        <v>2865</v>
      </c>
      <c r="F255" s="1742"/>
      <c r="G255" s="1742"/>
      <c r="H255" s="1742"/>
      <c r="I255" s="1742"/>
      <c r="J255" s="1742"/>
      <c r="K255" s="1742"/>
      <c r="L255" s="1742"/>
      <c r="M255" s="1742"/>
      <c r="N255" s="1742"/>
      <c r="O255" s="1742"/>
      <c r="P255" s="1742"/>
      <c r="Q255" s="1742"/>
      <c r="R255" s="1743"/>
      <c r="S255" s="1744" t="s">
        <v>2866</v>
      </c>
      <c r="T255" s="1745"/>
      <c r="U255" s="1745"/>
      <c r="V255" s="1745"/>
      <c r="W255" s="1745"/>
      <c r="X255" s="1745"/>
      <c r="Y255" s="1745"/>
      <c r="Z255" s="1746"/>
      <c r="AA255" s="1741" t="s">
        <v>2867</v>
      </c>
      <c r="AB255" s="1742"/>
      <c r="AC255" s="1742"/>
      <c r="AD255" s="1743"/>
      <c r="AE255" s="1747" t="s">
        <v>2868</v>
      </c>
      <c r="AF255" s="1748"/>
      <c r="AG255" s="1749"/>
      <c r="AH255" s="1084"/>
    </row>
    <row r="256" spans="2:34" ht="15.75" customHeight="1" thickBot="1">
      <c r="B256" s="1738"/>
      <c r="C256" s="1740"/>
      <c r="D256" s="1738"/>
      <c r="E256" s="1737" t="s">
        <v>2869</v>
      </c>
      <c r="F256" s="1753" t="s">
        <v>2870</v>
      </c>
      <c r="G256" s="1753" t="s">
        <v>2871</v>
      </c>
      <c r="H256" s="1744" t="s">
        <v>2872</v>
      </c>
      <c r="I256" s="1746"/>
      <c r="J256" s="1744" t="s">
        <v>2873</v>
      </c>
      <c r="K256" s="1746"/>
      <c r="L256" s="1744" t="s">
        <v>2874</v>
      </c>
      <c r="M256" s="1746"/>
      <c r="N256" s="1755" t="s">
        <v>2875</v>
      </c>
      <c r="O256" s="1756"/>
      <c r="P256" s="1745" t="s">
        <v>2876</v>
      </c>
      <c r="Q256" s="1745"/>
      <c r="R256" s="1746"/>
      <c r="S256" s="1753" t="s">
        <v>2872</v>
      </c>
      <c r="T256" s="1753" t="s">
        <v>2873</v>
      </c>
      <c r="U256" s="1753" t="s">
        <v>2874</v>
      </c>
      <c r="V256" s="1745" t="s">
        <v>2875</v>
      </c>
      <c r="W256" s="1745"/>
      <c r="X256" s="1744" t="s">
        <v>2876</v>
      </c>
      <c r="Y256" s="1745"/>
      <c r="Z256" s="1746"/>
      <c r="AA256" s="1737" t="s">
        <v>2869</v>
      </c>
      <c r="AB256" s="1737" t="s">
        <v>2877</v>
      </c>
      <c r="AC256" s="1737" t="s">
        <v>2878</v>
      </c>
      <c r="AD256" s="1737" t="s">
        <v>2879</v>
      </c>
      <c r="AE256" s="1750"/>
      <c r="AF256" s="1751"/>
      <c r="AG256" s="1752"/>
      <c r="AH256" s="1084"/>
    </row>
    <row r="257" spans="2:34" ht="15.75" customHeight="1" thickBot="1">
      <c r="B257" s="1738"/>
      <c r="C257" s="1740"/>
      <c r="D257" s="1738"/>
      <c r="E257" s="1738"/>
      <c r="F257" s="1754"/>
      <c r="G257" s="1754"/>
      <c r="H257" s="1467" t="s">
        <v>2880</v>
      </c>
      <c r="I257" s="1467" t="s">
        <v>2881</v>
      </c>
      <c r="J257" s="1467" t="s">
        <v>2880</v>
      </c>
      <c r="K257" s="1467" t="s">
        <v>2881</v>
      </c>
      <c r="L257" s="1467" t="s">
        <v>2880</v>
      </c>
      <c r="M257" s="1467" t="s">
        <v>2881</v>
      </c>
      <c r="N257" s="1466" t="s">
        <v>306</v>
      </c>
      <c r="O257" s="1130" t="s">
        <v>2882</v>
      </c>
      <c r="P257" s="1131" t="s">
        <v>2883</v>
      </c>
      <c r="Q257" s="1133" t="s">
        <v>2884</v>
      </c>
      <c r="R257" s="1130" t="s">
        <v>2885</v>
      </c>
      <c r="S257" s="1754"/>
      <c r="T257" s="1754"/>
      <c r="U257" s="1754"/>
      <c r="V257" s="1468" t="s">
        <v>306</v>
      </c>
      <c r="W257" s="1132" t="s">
        <v>2882</v>
      </c>
      <c r="X257" s="1130" t="s">
        <v>2883</v>
      </c>
      <c r="Y257" s="1133" t="s">
        <v>2884</v>
      </c>
      <c r="Z257" s="1130" t="s">
        <v>2885</v>
      </c>
      <c r="AA257" s="1738"/>
      <c r="AB257" s="1738"/>
      <c r="AC257" s="1738"/>
      <c r="AD257" s="1738"/>
      <c r="AE257" s="1465" t="s">
        <v>307</v>
      </c>
      <c r="AF257" s="1465" t="s">
        <v>2886</v>
      </c>
      <c r="AG257" s="1465" t="s">
        <v>2887</v>
      </c>
      <c r="AH257" s="1084"/>
    </row>
    <row r="258" spans="2:34" ht="15.75" customHeight="1">
      <c r="B258" s="1170" t="s">
        <v>3334</v>
      </c>
      <c r="C258" s="1038">
        <v>12</v>
      </c>
      <c r="D258" s="1038">
        <v>12</v>
      </c>
      <c r="E258" s="1039">
        <v>200</v>
      </c>
      <c r="F258" s="1039">
        <v>50</v>
      </c>
      <c r="G258" s="1460" t="s">
        <v>3297</v>
      </c>
      <c r="H258" s="1460" t="s">
        <v>3290</v>
      </c>
      <c r="I258" s="1460" t="s">
        <v>3297</v>
      </c>
      <c r="J258" s="1460" t="s">
        <v>3290</v>
      </c>
      <c r="K258" s="1038" t="s">
        <v>3270</v>
      </c>
      <c r="L258" s="1038" t="s">
        <v>3270</v>
      </c>
      <c r="M258" s="1102" t="s">
        <v>3291</v>
      </c>
      <c r="N258" s="1038"/>
      <c r="O258" s="1460" t="s">
        <v>3292</v>
      </c>
      <c r="P258" s="1038" t="s">
        <v>3292</v>
      </c>
      <c r="Q258" s="1460" t="s">
        <v>3293</v>
      </c>
      <c r="R258" s="1038" t="s">
        <v>3270</v>
      </c>
      <c r="S258" s="1038" t="s">
        <v>3270</v>
      </c>
      <c r="T258" s="1038" t="s">
        <v>3270</v>
      </c>
      <c r="U258" s="1038" t="s">
        <v>3270</v>
      </c>
      <c r="V258" s="1038" t="s">
        <v>3270</v>
      </c>
      <c r="W258" s="1038" t="s">
        <v>3270</v>
      </c>
      <c r="X258" s="1038" t="s">
        <v>3270</v>
      </c>
      <c r="Y258" s="1038" t="s">
        <v>3270</v>
      </c>
      <c r="Z258" s="1038" t="s">
        <v>3270</v>
      </c>
      <c r="AA258" s="1038" t="s">
        <v>3270</v>
      </c>
      <c r="AB258" s="1038" t="s">
        <v>3270</v>
      </c>
      <c r="AC258" s="1038" t="s">
        <v>3270</v>
      </c>
      <c r="AD258" s="1038" t="s">
        <v>3270</v>
      </c>
      <c r="AE258" s="1038" t="s">
        <v>3270</v>
      </c>
      <c r="AF258" s="1038" t="s">
        <v>3270</v>
      </c>
      <c r="AG258" s="1038"/>
      <c r="AH258" s="1084"/>
    </row>
    <row r="259" spans="2:34" ht="15.75" customHeight="1">
      <c r="B259" s="1085"/>
      <c r="C259" s="1086"/>
      <c r="D259" s="1086">
        <v>1.0000000000000001E-33</v>
      </c>
      <c r="E259" s="1086"/>
      <c r="F259" s="1086"/>
      <c r="G259" s="1086"/>
      <c r="H259" s="1086"/>
      <c r="I259" s="1086"/>
      <c r="J259" s="1086"/>
      <c r="K259" s="1086"/>
      <c r="L259" s="1086"/>
      <c r="M259" s="1086"/>
      <c r="N259" s="1086">
        <v>1.0000000000000001E-33</v>
      </c>
      <c r="O259" s="1086"/>
      <c r="P259" s="1086"/>
      <c r="Q259" s="1086"/>
      <c r="R259" s="1086"/>
      <c r="S259" s="1086"/>
      <c r="T259" s="1086"/>
      <c r="U259" s="1086"/>
      <c r="V259" s="1086">
        <v>1.0000000000000001E-33</v>
      </c>
      <c r="W259" s="1086"/>
      <c r="X259" s="1086"/>
      <c r="Y259" s="1086"/>
      <c r="Z259" s="1086"/>
      <c r="AA259" s="1086"/>
      <c r="AB259" s="1086"/>
      <c r="AC259" s="1086"/>
      <c r="AD259" s="1086"/>
      <c r="AE259" s="1086"/>
      <c r="AF259" s="1086"/>
      <c r="AG259" s="1086"/>
      <c r="AH259" s="1076"/>
    </row>
    <row r="260" spans="2:34" ht="15.75" customHeight="1">
      <c r="B260" s="1087" t="s">
        <v>2890</v>
      </c>
      <c r="C260" s="1733" t="s">
        <v>3335</v>
      </c>
      <c r="D260" s="1733"/>
      <c r="E260" s="1733"/>
      <c r="F260" s="1733"/>
      <c r="G260" s="1469"/>
      <c r="H260" s="1469"/>
      <c r="I260" s="1469"/>
      <c r="J260" s="1469"/>
      <c r="K260" s="1469"/>
      <c r="L260" s="1469"/>
      <c r="M260" s="1469"/>
      <c r="N260" s="1469"/>
      <c r="O260" s="1469"/>
      <c r="P260" s="1469"/>
      <c r="Q260" s="1469"/>
      <c r="R260" s="1469"/>
      <c r="S260" s="1469"/>
      <c r="T260" s="1469"/>
      <c r="U260" s="1469"/>
      <c r="V260" s="1469"/>
      <c r="W260" s="1469"/>
      <c r="X260" s="1469"/>
      <c r="Y260" s="1469"/>
      <c r="Z260" s="1469"/>
      <c r="AA260" s="1469"/>
      <c r="AB260" s="1469"/>
      <c r="AC260" s="1469"/>
      <c r="AD260" s="1469"/>
      <c r="AE260" s="1469"/>
      <c r="AF260" s="1469"/>
      <c r="AG260" s="1469"/>
      <c r="AH260" s="1027"/>
    </row>
    <row r="261" spans="2:34" ht="15.75" customHeight="1">
      <c r="B261" s="1087" t="s">
        <v>2892</v>
      </c>
      <c r="C261" s="1733" t="s">
        <v>3286</v>
      </c>
      <c r="D261" s="1733"/>
      <c r="E261" s="1733"/>
      <c r="F261" s="1733"/>
      <c r="G261" s="1469"/>
      <c r="H261" s="1469"/>
      <c r="I261" s="1469"/>
      <c r="J261" s="1469"/>
      <c r="K261" s="1469"/>
      <c r="L261" s="1469"/>
      <c r="M261" s="1469"/>
      <c r="N261" s="1469"/>
      <c r="O261" s="1469"/>
      <c r="P261" s="1469"/>
      <c r="Q261" s="1469"/>
      <c r="R261" s="1469"/>
      <c r="S261" s="1469"/>
      <c r="T261" s="1469"/>
      <c r="U261" s="1469"/>
      <c r="V261" s="1469"/>
      <c r="W261" s="1469"/>
      <c r="X261" s="1469"/>
      <c r="Y261" s="1469"/>
      <c r="Z261" s="1469"/>
      <c r="AA261" s="1469"/>
      <c r="AB261" s="1469"/>
      <c r="AC261" s="1469"/>
      <c r="AD261" s="1469"/>
      <c r="AE261" s="1469"/>
      <c r="AF261" s="1469"/>
      <c r="AG261" s="1469"/>
      <c r="AH261" s="1269"/>
    </row>
    <row r="262" spans="2:34" ht="15.75" customHeight="1" thickBot="1">
      <c r="B262" s="1088"/>
      <c r="C262" s="1758"/>
      <c r="D262" s="1758"/>
      <c r="E262" s="1758"/>
      <c r="F262" s="1758"/>
      <c r="G262" s="1759"/>
      <c r="H262" s="1759"/>
      <c r="I262" s="1759"/>
      <c r="J262" s="1759"/>
      <c r="K262" s="1759"/>
      <c r="L262" s="1759"/>
      <c r="M262" s="1759"/>
      <c r="N262" s="1759"/>
      <c r="O262" s="1759"/>
      <c r="P262" s="1759"/>
      <c r="Q262" s="1759"/>
      <c r="R262" s="1759"/>
      <c r="S262" s="1759"/>
      <c r="T262" s="1759"/>
      <c r="U262" s="1759"/>
      <c r="V262" s="1759"/>
      <c r="W262" s="1759"/>
      <c r="X262" s="1759"/>
      <c r="Y262" s="1759"/>
      <c r="Z262" s="1759"/>
      <c r="AA262" s="1759"/>
      <c r="AB262" s="1759"/>
      <c r="AC262" s="1759"/>
      <c r="AD262" s="1759"/>
      <c r="AE262" s="1759"/>
      <c r="AF262" s="1759"/>
      <c r="AG262" s="1759"/>
      <c r="AH262" s="1077"/>
    </row>
    <row r="263" spans="2:34" ht="15.75" customHeight="1" thickBot="1">
      <c r="B263" s="1249"/>
      <c r="C263" s="1248"/>
      <c r="D263" s="1248"/>
      <c r="E263" s="1248"/>
      <c r="F263" s="1248"/>
      <c r="G263" s="1248"/>
      <c r="H263" s="1248"/>
      <c r="I263" s="1248"/>
      <c r="J263" s="1248"/>
      <c r="K263" s="1248"/>
      <c r="L263" s="1248"/>
      <c r="M263" s="1248"/>
    </row>
    <row r="264" spans="2:34" ht="15.75" customHeight="1">
      <c r="B264" s="1729" t="s">
        <v>2857</v>
      </c>
      <c r="C264" s="1730"/>
      <c r="D264" s="1730"/>
      <c r="E264" s="1730"/>
      <c r="F264" s="1730"/>
      <c r="G264" s="1730"/>
      <c r="H264" s="1730"/>
      <c r="I264" s="1730"/>
      <c r="J264" s="1730"/>
      <c r="K264" s="1730"/>
      <c r="L264" s="1730"/>
      <c r="M264" s="1730"/>
      <c r="N264" s="1730"/>
      <c r="O264" s="1730"/>
      <c r="P264" s="1730"/>
      <c r="Q264" s="1730"/>
      <c r="R264" s="1730"/>
      <c r="S264" s="1730"/>
      <c r="T264" s="1730"/>
      <c r="U264" s="1730"/>
      <c r="V264" s="1730"/>
      <c r="W264" s="1730"/>
      <c r="X264" s="1730"/>
      <c r="Y264" s="1730"/>
      <c r="Z264" s="1730"/>
      <c r="AA264" s="1730"/>
      <c r="AB264" s="1730"/>
      <c r="AC264" s="1730"/>
      <c r="AD264" s="1730"/>
      <c r="AE264" s="1730"/>
      <c r="AF264" s="1730"/>
      <c r="AG264" s="1730"/>
      <c r="AH264" s="1731"/>
    </row>
    <row r="265" spans="2:34" ht="15.75" customHeight="1">
      <c r="B265" s="1083"/>
      <c r="C265" s="1023"/>
      <c r="D265" s="733"/>
      <c r="E265" s="733"/>
      <c r="F265" s="456"/>
      <c r="G265" s="456"/>
      <c r="H265" s="456"/>
      <c r="I265" s="456"/>
      <c r="J265" s="456"/>
      <c r="K265" s="456"/>
      <c r="L265" s="456"/>
      <c r="M265" s="456"/>
      <c r="N265" s="456"/>
      <c r="O265" s="456"/>
      <c r="P265" s="456"/>
      <c r="Q265" s="456"/>
      <c r="R265" s="456"/>
      <c r="S265" s="456"/>
      <c r="T265" s="456"/>
      <c r="U265" s="456"/>
      <c r="V265" s="456"/>
      <c r="W265" s="456"/>
      <c r="X265" s="456"/>
      <c r="Y265" s="456"/>
      <c r="Z265" s="456"/>
      <c r="AA265" s="456"/>
      <c r="AB265" s="456"/>
      <c r="AC265" s="456"/>
      <c r="AD265" s="456"/>
      <c r="AE265" s="456"/>
      <c r="AF265" s="456"/>
      <c r="AG265" s="456"/>
      <c r="AH265" s="1084"/>
    </row>
    <row r="266" spans="2:34" ht="15.75" customHeight="1">
      <c r="B266" s="1026" t="s">
        <v>2858</v>
      </c>
      <c r="C266" s="1082" t="s">
        <v>3299</v>
      </c>
      <c r="D266" s="1082"/>
      <c r="E266" s="456"/>
      <c r="F266" s="456"/>
      <c r="G266" s="456"/>
      <c r="H266" s="456"/>
      <c r="I266" s="456"/>
      <c r="J266" s="456"/>
      <c r="K266" s="456"/>
      <c r="L266" s="456"/>
      <c r="M266" s="456"/>
      <c r="N266" s="456"/>
      <c r="O266" s="456"/>
      <c r="P266" s="456"/>
      <c r="Q266" s="456"/>
      <c r="R266" s="456"/>
      <c r="S266" s="456"/>
      <c r="T266" s="456"/>
      <c r="U266" s="456"/>
      <c r="V266" s="456"/>
      <c r="W266" s="456"/>
      <c r="X266" s="456"/>
      <c r="Y266" s="456"/>
      <c r="Z266" s="456"/>
      <c r="AA266" s="456"/>
      <c r="AB266" s="456"/>
      <c r="AC266" s="456"/>
      <c r="AD266" s="456"/>
      <c r="AE266" s="456"/>
      <c r="AF266" s="456"/>
      <c r="AG266" s="456"/>
      <c r="AH266" s="1084"/>
    </row>
    <row r="267" spans="2:34" ht="15.75" customHeight="1" thickBot="1">
      <c r="B267" s="1026" t="s">
        <v>2860</v>
      </c>
      <c r="C267" s="1732">
        <v>41685</v>
      </c>
      <c r="D267" s="1733"/>
      <c r="E267" s="1733"/>
      <c r="F267" s="456"/>
      <c r="G267" s="456"/>
      <c r="H267" s="456"/>
      <c r="I267" s="456"/>
      <c r="J267" s="456"/>
      <c r="K267" s="456"/>
      <c r="L267" s="456"/>
      <c r="M267" s="456"/>
      <c r="N267" s="456"/>
      <c r="O267" s="456"/>
      <c r="P267" s="456"/>
      <c r="Q267" s="456"/>
      <c r="R267" s="456"/>
      <c r="S267" s="456"/>
      <c r="T267" s="456"/>
      <c r="U267" s="456"/>
      <c r="V267" s="456"/>
      <c r="W267" s="456"/>
      <c r="X267" s="456"/>
      <c r="Y267" s="456"/>
      <c r="Z267" s="456"/>
      <c r="AA267" s="456"/>
      <c r="AB267" s="456"/>
      <c r="AC267" s="456"/>
      <c r="AD267" s="456"/>
      <c r="AE267" s="456"/>
      <c r="AF267" s="456"/>
      <c r="AG267" s="456"/>
      <c r="AH267" s="1084"/>
    </row>
    <row r="268" spans="2:34" ht="32.25" customHeight="1" thickBot="1">
      <c r="B268" s="1083" t="s">
        <v>2861</v>
      </c>
      <c r="C268" s="1734" t="s">
        <v>3310</v>
      </c>
      <c r="D268" s="1735"/>
      <c r="E268" s="1735"/>
      <c r="F268" s="1735"/>
      <c r="G268" s="1735"/>
      <c r="H268" s="1735"/>
      <c r="I268" s="1735"/>
      <c r="J268" s="1735"/>
      <c r="K268" s="1735"/>
      <c r="L268" s="1735"/>
      <c r="M268" s="1735"/>
      <c r="N268" s="1735"/>
      <c r="O268" s="1735"/>
      <c r="P268" s="1735"/>
      <c r="Q268" s="1735"/>
      <c r="R268" s="1735"/>
      <c r="S268" s="1735"/>
      <c r="T268" s="1735"/>
      <c r="U268" s="1735"/>
      <c r="V268" s="1735"/>
      <c r="W268" s="1735"/>
      <c r="X268" s="1735"/>
      <c r="Y268" s="1735"/>
      <c r="Z268" s="1736"/>
      <c r="AA268" s="456"/>
      <c r="AB268" s="456"/>
      <c r="AC268" s="456"/>
      <c r="AD268" s="456"/>
      <c r="AE268" s="456"/>
      <c r="AF268" s="456"/>
      <c r="AG268" s="456"/>
      <c r="AH268" s="1084"/>
    </row>
    <row r="269" spans="2:34" ht="15.75" customHeight="1" thickBot="1">
      <c r="B269" s="1083"/>
      <c r="C269" s="1024"/>
      <c r="D269" s="1024"/>
      <c r="E269" s="1470"/>
      <c r="F269" s="1470"/>
      <c r="G269" s="1470"/>
      <c r="H269" s="1470"/>
      <c r="I269" s="1470"/>
      <c r="J269" s="1470"/>
      <c r="K269" s="1470"/>
      <c r="L269" s="1470"/>
      <c r="M269" s="1470"/>
      <c r="N269" s="1470"/>
      <c r="O269" s="1470"/>
      <c r="P269" s="1470"/>
      <c r="Q269" s="1470"/>
      <c r="R269" s="1470"/>
      <c r="S269" s="1470"/>
      <c r="T269" s="1470"/>
      <c r="U269" s="1470"/>
      <c r="V269" s="1470"/>
      <c r="W269" s="1470"/>
      <c r="X269" s="1470"/>
      <c r="Y269" s="1470"/>
      <c r="Z269" s="1470"/>
      <c r="AA269" s="456"/>
      <c r="AB269" s="456"/>
      <c r="AC269" s="456"/>
      <c r="AD269" s="456"/>
      <c r="AE269" s="456"/>
      <c r="AF269" s="456"/>
      <c r="AG269" s="456"/>
      <c r="AH269" s="1084"/>
    </row>
    <row r="270" spans="2:34" ht="15.75" customHeight="1" thickBot="1">
      <c r="B270" s="1737" t="s">
        <v>2862</v>
      </c>
      <c r="C270" s="1739" t="s">
        <v>2863</v>
      </c>
      <c r="D270" s="1737" t="s">
        <v>2864</v>
      </c>
      <c r="E270" s="1741" t="s">
        <v>2865</v>
      </c>
      <c r="F270" s="1742"/>
      <c r="G270" s="1742"/>
      <c r="H270" s="1742"/>
      <c r="I270" s="1742"/>
      <c r="J270" s="1742"/>
      <c r="K270" s="1742"/>
      <c r="L270" s="1742"/>
      <c r="M270" s="1742"/>
      <c r="N270" s="1742"/>
      <c r="O270" s="1742"/>
      <c r="P270" s="1742"/>
      <c r="Q270" s="1742"/>
      <c r="R270" s="1743"/>
      <c r="S270" s="1744" t="s">
        <v>2866</v>
      </c>
      <c r="T270" s="1745"/>
      <c r="U270" s="1745"/>
      <c r="V270" s="1745"/>
      <c r="W270" s="1745"/>
      <c r="X270" s="1745"/>
      <c r="Y270" s="1745"/>
      <c r="Z270" s="1746"/>
      <c r="AA270" s="1741" t="s">
        <v>2867</v>
      </c>
      <c r="AB270" s="1742"/>
      <c r="AC270" s="1742"/>
      <c r="AD270" s="1743"/>
      <c r="AE270" s="1747" t="s">
        <v>2868</v>
      </c>
      <c r="AF270" s="1748"/>
      <c r="AG270" s="1749"/>
      <c r="AH270" s="1084"/>
    </row>
    <row r="271" spans="2:34" ht="15.75" customHeight="1" thickBot="1">
      <c r="B271" s="1738"/>
      <c r="C271" s="1740"/>
      <c r="D271" s="1738"/>
      <c r="E271" s="1737" t="s">
        <v>2869</v>
      </c>
      <c r="F271" s="1753" t="s">
        <v>2870</v>
      </c>
      <c r="G271" s="1753" t="s">
        <v>2871</v>
      </c>
      <c r="H271" s="1744" t="s">
        <v>2872</v>
      </c>
      <c r="I271" s="1746"/>
      <c r="J271" s="1744" t="s">
        <v>2873</v>
      </c>
      <c r="K271" s="1746"/>
      <c r="L271" s="1744" t="s">
        <v>2874</v>
      </c>
      <c r="M271" s="1746"/>
      <c r="N271" s="1755" t="s">
        <v>2875</v>
      </c>
      <c r="O271" s="1756"/>
      <c r="P271" s="1745" t="s">
        <v>2876</v>
      </c>
      <c r="Q271" s="1745"/>
      <c r="R271" s="1746"/>
      <c r="S271" s="1753" t="s">
        <v>2872</v>
      </c>
      <c r="T271" s="1753" t="s">
        <v>2873</v>
      </c>
      <c r="U271" s="1753" t="s">
        <v>2874</v>
      </c>
      <c r="V271" s="1745" t="s">
        <v>2875</v>
      </c>
      <c r="W271" s="1745"/>
      <c r="X271" s="1744" t="s">
        <v>2876</v>
      </c>
      <c r="Y271" s="1745"/>
      <c r="Z271" s="1746"/>
      <c r="AA271" s="1737" t="s">
        <v>2869</v>
      </c>
      <c r="AB271" s="1737" t="s">
        <v>2877</v>
      </c>
      <c r="AC271" s="1737" t="s">
        <v>2878</v>
      </c>
      <c r="AD271" s="1737" t="s">
        <v>2879</v>
      </c>
      <c r="AE271" s="1750"/>
      <c r="AF271" s="1751"/>
      <c r="AG271" s="1752"/>
      <c r="AH271" s="1084"/>
    </row>
    <row r="272" spans="2:34" ht="15.75" customHeight="1" thickBot="1">
      <c r="B272" s="1738"/>
      <c r="C272" s="1740"/>
      <c r="D272" s="1738"/>
      <c r="E272" s="1738"/>
      <c r="F272" s="1754"/>
      <c r="G272" s="1754"/>
      <c r="H272" s="1467" t="s">
        <v>2880</v>
      </c>
      <c r="I272" s="1467" t="s">
        <v>2881</v>
      </c>
      <c r="J272" s="1467" t="s">
        <v>2880</v>
      </c>
      <c r="K272" s="1467" t="s">
        <v>2881</v>
      </c>
      <c r="L272" s="1467" t="s">
        <v>2880</v>
      </c>
      <c r="M272" s="1467" t="s">
        <v>2881</v>
      </c>
      <c r="N272" s="1466" t="s">
        <v>306</v>
      </c>
      <c r="O272" s="1130" t="s">
        <v>2882</v>
      </c>
      <c r="P272" s="1131" t="s">
        <v>2883</v>
      </c>
      <c r="Q272" s="1133" t="s">
        <v>2884</v>
      </c>
      <c r="R272" s="1130" t="s">
        <v>2885</v>
      </c>
      <c r="S272" s="1754"/>
      <c r="T272" s="1754"/>
      <c r="U272" s="1754"/>
      <c r="V272" s="1468" t="s">
        <v>306</v>
      </c>
      <c r="W272" s="1132" t="s">
        <v>2882</v>
      </c>
      <c r="X272" s="1130" t="s">
        <v>2883</v>
      </c>
      <c r="Y272" s="1133" t="s">
        <v>2884</v>
      </c>
      <c r="Z272" s="1130" t="s">
        <v>2885</v>
      </c>
      <c r="AA272" s="1738"/>
      <c r="AB272" s="1738"/>
      <c r="AC272" s="1738"/>
      <c r="AD272" s="1738"/>
      <c r="AE272" s="1465" t="s">
        <v>307</v>
      </c>
      <c r="AF272" s="1465" t="s">
        <v>2886</v>
      </c>
      <c r="AG272" s="1465" t="s">
        <v>2887</v>
      </c>
      <c r="AH272" s="1084"/>
    </row>
    <row r="273" spans="2:34" ht="15.75" customHeight="1">
      <c r="B273" s="1293" t="s">
        <v>3314</v>
      </c>
      <c r="C273" s="1496">
        <v>92</v>
      </c>
      <c r="D273" s="1497" t="s">
        <v>3311</v>
      </c>
      <c r="E273" s="1497" t="s">
        <v>2933</v>
      </c>
      <c r="F273" s="1497" t="s">
        <v>2933</v>
      </c>
      <c r="G273" s="1497" t="s">
        <v>2933</v>
      </c>
      <c r="H273" s="1497" t="s">
        <v>2933</v>
      </c>
      <c r="I273" s="1497" t="s">
        <v>2933</v>
      </c>
      <c r="J273" s="1497" t="s">
        <v>2933</v>
      </c>
      <c r="K273" s="1497" t="s">
        <v>2933</v>
      </c>
      <c r="L273" s="1497" t="s">
        <v>2933</v>
      </c>
      <c r="M273" s="1497" t="s">
        <v>2933</v>
      </c>
      <c r="N273" s="1497" t="s">
        <v>2933</v>
      </c>
      <c r="O273" s="1497" t="s">
        <v>2933</v>
      </c>
      <c r="P273" s="1497" t="s">
        <v>2933</v>
      </c>
      <c r="Q273" s="1497" t="s">
        <v>2933</v>
      </c>
      <c r="R273" s="1497" t="s">
        <v>2933</v>
      </c>
      <c r="S273" s="1497" t="s">
        <v>2933</v>
      </c>
      <c r="T273" s="1497" t="s">
        <v>2933</v>
      </c>
      <c r="U273" s="1497" t="s">
        <v>2933</v>
      </c>
      <c r="V273" s="1497" t="s">
        <v>2933</v>
      </c>
      <c r="W273" s="1497" t="s">
        <v>2933</v>
      </c>
      <c r="X273" s="1497" t="s">
        <v>2933</v>
      </c>
      <c r="Y273" s="1497" t="s">
        <v>2933</v>
      </c>
      <c r="Z273" s="1497" t="s">
        <v>2933</v>
      </c>
      <c r="AA273" s="1497" t="s">
        <v>3311</v>
      </c>
      <c r="AB273" s="1498" t="s">
        <v>3271</v>
      </c>
      <c r="AC273" s="1498" t="s">
        <v>3271</v>
      </c>
      <c r="AD273" s="1498" t="s">
        <v>3271</v>
      </c>
      <c r="AE273" s="1497" t="s">
        <v>2933</v>
      </c>
      <c r="AF273" s="1497" t="s">
        <v>2933</v>
      </c>
      <c r="AG273" s="1499" t="s">
        <v>2933</v>
      </c>
      <c r="AH273" s="1084"/>
    </row>
    <row r="274" spans="2:34" ht="15.75" customHeight="1" thickBot="1">
      <c r="B274" s="1505" t="s">
        <v>3315</v>
      </c>
      <c r="C274" s="1493">
        <v>92</v>
      </c>
      <c r="D274" s="1494" t="s">
        <v>3312</v>
      </c>
      <c r="E274" s="1494" t="s">
        <v>2933</v>
      </c>
      <c r="F274" s="1494" t="s">
        <v>2933</v>
      </c>
      <c r="G274" s="1494" t="s">
        <v>2933</v>
      </c>
      <c r="H274" s="1494" t="s">
        <v>2933</v>
      </c>
      <c r="I274" s="1494" t="s">
        <v>2933</v>
      </c>
      <c r="J274" s="1494" t="s">
        <v>2933</v>
      </c>
      <c r="K274" s="1494" t="s">
        <v>2933</v>
      </c>
      <c r="L274" s="1494" t="s">
        <v>2933</v>
      </c>
      <c r="M274" s="1494" t="s">
        <v>2933</v>
      </c>
      <c r="N274" s="1494" t="s">
        <v>2933</v>
      </c>
      <c r="O274" s="1494" t="s">
        <v>2933</v>
      </c>
      <c r="P274" s="1494" t="s">
        <v>2933</v>
      </c>
      <c r="Q274" s="1494" t="s">
        <v>2933</v>
      </c>
      <c r="R274" s="1494" t="s">
        <v>2933</v>
      </c>
      <c r="S274" s="1494" t="s">
        <v>2933</v>
      </c>
      <c r="T274" s="1494" t="s">
        <v>2933</v>
      </c>
      <c r="U274" s="1494" t="s">
        <v>2933</v>
      </c>
      <c r="V274" s="1494" t="s">
        <v>2933</v>
      </c>
      <c r="W274" s="1494" t="s">
        <v>2933</v>
      </c>
      <c r="X274" s="1494" t="s">
        <v>2933</v>
      </c>
      <c r="Y274" s="1494" t="s">
        <v>2933</v>
      </c>
      <c r="Z274" s="1494" t="s">
        <v>2933</v>
      </c>
      <c r="AA274" s="1494" t="s">
        <v>3312</v>
      </c>
      <c r="AB274" s="1495" t="s">
        <v>3271</v>
      </c>
      <c r="AC274" s="1495" t="s">
        <v>3271</v>
      </c>
      <c r="AD274" s="1495" t="s">
        <v>3271</v>
      </c>
      <c r="AE274" s="1494" t="s">
        <v>2933</v>
      </c>
      <c r="AF274" s="1494" t="s">
        <v>2933</v>
      </c>
      <c r="AG274" s="1500" t="s">
        <v>2933</v>
      </c>
      <c r="AH274" s="1084"/>
    </row>
    <row r="275" spans="2:34" ht="15.75" customHeight="1" thickBot="1">
      <c r="B275" s="1506" t="s">
        <v>3316</v>
      </c>
      <c r="C275" s="1501">
        <v>92</v>
      </c>
      <c r="D275" s="1502" t="s">
        <v>3313</v>
      </c>
      <c r="E275" s="1502" t="s">
        <v>2933</v>
      </c>
      <c r="F275" s="1502" t="s">
        <v>2933</v>
      </c>
      <c r="G275" s="1502" t="s">
        <v>2933</v>
      </c>
      <c r="H275" s="1502" t="s">
        <v>2933</v>
      </c>
      <c r="I275" s="1502" t="s">
        <v>2933</v>
      </c>
      <c r="J275" s="1502" t="s">
        <v>2933</v>
      </c>
      <c r="K275" s="1502" t="s">
        <v>2933</v>
      </c>
      <c r="L275" s="1502" t="s">
        <v>2933</v>
      </c>
      <c r="M275" s="1502" t="s">
        <v>2933</v>
      </c>
      <c r="N275" s="1502" t="s">
        <v>2933</v>
      </c>
      <c r="O275" s="1502" t="s">
        <v>2933</v>
      </c>
      <c r="P275" s="1502" t="s">
        <v>2933</v>
      </c>
      <c r="Q275" s="1502" t="s">
        <v>2933</v>
      </c>
      <c r="R275" s="1502" t="s">
        <v>2933</v>
      </c>
      <c r="S275" s="1502" t="s">
        <v>2933</v>
      </c>
      <c r="T275" s="1502" t="s">
        <v>2933</v>
      </c>
      <c r="U275" s="1502" t="s">
        <v>2933</v>
      </c>
      <c r="V275" s="1502" t="s">
        <v>2933</v>
      </c>
      <c r="W275" s="1502" t="s">
        <v>2933</v>
      </c>
      <c r="X275" s="1502" t="s">
        <v>2933</v>
      </c>
      <c r="Y275" s="1502" t="s">
        <v>2933</v>
      </c>
      <c r="Z275" s="1502" t="s">
        <v>2933</v>
      </c>
      <c r="AA275" s="1502" t="s">
        <v>3313</v>
      </c>
      <c r="AB275" s="1503" t="s">
        <v>3271</v>
      </c>
      <c r="AC275" s="1503" t="s">
        <v>3271</v>
      </c>
      <c r="AD275" s="1503" t="s">
        <v>3271</v>
      </c>
      <c r="AE275" s="1502" t="s">
        <v>2933</v>
      </c>
      <c r="AF275" s="1502" t="s">
        <v>2933</v>
      </c>
      <c r="AG275" s="1504" t="s">
        <v>2933</v>
      </c>
      <c r="AH275" s="1084"/>
    </row>
    <row r="276" spans="2:34" ht="15.75" customHeight="1">
      <c r="B276" s="1085"/>
      <c r="C276" s="1086"/>
      <c r="D276" s="1086">
        <v>1.0000000000000001E-33</v>
      </c>
      <c r="E276" s="1086"/>
      <c r="F276" s="1086"/>
      <c r="G276" s="1086"/>
      <c r="H276" s="1086"/>
      <c r="I276" s="1086"/>
      <c r="J276" s="1086"/>
      <c r="K276" s="1086"/>
      <c r="L276" s="1086"/>
      <c r="M276" s="1086"/>
      <c r="N276" s="1086">
        <v>1.0000000000000001E-33</v>
      </c>
      <c r="O276" s="1086"/>
      <c r="P276" s="1086"/>
      <c r="Q276" s="1086"/>
      <c r="R276" s="1086"/>
      <c r="S276" s="1086"/>
      <c r="T276" s="1086"/>
      <c r="U276" s="1086"/>
      <c r="V276" s="1086">
        <v>1.0000000000000001E-33</v>
      </c>
      <c r="W276" s="1086"/>
      <c r="X276" s="1086"/>
      <c r="Y276" s="1086"/>
      <c r="Z276" s="1086"/>
      <c r="AA276" s="1086"/>
      <c r="AB276" s="1086"/>
      <c r="AC276" s="1086"/>
      <c r="AD276" s="1086"/>
      <c r="AE276" s="1086"/>
      <c r="AF276" s="1086"/>
      <c r="AG276" s="1086"/>
      <c r="AH276" s="1076"/>
    </row>
    <row r="277" spans="2:34" ht="15.75" customHeight="1">
      <c r="B277" s="1087" t="s">
        <v>2890</v>
      </c>
      <c r="C277" s="2049" t="s">
        <v>2961</v>
      </c>
      <c r="D277" s="2049"/>
      <c r="E277" s="2049"/>
      <c r="F277" s="2049"/>
      <c r="G277" s="1469"/>
      <c r="H277" s="1469"/>
      <c r="I277" s="1469"/>
      <c r="J277" s="1469"/>
      <c r="K277" s="1469"/>
      <c r="L277" s="1469"/>
      <c r="M277" s="1469"/>
      <c r="N277" s="1469"/>
      <c r="O277" s="1469"/>
      <c r="P277" s="1469"/>
      <c r="Q277" s="1469"/>
      <c r="R277" s="1469"/>
      <c r="S277" s="1469"/>
      <c r="T277" s="1469"/>
      <c r="U277" s="1469"/>
      <c r="V277" s="1469"/>
      <c r="W277" s="1469"/>
      <c r="X277" s="1469"/>
      <c r="Y277" s="1469"/>
      <c r="Z277" s="1469"/>
      <c r="AA277" s="1469"/>
      <c r="AB277" s="1469"/>
      <c r="AC277" s="1469"/>
      <c r="AD277" s="1469"/>
      <c r="AE277" s="1469"/>
      <c r="AF277" s="1469"/>
      <c r="AG277" s="1469"/>
      <c r="AH277" s="1027"/>
    </row>
    <row r="278" spans="2:34" ht="15.75" customHeight="1">
      <c r="B278" s="1087" t="s">
        <v>2892</v>
      </c>
      <c r="C278" s="2049" t="s">
        <v>2961</v>
      </c>
      <c r="D278" s="2049"/>
      <c r="E278" s="2049"/>
      <c r="F278" s="2049"/>
      <c r="G278" s="1469"/>
      <c r="H278" s="1469"/>
      <c r="I278" s="1469"/>
      <c r="J278" s="1469"/>
      <c r="K278" s="1469"/>
      <c r="L278" s="1469"/>
      <c r="M278" s="1469"/>
      <c r="N278" s="1469"/>
      <c r="O278" s="1469"/>
      <c r="P278" s="1469"/>
      <c r="Q278" s="1469"/>
      <c r="R278" s="1469"/>
      <c r="S278" s="1469"/>
      <c r="T278" s="1469"/>
      <c r="U278" s="1469"/>
      <c r="V278" s="1469"/>
      <c r="W278" s="1469"/>
      <c r="X278" s="1469"/>
      <c r="Y278" s="1469"/>
      <c r="Z278" s="1469"/>
      <c r="AA278" s="1469"/>
      <c r="AB278" s="1469"/>
      <c r="AC278" s="1469"/>
      <c r="AD278" s="1469"/>
      <c r="AE278" s="1469"/>
      <c r="AF278" s="1469"/>
      <c r="AG278" s="1469"/>
      <c r="AH278" s="1269"/>
    </row>
    <row r="279" spans="2:34" ht="15.75" customHeight="1" thickBot="1">
      <c r="B279" s="1088"/>
      <c r="C279" s="1758"/>
      <c r="D279" s="1758"/>
      <c r="E279" s="1758"/>
      <c r="F279" s="1758"/>
      <c r="G279" s="1759"/>
      <c r="H279" s="1759"/>
      <c r="I279" s="1759"/>
      <c r="J279" s="1759"/>
      <c r="K279" s="1759"/>
      <c r="L279" s="1759"/>
      <c r="M279" s="1759"/>
      <c r="N279" s="1759"/>
      <c r="O279" s="1759"/>
      <c r="P279" s="1759"/>
      <c r="Q279" s="1759"/>
      <c r="R279" s="1759"/>
      <c r="S279" s="1759"/>
      <c r="T279" s="1759"/>
      <c r="U279" s="1759"/>
      <c r="V279" s="1759"/>
      <c r="W279" s="1759"/>
      <c r="X279" s="1759"/>
      <c r="Y279" s="1759"/>
      <c r="Z279" s="1759"/>
      <c r="AA279" s="1759"/>
      <c r="AB279" s="1759"/>
      <c r="AC279" s="1759"/>
      <c r="AD279" s="1759"/>
      <c r="AE279" s="1759"/>
      <c r="AF279" s="1759"/>
      <c r="AG279" s="1759"/>
      <c r="AH279" s="1077"/>
    </row>
    <row r="280" spans="2:34" ht="15.75" customHeight="1">
      <c r="B280" s="1249"/>
      <c r="C280" s="1248"/>
      <c r="D280" s="1248"/>
      <c r="E280" s="1248"/>
      <c r="F280" s="1248"/>
      <c r="G280" s="1248"/>
      <c r="H280" s="1248"/>
      <c r="I280" s="1248"/>
      <c r="J280" s="1248"/>
      <c r="K280" s="1248"/>
      <c r="L280" s="1248"/>
      <c r="M280" s="1248"/>
    </row>
    <row r="281" spans="2:34" ht="15.75" customHeight="1" thickBot="1">
      <c r="B281" s="1249"/>
      <c r="C281" s="1248"/>
      <c r="D281" s="1248"/>
      <c r="E281" s="1248"/>
      <c r="F281" s="1248"/>
      <c r="G281" s="1248"/>
      <c r="H281" s="1248"/>
      <c r="I281" s="1248"/>
      <c r="J281" s="1248"/>
      <c r="K281" s="1248"/>
      <c r="L281" s="1248"/>
      <c r="M281" s="1248"/>
    </row>
    <row r="282" spans="2:34" ht="15.75" customHeight="1">
      <c r="B282" s="1729" t="s">
        <v>2857</v>
      </c>
      <c r="C282" s="1730"/>
      <c r="D282" s="1730"/>
      <c r="E282" s="1730"/>
      <c r="F282" s="1730"/>
      <c r="G282" s="1730"/>
      <c r="H282" s="1730"/>
      <c r="I282" s="1730"/>
      <c r="J282" s="1730"/>
      <c r="K282" s="1730"/>
      <c r="L282" s="1730"/>
      <c r="M282" s="1730"/>
      <c r="N282" s="1730"/>
      <c r="O282" s="1730"/>
      <c r="P282" s="1730"/>
      <c r="Q282" s="1730"/>
      <c r="R282" s="1730"/>
      <c r="S282" s="1730"/>
      <c r="T282" s="1730"/>
      <c r="U282" s="1730"/>
      <c r="V282" s="1730"/>
      <c r="W282" s="1730"/>
      <c r="X282" s="1730"/>
      <c r="Y282" s="1730"/>
      <c r="Z282" s="1730"/>
      <c r="AA282" s="1730"/>
      <c r="AB282" s="1730"/>
      <c r="AC282" s="1730"/>
      <c r="AD282" s="1730"/>
      <c r="AE282" s="1730"/>
      <c r="AF282" s="1730"/>
      <c r="AG282" s="1730"/>
      <c r="AH282" s="1731"/>
    </row>
    <row r="283" spans="2:34" ht="15.75" customHeight="1">
      <c r="B283" s="1083"/>
      <c r="C283" s="1023"/>
      <c r="D283" s="733"/>
      <c r="E283" s="733"/>
      <c r="F283" s="456"/>
      <c r="G283" s="456"/>
      <c r="H283" s="456"/>
      <c r="I283" s="456"/>
      <c r="J283" s="456"/>
      <c r="K283" s="456"/>
      <c r="L283" s="456"/>
      <c r="M283" s="456"/>
      <c r="N283" s="456"/>
      <c r="O283" s="456"/>
      <c r="P283" s="456"/>
      <c r="Q283" s="456"/>
      <c r="R283" s="456"/>
      <c r="S283" s="456"/>
      <c r="T283" s="456"/>
      <c r="U283" s="456"/>
      <c r="V283" s="456"/>
      <c r="W283" s="456"/>
      <c r="X283" s="456"/>
      <c r="Y283" s="456"/>
      <c r="Z283" s="456"/>
      <c r="AA283" s="456"/>
      <c r="AB283" s="456"/>
      <c r="AC283" s="456"/>
      <c r="AD283" s="456"/>
      <c r="AE283" s="456"/>
      <c r="AF283" s="456"/>
      <c r="AG283" s="456"/>
      <c r="AH283" s="1084"/>
    </row>
    <row r="284" spans="2:34" ht="15.75" customHeight="1">
      <c r="B284" s="1026" t="s">
        <v>2858</v>
      </c>
      <c r="C284" s="1082" t="s">
        <v>3299</v>
      </c>
      <c r="D284" s="1082"/>
      <c r="E284" s="456"/>
      <c r="F284" s="456"/>
      <c r="G284" s="456"/>
      <c r="H284" s="456"/>
      <c r="I284" s="456"/>
      <c r="J284" s="456"/>
      <c r="K284" s="456"/>
      <c r="L284" s="456"/>
      <c r="M284" s="456"/>
      <c r="N284" s="456"/>
      <c r="O284" s="456"/>
      <c r="P284" s="456"/>
      <c r="Q284" s="456"/>
      <c r="R284" s="456"/>
      <c r="S284" s="456"/>
      <c r="T284" s="456"/>
      <c r="U284" s="456"/>
      <c r="V284" s="456"/>
      <c r="W284" s="456"/>
      <c r="X284" s="456"/>
      <c r="Y284" s="456"/>
      <c r="Z284" s="456"/>
      <c r="AA284" s="456"/>
      <c r="AB284" s="456"/>
      <c r="AC284" s="456"/>
      <c r="AD284" s="456"/>
      <c r="AE284" s="456"/>
      <c r="AF284" s="456"/>
      <c r="AG284" s="456"/>
      <c r="AH284" s="1084"/>
    </row>
    <row r="285" spans="2:34" ht="15.75" customHeight="1" thickBot="1">
      <c r="B285" s="1026" t="s">
        <v>2860</v>
      </c>
      <c r="C285" s="1732">
        <v>41685</v>
      </c>
      <c r="D285" s="1733"/>
      <c r="E285" s="1733"/>
      <c r="F285" s="456"/>
      <c r="G285" s="456"/>
      <c r="H285" s="456"/>
      <c r="I285" s="456"/>
      <c r="J285" s="456"/>
      <c r="K285" s="456"/>
      <c r="L285" s="456"/>
      <c r="M285" s="456"/>
      <c r="N285" s="456"/>
      <c r="O285" s="456"/>
      <c r="P285" s="456"/>
      <c r="Q285" s="456"/>
      <c r="R285" s="456"/>
      <c r="S285" s="456"/>
      <c r="T285" s="456"/>
      <c r="U285" s="456"/>
      <c r="V285" s="456"/>
      <c r="W285" s="456"/>
      <c r="X285" s="456"/>
      <c r="Y285" s="456"/>
      <c r="Z285" s="456"/>
      <c r="AA285" s="456"/>
      <c r="AB285" s="456"/>
      <c r="AC285" s="456"/>
      <c r="AD285" s="456"/>
      <c r="AE285" s="456"/>
      <c r="AF285" s="456"/>
      <c r="AG285" s="456"/>
      <c r="AH285" s="1084"/>
    </row>
    <row r="286" spans="2:34" ht="19.5" customHeight="1" thickBot="1">
      <c r="B286" s="1083" t="s">
        <v>2861</v>
      </c>
      <c r="C286" s="1734" t="s">
        <v>3300</v>
      </c>
      <c r="D286" s="1735"/>
      <c r="E286" s="1735"/>
      <c r="F286" s="1735"/>
      <c r="G286" s="1735"/>
      <c r="H286" s="1735"/>
      <c r="I286" s="1735"/>
      <c r="J286" s="1735"/>
      <c r="K286" s="1735"/>
      <c r="L286" s="1735"/>
      <c r="M286" s="1735"/>
      <c r="N286" s="1735"/>
      <c r="O286" s="1735"/>
      <c r="P286" s="1735"/>
      <c r="Q286" s="1735"/>
      <c r="R286" s="1735"/>
      <c r="S286" s="1735"/>
      <c r="T286" s="1735"/>
      <c r="U286" s="1735"/>
      <c r="V286" s="1735"/>
      <c r="W286" s="1735"/>
      <c r="X286" s="1735"/>
      <c r="Y286" s="1735"/>
      <c r="Z286" s="1736"/>
      <c r="AA286" s="456"/>
      <c r="AB286" s="456"/>
      <c r="AC286" s="456"/>
      <c r="AD286" s="456"/>
      <c r="AE286" s="456"/>
      <c r="AF286" s="456"/>
      <c r="AG286" s="456"/>
      <c r="AH286" s="1084"/>
    </row>
    <row r="287" spans="2:34" ht="15.75" customHeight="1" thickBot="1">
      <c r="B287" s="1083"/>
      <c r="C287" s="1024"/>
      <c r="D287" s="1024"/>
      <c r="E287" s="1470"/>
      <c r="F287" s="1470"/>
      <c r="G287" s="1470"/>
      <c r="H287" s="1470"/>
      <c r="I287" s="1470"/>
      <c r="J287" s="1470"/>
      <c r="K287" s="1470"/>
      <c r="L287" s="1470"/>
      <c r="M287" s="1470"/>
      <c r="N287" s="1470"/>
      <c r="O287" s="1470"/>
      <c r="P287" s="1470"/>
      <c r="Q287" s="1470"/>
      <c r="R287" s="1470"/>
      <c r="S287" s="1470"/>
      <c r="T287" s="1470"/>
      <c r="U287" s="1470"/>
      <c r="V287" s="1470"/>
      <c r="W287" s="1470"/>
      <c r="X287" s="1470"/>
      <c r="Y287" s="1470"/>
      <c r="Z287" s="1470"/>
      <c r="AA287" s="456"/>
      <c r="AB287" s="456"/>
      <c r="AC287" s="456"/>
      <c r="AD287" s="456"/>
      <c r="AE287" s="456"/>
      <c r="AF287" s="456"/>
      <c r="AG287" s="456"/>
      <c r="AH287" s="1084"/>
    </row>
    <row r="288" spans="2:34" ht="36" customHeight="1" thickBot="1">
      <c r="B288" s="1737" t="s">
        <v>2862</v>
      </c>
      <c r="C288" s="1739" t="s">
        <v>2863</v>
      </c>
      <c r="D288" s="1737" t="s">
        <v>2864</v>
      </c>
      <c r="E288" s="1741" t="s">
        <v>2865</v>
      </c>
      <c r="F288" s="1742"/>
      <c r="G288" s="1742"/>
      <c r="H288" s="1742"/>
      <c r="I288" s="1742"/>
      <c r="J288" s="1742"/>
      <c r="K288" s="1742"/>
      <c r="L288" s="1742"/>
      <c r="M288" s="1742"/>
      <c r="N288" s="1742"/>
      <c r="O288" s="1742"/>
      <c r="P288" s="1742"/>
      <c r="Q288" s="1742"/>
      <c r="R288" s="1743"/>
      <c r="S288" s="1744" t="s">
        <v>2866</v>
      </c>
      <c r="T288" s="1745"/>
      <c r="U288" s="1745"/>
      <c r="V288" s="1745"/>
      <c r="W288" s="1745"/>
      <c r="X288" s="1745"/>
      <c r="Y288" s="1745"/>
      <c r="Z288" s="1746"/>
      <c r="AA288" s="1741" t="s">
        <v>2867</v>
      </c>
      <c r="AB288" s="1742"/>
      <c r="AC288" s="1742"/>
      <c r="AD288" s="1743"/>
      <c r="AE288" s="1747" t="s">
        <v>2868</v>
      </c>
      <c r="AF288" s="1748"/>
      <c r="AG288" s="1749"/>
      <c r="AH288" s="1084"/>
    </row>
    <row r="289" spans="2:34" ht="15.75" customHeight="1" thickBot="1">
      <c r="B289" s="1738"/>
      <c r="C289" s="1740"/>
      <c r="D289" s="1738"/>
      <c r="E289" s="1737" t="s">
        <v>2869</v>
      </c>
      <c r="F289" s="1753" t="s">
        <v>2870</v>
      </c>
      <c r="G289" s="1753" t="s">
        <v>2871</v>
      </c>
      <c r="H289" s="1744" t="s">
        <v>2872</v>
      </c>
      <c r="I289" s="1746"/>
      <c r="J289" s="1744" t="s">
        <v>2873</v>
      </c>
      <c r="K289" s="1746"/>
      <c r="L289" s="1744" t="s">
        <v>2874</v>
      </c>
      <c r="M289" s="1746"/>
      <c r="N289" s="1744" t="s">
        <v>2875</v>
      </c>
      <c r="O289" s="1746"/>
      <c r="P289" s="1744" t="s">
        <v>2876</v>
      </c>
      <c r="Q289" s="1745"/>
      <c r="R289" s="1746"/>
      <c r="S289" s="1753" t="s">
        <v>2872</v>
      </c>
      <c r="T289" s="1753" t="s">
        <v>2873</v>
      </c>
      <c r="U289" s="1753" t="s">
        <v>2874</v>
      </c>
      <c r="V289" s="1744" t="s">
        <v>2875</v>
      </c>
      <c r="W289" s="1746"/>
      <c r="X289" s="1744" t="s">
        <v>2876</v>
      </c>
      <c r="Y289" s="1745"/>
      <c r="Z289" s="1746"/>
      <c r="AA289" s="1737" t="s">
        <v>2869</v>
      </c>
      <c r="AB289" s="1737" t="s">
        <v>2877</v>
      </c>
      <c r="AC289" s="1737" t="s">
        <v>2878</v>
      </c>
      <c r="AD289" s="1737" t="s">
        <v>2879</v>
      </c>
      <c r="AE289" s="1750"/>
      <c r="AF289" s="1751"/>
      <c r="AG289" s="1752"/>
      <c r="AH289" s="1084"/>
    </row>
    <row r="290" spans="2:34" ht="15.75" customHeight="1" thickBot="1">
      <c r="B290" s="1738"/>
      <c r="C290" s="1740"/>
      <c r="D290" s="1738"/>
      <c r="E290" s="1738"/>
      <c r="F290" s="1754"/>
      <c r="G290" s="1754"/>
      <c r="H290" s="1467" t="s">
        <v>2880</v>
      </c>
      <c r="I290" s="1467" t="s">
        <v>2881</v>
      </c>
      <c r="J290" s="1467" t="s">
        <v>2880</v>
      </c>
      <c r="K290" s="1467" t="s">
        <v>2881</v>
      </c>
      <c r="L290" s="1467" t="s">
        <v>2880</v>
      </c>
      <c r="M290" s="1467" t="s">
        <v>2881</v>
      </c>
      <c r="N290" s="1466" t="s">
        <v>306</v>
      </c>
      <c r="O290" s="1130" t="s">
        <v>2882</v>
      </c>
      <c r="P290" s="1131" t="s">
        <v>2883</v>
      </c>
      <c r="Q290" s="1133" t="s">
        <v>2884</v>
      </c>
      <c r="R290" s="1130" t="s">
        <v>2885</v>
      </c>
      <c r="S290" s="1754"/>
      <c r="T290" s="1754"/>
      <c r="U290" s="1754"/>
      <c r="V290" s="1468" t="s">
        <v>306</v>
      </c>
      <c r="W290" s="1132" t="s">
        <v>2882</v>
      </c>
      <c r="X290" s="1130" t="s">
        <v>2883</v>
      </c>
      <c r="Y290" s="1133" t="s">
        <v>2884</v>
      </c>
      <c r="Z290" s="1130" t="s">
        <v>2885</v>
      </c>
      <c r="AA290" s="1738"/>
      <c r="AB290" s="1738"/>
      <c r="AC290" s="1738"/>
      <c r="AD290" s="1738"/>
      <c r="AE290" s="1465" t="s">
        <v>307</v>
      </c>
      <c r="AF290" s="1465" t="s">
        <v>2886</v>
      </c>
      <c r="AG290" s="1465" t="s">
        <v>2887</v>
      </c>
      <c r="AH290" s="1084"/>
    </row>
    <row r="291" spans="2:34" ht="15.75" customHeight="1">
      <c r="B291" s="1293" t="s">
        <v>3301</v>
      </c>
      <c r="C291" s="1477">
        <v>87</v>
      </c>
      <c r="D291" s="1478" t="s">
        <v>3302</v>
      </c>
      <c r="E291" s="1478" t="s">
        <v>3302</v>
      </c>
      <c r="F291" s="1479">
        <v>210</v>
      </c>
      <c r="G291" s="1479">
        <v>100</v>
      </c>
      <c r="H291" s="1480" t="s">
        <v>3297</v>
      </c>
      <c r="I291" s="1480" t="s">
        <v>3290</v>
      </c>
      <c r="J291" s="1480" t="s">
        <v>3297</v>
      </c>
      <c r="K291" s="1480" t="s">
        <v>3290</v>
      </c>
      <c r="L291" s="1477" t="s">
        <v>3270</v>
      </c>
      <c r="M291" s="1477" t="s">
        <v>3270</v>
      </c>
      <c r="N291" s="1477" t="s">
        <v>3291</v>
      </c>
      <c r="O291" s="1477"/>
      <c r="P291" s="1480" t="s">
        <v>3292</v>
      </c>
      <c r="Q291" s="1480" t="s">
        <v>3292</v>
      </c>
      <c r="R291" s="1480" t="s">
        <v>3303</v>
      </c>
      <c r="S291" s="1481"/>
      <c r="T291" s="1481"/>
      <c r="U291" s="1481"/>
      <c r="V291" s="1482"/>
      <c r="W291" s="1481"/>
      <c r="X291" s="1481"/>
      <c r="Y291" s="1481"/>
      <c r="Z291" s="1481"/>
      <c r="AA291" s="1478"/>
      <c r="AB291" s="1479"/>
      <c r="AC291" s="1481"/>
      <c r="AD291" s="1481"/>
      <c r="AE291" s="1482"/>
      <c r="AF291" s="1477"/>
      <c r="AG291" s="1483"/>
      <c r="AH291" s="1084"/>
    </row>
    <row r="292" spans="2:34" ht="15.75" customHeight="1">
      <c r="B292" s="1301" t="s">
        <v>3304</v>
      </c>
      <c r="C292" s="1471">
        <v>88</v>
      </c>
      <c r="D292" s="1472" t="s">
        <v>3305</v>
      </c>
      <c r="E292" s="1472" t="s">
        <v>3305</v>
      </c>
      <c r="F292" s="1473">
        <v>120</v>
      </c>
      <c r="G292" s="1473">
        <v>80</v>
      </c>
      <c r="H292" s="1474" t="s">
        <v>3306</v>
      </c>
      <c r="I292" s="1474" t="s">
        <v>3307</v>
      </c>
      <c r="J292" s="1474" t="s">
        <v>3306</v>
      </c>
      <c r="K292" s="1474" t="s">
        <v>3307</v>
      </c>
      <c r="L292" s="1471" t="s">
        <v>3270</v>
      </c>
      <c r="M292" s="1471" t="s">
        <v>3270</v>
      </c>
      <c r="N292" s="1471"/>
      <c r="O292" s="1471"/>
      <c r="P292" s="1474" t="s">
        <v>3292</v>
      </c>
      <c r="Q292" s="1474" t="s">
        <v>3292</v>
      </c>
      <c r="R292" s="1474" t="s">
        <v>3303</v>
      </c>
      <c r="S292" s="1475"/>
      <c r="T292" s="1475"/>
      <c r="U292" s="1475"/>
      <c r="V292" s="1476"/>
      <c r="W292" s="1475"/>
      <c r="X292" s="1475"/>
      <c r="Y292" s="1475"/>
      <c r="Z292" s="1475"/>
      <c r="AA292" s="1472"/>
      <c r="AB292" s="1473"/>
      <c r="AC292" s="1475"/>
      <c r="AD292" s="1475"/>
      <c r="AE292" s="1476"/>
      <c r="AF292" s="1471"/>
      <c r="AG292" s="1484"/>
      <c r="AH292" s="1084"/>
    </row>
    <row r="293" spans="2:34" ht="15.75" customHeight="1" thickBot="1">
      <c r="B293" s="1492" t="s">
        <v>3308</v>
      </c>
      <c r="C293" s="1485">
        <v>89</v>
      </c>
      <c r="D293" s="1486" t="s">
        <v>3309</v>
      </c>
      <c r="E293" s="1486" t="s">
        <v>3309</v>
      </c>
      <c r="F293" s="1487">
        <v>375</v>
      </c>
      <c r="G293" s="1487">
        <v>0</v>
      </c>
      <c r="H293" s="1488" t="s">
        <v>3289</v>
      </c>
      <c r="I293" s="1488" t="s">
        <v>3290</v>
      </c>
      <c r="J293" s="1488" t="s">
        <v>3289</v>
      </c>
      <c r="K293" s="1488" t="s">
        <v>3290</v>
      </c>
      <c r="L293" s="1485" t="s">
        <v>3270</v>
      </c>
      <c r="M293" s="1485" t="s">
        <v>3270</v>
      </c>
      <c r="N293" s="1485"/>
      <c r="O293" s="1485"/>
      <c r="P293" s="1488" t="s">
        <v>3292</v>
      </c>
      <c r="Q293" s="1488" t="s">
        <v>3292</v>
      </c>
      <c r="R293" s="1488" t="s">
        <v>3293</v>
      </c>
      <c r="S293" s="1489"/>
      <c r="T293" s="1489"/>
      <c r="U293" s="1489"/>
      <c r="V293" s="1490"/>
      <c r="W293" s="1489"/>
      <c r="X293" s="1489"/>
      <c r="Y293" s="1489"/>
      <c r="Z293" s="1489"/>
      <c r="AA293" s="1486"/>
      <c r="AB293" s="1487"/>
      <c r="AC293" s="1489"/>
      <c r="AD293" s="1489"/>
      <c r="AE293" s="1490"/>
      <c r="AF293" s="1485"/>
      <c r="AG293" s="1491"/>
      <c r="AH293" s="1084"/>
    </row>
    <row r="294" spans="2:34" ht="15.75" customHeight="1">
      <c r="B294" s="1085"/>
      <c r="C294" s="1086"/>
      <c r="D294" s="1086">
        <v>1.0000000000000001E-33</v>
      </c>
      <c r="E294" s="1086"/>
      <c r="F294" s="1086"/>
      <c r="G294" s="1086"/>
      <c r="H294" s="1086"/>
      <c r="I294" s="1086"/>
      <c r="J294" s="1086"/>
      <c r="K294" s="1086"/>
      <c r="L294" s="1086"/>
      <c r="M294" s="1086"/>
      <c r="N294" s="1086">
        <v>1.0000000000000001E-33</v>
      </c>
      <c r="O294" s="1086"/>
      <c r="P294" s="1086"/>
      <c r="Q294" s="1086"/>
      <c r="R294" s="1086"/>
      <c r="S294" s="1086"/>
      <c r="T294" s="1086"/>
      <c r="U294" s="1086"/>
      <c r="V294" s="1086">
        <v>1.0000000000000001E-33</v>
      </c>
      <c r="W294" s="1086"/>
      <c r="X294" s="1086"/>
      <c r="Y294" s="1086"/>
      <c r="Z294" s="1086"/>
      <c r="AA294" s="1086"/>
      <c r="AB294" s="1086"/>
      <c r="AC294" s="1086"/>
      <c r="AD294" s="1086"/>
      <c r="AE294" s="1086"/>
      <c r="AF294" s="1086"/>
      <c r="AG294" s="1086"/>
      <c r="AH294" s="1076"/>
    </row>
    <row r="295" spans="2:34" ht="15.75" customHeight="1">
      <c r="B295" s="1087" t="s">
        <v>2890</v>
      </c>
      <c r="C295" s="2048" t="s">
        <v>3206</v>
      </c>
      <c r="D295" s="2048"/>
      <c r="E295" s="2048"/>
      <c r="F295" s="2048"/>
      <c r="G295" s="1469"/>
      <c r="H295" s="1469"/>
      <c r="I295" s="1469"/>
      <c r="J295" s="1469"/>
      <c r="K295" s="1469"/>
      <c r="L295" s="1469"/>
      <c r="M295" s="1469"/>
      <c r="N295" s="1469"/>
      <c r="O295" s="1469"/>
      <c r="P295" s="1469"/>
      <c r="Q295" s="1469"/>
      <c r="R295" s="1469"/>
      <c r="S295" s="1469"/>
      <c r="T295" s="1469"/>
      <c r="U295" s="1469"/>
      <c r="V295" s="1469"/>
      <c r="W295" s="1469"/>
      <c r="X295" s="1469"/>
      <c r="Y295" s="1469"/>
      <c r="Z295" s="1469"/>
      <c r="AA295" s="1469"/>
      <c r="AB295" s="1469"/>
      <c r="AC295" s="1469"/>
      <c r="AD295" s="1469"/>
      <c r="AE295" s="1469"/>
      <c r="AF295" s="1469"/>
      <c r="AG295" s="1469"/>
      <c r="AH295" s="1027"/>
    </row>
    <row r="296" spans="2:34" ht="15.75" customHeight="1">
      <c r="B296" s="1087" t="s">
        <v>2892</v>
      </c>
      <c r="C296" s="2048" t="s">
        <v>2961</v>
      </c>
      <c r="D296" s="2048"/>
      <c r="E296" s="2048"/>
      <c r="F296" s="2048"/>
      <c r="G296" s="1469"/>
      <c r="H296" s="1469"/>
      <c r="I296" s="1469"/>
      <c r="J296" s="1469"/>
      <c r="K296" s="1469"/>
      <c r="L296" s="1469"/>
      <c r="M296" s="1469"/>
      <c r="N296" s="1469"/>
      <c r="O296" s="1469"/>
      <c r="P296" s="1469"/>
      <c r="Q296" s="1469"/>
      <c r="R296" s="1469"/>
      <c r="S296" s="1469"/>
      <c r="T296" s="1469"/>
      <c r="U296" s="1469"/>
      <c r="V296" s="1469"/>
      <c r="W296" s="1469"/>
      <c r="X296" s="1469"/>
      <c r="Y296" s="1469"/>
      <c r="Z296" s="1469"/>
      <c r="AA296" s="1469"/>
      <c r="AB296" s="1469"/>
      <c r="AC296" s="1469"/>
      <c r="AD296" s="1469"/>
      <c r="AE296" s="1469"/>
      <c r="AF296" s="1469"/>
      <c r="AG296" s="1469"/>
      <c r="AH296" s="1027"/>
    </row>
    <row r="297" spans="2:34" ht="15.75" customHeight="1" thickBot="1">
      <c r="B297" s="1088"/>
      <c r="C297" s="1758"/>
      <c r="D297" s="1758"/>
      <c r="E297" s="1758"/>
      <c r="F297" s="1758"/>
      <c r="G297" s="1759"/>
      <c r="H297" s="1759"/>
      <c r="I297" s="1759"/>
      <c r="J297" s="1759"/>
      <c r="K297" s="1759"/>
      <c r="L297" s="1759"/>
      <c r="M297" s="1759"/>
      <c r="N297" s="1759"/>
      <c r="O297" s="1759"/>
      <c r="P297" s="1759"/>
      <c r="Q297" s="1759"/>
      <c r="R297" s="1759"/>
      <c r="S297" s="1759"/>
      <c r="T297" s="1759"/>
      <c r="U297" s="1759"/>
      <c r="V297" s="1759"/>
      <c r="W297" s="1759"/>
      <c r="X297" s="1759"/>
      <c r="Y297" s="1759"/>
      <c r="Z297" s="1759"/>
      <c r="AA297" s="1759"/>
      <c r="AB297" s="1759"/>
      <c r="AC297" s="1759"/>
      <c r="AD297" s="1759"/>
      <c r="AE297" s="1759"/>
      <c r="AF297" s="1759"/>
      <c r="AG297" s="1759"/>
      <c r="AH297" s="1077"/>
    </row>
    <row r="298" spans="2:34" ht="15.75" customHeight="1">
      <c r="B298" s="1249"/>
      <c r="C298" s="1248"/>
      <c r="D298" s="1248"/>
      <c r="E298" s="1248"/>
      <c r="F298" s="1248"/>
      <c r="G298" s="1248"/>
      <c r="H298" s="1248"/>
      <c r="I298" s="1248"/>
      <c r="J298" s="1248"/>
      <c r="K298" s="1248"/>
      <c r="L298" s="1248"/>
      <c r="M298" s="1248"/>
    </row>
    <row r="299" spans="2:34" ht="15.75" customHeight="1" thickBot="1">
      <c r="B299" s="1249"/>
      <c r="C299" s="1248"/>
      <c r="D299" s="1248"/>
      <c r="E299" s="1248"/>
      <c r="F299" s="1248"/>
      <c r="G299" s="1248"/>
      <c r="H299" s="1248"/>
      <c r="I299" s="1248"/>
      <c r="J299" s="1248"/>
      <c r="K299" s="1248"/>
      <c r="L299" s="1248"/>
      <c r="M299" s="1248"/>
    </row>
    <row r="300" spans="2:34" ht="15.75" customHeight="1">
      <c r="B300" s="1729" t="s">
        <v>2857</v>
      </c>
      <c r="C300" s="1730"/>
      <c r="D300" s="1730"/>
      <c r="E300" s="1730"/>
      <c r="F300" s="1730"/>
      <c r="G300" s="1730"/>
      <c r="H300" s="1730"/>
      <c r="I300" s="1730"/>
      <c r="J300" s="1730"/>
      <c r="K300" s="1730"/>
      <c r="L300" s="1730"/>
      <c r="M300" s="1730"/>
      <c r="N300" s="1730"/>
      <c r="O300" s="1730"/>
      <c r="P300" s="1730"/>
      <c r="Q300" s="1730"/>
      <c r="R300" s="1730"/>
      <c r="S300" s="1730"/>
      <c r="T300" s="1730"/>
      <c r="U300" s="1730"/>
      <c r="V300" s="1730"/>
      <c r="W300" s="1730"/>
      <c r="X300" s="1730"/>
      <c r="Y300" s="1730"/>
      <c r="Z300" s="1730"/>
      <c r="AA300" s="1730"/>
      <c r="AB300" s="1730"/>
      <c r="AC300" s="1730"/>
      <c r="AD300" s="1730"/>
      <c r="AE300" s="1730"/>
      <c r="AF300" s="1730"/>
      <c r="AG300" s="1730"/>
      <c r="AH300" s="1731"/>
    </row>
    <row r="301" spans="2:34" ht="15.75" customHeight="1">
      <c r="B301" s="1083"/>
      <c r="C301" s="1023"/>
      <c r="D301" s="733"/>
      <c r="E301" s="733"/>
      <c r="F301" s="456"/>
      <c r="G301" s="456"/>
      <c r="H301" s="456"/>
      <c r="I301" s="456"/>
      <c r="J301" s="456"/>
      <c r="K301" s="456"/>
      <c r="L301" s="456"/>
      <c r="M301" s="456"/>
      <c r="N301" s="456"/>
      <c r="O301" s="456"/>
      <c r="P301" s="456"/>
      <c r="Q301" s="456"/>
      <c r="R301" s="456"/>
      <c r="S301" s="456"/>
      <c r="T301" s="456"/>
      <c r="U301" s="456"/>
      <c r="V301" s="456"/>
      <c r="W301" s="456"/>
      <c r="X301" s="456"/>
      <c r="Y301" s="456"/>
      <c r="Z301" s="456"/>
      <c r="AA301" s="456"/>
      <c r="AB301" s="456"/>
      <c r="AC301" s="456"/>
      <c r="AD301" s="456"/>
      <c r="AE301" s="456"/>
      <c r="AF301" s="456"/>
      <c r="AG301" s="456"/>
      <c r="AH301" s="1084"/>
    </row>
    <row r="302" spans="2:34" ht="15.75" customHeight="1">
      <c r="B302" s="1026" t="s">
        <v>2858</v>
      </c>
      <c r="C302" s="1082" t="s">
        <v>3294</v>
      </c>
      <c r="D302" s="1082"/>
      <c r="E302" s="456"/>
      <c r="F302" s="456"/>
      <c r="G302" s="456"/>
      <c r="H302" s="456"/>
      <c r="I302" s="456"/>
      <c r="J302" s="456"/>
      <c r="K302" s="456"/>
      <c r="L302" s="456"/>
      <c r="M302" s="456"/>
      <c r="N302" s="456"/>
      <c r="O302" s="456"/>
      <c r="P302" s="456"/>
      <c r="Q302" s="456"/>
      <c r="R302" s="456"/>
      <c r="S302" s="456"/>
      <c r="T302" s="456"/>
      <c r="U302" s="456"/>
      <c r="V302" s="456"/>
      <c r="W302" s="456"/>
      <c r="X302" s="456"/>
      <c r="Y302" s="456"/>
      <c r="Z302" s="456"/>
      <c r="AA302" s="456"/>
      <c r="AB302" s="456"/>
      <c r="AC302" s="456"/>
      <c r="AD302" s="456"/>
      <c r="AE302" s="456"/>
      <c r="AF302" s="456"/>
      <c r="AG302" s="456"/>
      <c r="AH302" s="1084"/>
    </row>
    <row r="303" spans="2:34" ht="15.75" customHeight="1" thickBot="1">
      <c r="B303" s="1026" t="s">
        <v>2860</v>
      </c>
      <c r="C303" s="1732" t="s">
        <v>3288</v>
      </c>
      <c r="D303" s="1733"/>
      <c r="E303" s="1733"/>
      <c r="F303" s="456"/>
      <c r="G303" s="456"/>
      <c r="H303" s="456"/>
      <c r="I303" s="456"/>
      <c r="J303" s="456"/>
      <c r="K303" s="456"/>
      <c r="L303" s="456"/>
      <c r="M303" s="456"/>
      <c r="N303" s="456"/>
      <c r="O303" s="456"/>
      <c r="P303" s="456"/>
      <c r="Q303" s="456"/>
      <c r="R303" s="456"/>
      <c r="S303" s="456"/>
      <c r="T303" s="456"/>
      <c r="U303" s="456"/>
      <c r="V303" s="456"/>
      <c r="W303" s="456"/>
      <c r="X303" s="456"/>
      <c r="Y303" s="456"/>
      <c r="Z303" s="456"/>
      <c r="AA303" s="456"/>
      <c r="AB303" s="456"/>
      <c r="AC303" s="456"/>
      <c r="AD303" s="456"/>
      <c r="AE303" s="456"/>
      <c r="AF303" s="456"/>
      <c r="AG303" s="456"/>
      <c r="AH303" s="1084"/>
    </row>
    <row r="304" spans="2:34" ht="24.75" customHeight="1" thickBot="1">
      <c r="B304" s="1083" t="s">
        <v>2861</v>
      </c>
      <c r="C304" s="1734" t="s">
        <v>3295</v>
      </c>
      <c r="D304" s="1735"/>
      <c r="E304" s="1735"/>
      <c r="F304" s="1735"/>
      <c r="G304" s="1735"/>
      <c r="H304" s="1735"/>
      <c r="I304" s="1735"/>
      <c r="J304" s="1735"/>
      <c r="K304" s="1735"/>
      <c r="L304" s="1735"/>
      <c r="M304" s="1735"/>
      <c r="N304" s="1735"/>
      <c r="O304" s="1735"/>
      <c r="P304" s="1735"/>
      <c r="Q304" s="1735"/>
      <c r="R304" s="1735"/>
      <c r="S304" s="1735"/>
      <c r="T304" s="1735"/>
      <c r="U304" s="1735"/>
      <c r="V304" s="1735"/>
      <c r="W304" s="1735"/>
      <c r="X304" s="1735"/>
      <c r="Y304" s="1735"/>
      <c r="Z304" s="1736"/>
      <c r="AA304" s="456"/>
      <c r="AB304" s="456"/>
      <c r="AC304" s="456"/>
      <c r="AD304" s="456"/>
      <c r="AE304" s="456"/>
      <c r="AF304" s="456"/>
      <c r="AG304" s="456"/>
      <c r="AH304" s="1084"/>
    </row>
    <row r="305" spans="2:34" ht="15.75" customHeight="1" thickBot="1">
      <c r="B305" s="1083"/>
      <c r="C305" s="1024"/>
      <c r="D305" s="1024"/>
      <c r="E305" s="1457"/>
      <c r="F305" s="1457"/>
      <c r="G305" s="1457"/>
      <c r="H305" s="1457"/>
      <c r="I305" s="1457"/>
      <c r="J305" s="1457"/>
      <c r="K305" s="1457"/>
      <c r="L305" s="1457"/>
      <c r="M305" s="1457"/>
      <c r="N305" s="1457"/>
      <c r="O305" s="1457"/>
      <c r="P305" s="1457"/>
      <c r="Q305" s="1457"/>
      <c r="R305" s="1457"/>
      <c r="S305" s="1457"/>
      <c r="T305" s="1457"/>
      <c r="U305" s="1457"/>
      <c r="V305" s="1457"/>
      <c r="W305" s="1457"/>
      <c r="X305" s="1457"/>
      <c r="Y305" s="1457"/>
      <c r="Z305" s="1457"/>
      <c r="AA305" s="456"/>
      <c r="AB305" s="456"/>
      <c r="AC305" s="456"/>
      <c r="AD305" s="456"/>
      <c r="AE305" s="456"/>
      <c r="AF305" s="456"/>
      <c r="AG305" s="456"/>
      <c r="AH305" s="1084"/>
    </row>
    <row r="306" spans="2:34" ht="15.75" customHeight="1" thickBot="1">
      <c r="B306" s="1737" t="s">
        <v>2862</v>
      </c>
      <c r="C306" s="1739" t="s">
        <v>2863</v>
      </c>
      <c r="D306" s="1737" t="s">
        <v>2864</v>
      </c>
      <c r="E306" s="1741" t="s">
        <v>2865</v>
      </c>
      <c r="F306" s="1742"/>
      <c r="G306" s="1742"/>
      <c r="H306" s="1742"/>
      <c r="I306" s="1742"/>
      <c r="J306" s="1742"/>
      <c r="K306" s="1742"/>
      <c r="L306" s="1742"/>
      <c r="M306" s="1742"/>
      <c r="N306" s="1742"/>
      <c r="O306" s="1742"/>
      <c r="P306" s="1742"/>
      <c r="Q306" s="1742"/>
      <c r="R306" s="1743"/>
      <c r="S306" s="1744" t="s">
        <v>2866</v>
      </c>
      <c r="T306" s="1745"/>
      <c r="U306" s="1745"/>
      <c r="V306" s="1745"/>
      <c r="W306" s="1745"/>
      <c r="X306" s="1745"/>
      <c r="Y306" s="1745"/>
      <c r="Z306" s="1746"/>
      <c r="AA306" s="1741" t="s">
        <v>2867</v>
      </c>
      <c r="AB306" s="1742"/>
      <c r="AC306" s="1742"/>
      <c r="AD306" s="1743"/>
      <c r="AE306" s="1747" t="s">
        <v>2868</v>
      </c>
      <c r="AF306" s="1748"/>
      <c r="AG306" s="1749"/>
      <c r="AH306" s="1084"/>
    </row>
    <row r="307" spans="2:34" ht="15.75" customHeight="1" thickBot="1">
      <c r="B307" s="1738"/>
      <c r="C307" s="1740"/>
      <c r="D307" s="1738"/>
      <c r="E307" s="1737" t="s">
        <v>2869</v>
      </c>
      <c r="F307" s="1753" t="s">
        <v>2870</v>
      </c>
      <c r="G307" s="1753" t="s">
        <v>2871</v>
      </c>
      <c r="H307" s="1744" t="s">
        <v>2872</v>
      </c>
      <c r="I307" s="1746"/>
      <c r="J307" s="1744" t="s">
        <v>2873</v>
      </c>
      <c r="K307" s="1746"/>
      <c r="L307" s="1744" t="s">
        <v>2874</v>
      </c>
      <c r="M307" s="1746"/>
      <c r="N307" s="1755" t="s">
        <v>2875</v>
      </c>
      <c r="O307" s="1756"/>
      <c r="P307" s="1745" t="s">
        <v>2876</v>
      </c>
      <c r="Q307" s="1745"/>
      <c r="R307" s="1746"/>
      <c r="S307" s="1753" t="s">
        <v>2872</v>
      </c>
      <c r="T307" s="1753" t="s">
        <v>2873</v>
      </c>
      <c r="U307" s="1753" t="s">
        <v>2874</v>
      </c>
      <c r="V307" s="1745" t="s">
        <v>2875</v>
      </c>
      <c r="W307" s="1745"/>
      <c r="X307" s="1744" t="s">
        <v>2876</v>
      </c>
      <c r="Y307" s="1745"/>
      <c r="Z307" s="1746"/>
      <c r="AA307" s="1737" t="s">
        <v>2869</v>
      </c>
      <c r="AB307" s="1737" t="s">
        <v>2877</v>
      </c>
      <c r="AC307" s="1737" t="s">
        <v>2878</v>
      </c>
      <c r="AD307" s="1737" t="s">
        <v>2879</v>
      </c>
      <c r="AE307" s="1750"/>
      <c r="AF307" s="1751"/>
      <c r="AG307" s="1752"/>
      <c r="AH307" s="1084"/>
    </row>
    <row r="308" spans="2:34" ht="15.75" customHeight="1" thickBot="1">
      <c r="B308" s="1738"/>
      <c r="C308" s="1740"/>
      <c r="D308" s="1738"/>
      <c r="E308" s="1738"/>
      <c r="F308" s="1754"/>
      <c r="G308" s="1754"/>
      <c r="H308" s="1455" t="s">
        <v>2880</v>
      </c>
      <c r="I308" s="1455" t="s">
        <v>2881</v>
      </c>
      <c r="J308" s="1455" t="s">
        <v>2880</v>
      </c>
      <c r="K308" s="1455" t="s">
        <v>2881</v>
      </c>
      <c r="L308" s="1455" t="s">
        <v>2880</v>
      </c>
      <c r="M308" s="1455" t="s">
        <v>2881</v>
      </c>
      <c r="N308" s="1454" t="s">
        <v>306</v>
      </c>
      <c r="O308" s="1130" t="s">
        <v>2882</v>
      </c>
      <c r="P308" s="1131" t="s">
        <v>2883</v>
      </c>
      <c r="Q308" s="1133" t="s">
        <v>2884</v>
      </c>
      <c r="R308" s="1130" t="s">
        <v>2885</v>
      </c>
      <c r="S308" s="1754"/>
      <c r="T308" s="1754"/>
      <c r="U308" s="1754"/>
      <c r="V308" s="1456" t="s">
        <v>306</v>
      </c>
      <c r="W308" s="1132" t="s">
        <v>2882</v>
      </c>
      <c r="X308" s="1130" t="s">
        <v>2883</v>
      </c>
      <c r="Y308" s="1133" t="s">
        <v>2884</v>
      </c>
      <c r="Z308" s="1130" t="s">
        <v>2885</v>
      </c>
      <c r="AA308" s="1738"/>
      <c r="AB308" s="1738"/>
      <c r="AC308" s="1738"/>
      <c r="AD308" s="1738"/>
      <c r="AE308" s="1453" t="s">
        <v>307</v>
      </c>
      <c r="AF308" s="1453" t="s">
        <v>2886</v>
      </c>
      <c r="AG308" s="1453" t="s">
        <v>2887</v>
      </c>
      <c r="AH308" s="1084"/>
    </row>
    <row r="309" spans="2:34" ht="15.75" customHeight="1">
      <c r="B309" s="1170" t="s">
        <v>3296</v>
      </c>
      <c r="C309" s="1155">
        <v>85</v>
      </c>
      <c r="D309" s="1038">
        <v>2</v>
      </c>
      <c r="E309" s="1038">
        <v>2</v>
      </c>
      <c r="F309" s="1039">
        <v>150</v>
      </c>
      <c r="G309" s="1039">
        <v>0</v>
      </c>
      <c r="H309" s="1460" t="s">
        <v>3297</v>
      </c>
      <c r="I309" s="1460" t="s">
        <v>3290</v>
      </c>
      <c r="J309" s="1460" t="s">
        <v>3297</v>
      </c>
      <c r="K309" s="1460" t="s">
        <v>3290</v>
      </c>
      <c r="L309" s="1038" t="s">
        <v>3270</v>
      </c>
      <c r="M309" s="1038" t="s">
        <v>3270</v>
      </c>
      <c r="N309" s="1038" t="s">
        <v>3270</v>
      </c>
      <c r="O309" s="1038" t="s">
        <v>3270</v>
      </c>
      <c r="P309" s="1460" t="s">
        <v>3292</v>
      </c>
      <c r="Q309" s="1460" t="s">
        <v>3292</v>
      </c>
      <c r="R309" s="1460" t="s">
        <v>3293</v>
      </c>
      <c r="S309" s="1038" t="s">
        <v>3270</v>
      </c>
      <c r="T309" s="1038" t="s">
        <v>3270</v>
      </c>
      <c r="U309" s="1038" t="s">
        <v>3270</v>
      </c>
      <c r="V309" s="1038" t="s">
        <v>3270</v>
      </c>
      <c r="W309" s="1038" t="s">
        <v>3270</v>
      </c>
      <c r="X309" s="1038" t="s">
        <v>3270</v>
      </c>
      <c r="Y309" s="1038" t="s">
        <v>3270</v>
      </c>
      <c r="Z309" s="1038" t="s">
        <v>3270</v>
      </c>
      <c r="AA309" s="1038" t="s">
        <v>3270</v>
      </c>
      <c r="AB309" s="1038" t="s">
        <v>3270</v>
      </c>
      <c r="AC309" s="1038" t="s">
        <v>3270</v>
      </c>
      <c r="AD309" s="1038" t="s">
        <v>3270</v>
      </c>
      <c r="AE309" s="1038" t="s">
        <v>3270</v>
      </c>
      <c r="AF309" s="1038" t="s">
        <v>3270</v>
      </c>
      <c r="AG309" s="1038" t="s">
        <v>3270</v>
      </c>
      <c r="AH309" s="1084"/>
    </row>
    <row r="310" spans="2:34" ht="15.75" customHeight="1">
      <c r="B310" s="1085"/>
      <c r="C310" s="1086"/>
      <c r="D310" s="1086">
        <v>1.0000000000000001E-33</v>
      </c>
      <c r="E310" s="1086"/>
      <c r="F310" s="1086"/>
      <c r="G310" s="1086"/>
      <c r="H310" s="1086"/>
      <c r="I310" s="1086"/>
      <c r="J310" s="1086"/>
      <c r="K310" s="1086"/>
      <c r="L310" s="1086"/>
      <c r="M310" s="1086"/>
      <c r="N310" s="1086">
        <v>1.0000000000000001E-33</v>
      </c>
      <c r="O310" s="1086"/>
      <c r="P310" s="1086"/>
      <c r="Q310" s="1086"/>
      <c r="R310" s="1086"/>
      <c r="S310" s="1086"/>
      <c r="T310" s="1086"/>
      <c r="U310" s="1086"/>
      <c r="V310" s="1086">
        <v>1.0000000000000001E-33</v>
      </c>
      <c r="W310" s="1086"/>
      <c r="X310" s="1086"/>
      <c r="Y310" s="1086"/>
      <c r="Z310" s="1086"/>
      <c r="AA310" s="1086"/>
      <c r="AB310" s="1086"/>
      <c r="AC310" s="1086"/>
      <c r="AD310" s="1086"/>
      <c r="AE310" s="1086"/>
      <c r="AF310" s="1086"/>
      <c r="AG310" s="1086"/>
      <c r="AH310" s="1076"/>
    </row>
    <row r="311" spans="2:34" ht="15.75" customHeight="1">
      <c r="B311" s="1087" t="s">
        <v>2890</v>
      </c>
      <c r="C311" s="1733" t="s">
        <v>3206</v>
      </c>
      <c r="D311" s="1733"/>
      <c r="E311" s="1733"/>
      <c r="F311" s="1733"/>
      <c r="G311" s="1452"/>
      <c r="H311" s="1452"/>
      <c r="I311" s="1452"/>
      <c r="J311" s="1452"/>
      <c r="K311" s="1452"/>
      <c r="L311" s="1452"/>
      <c r="M311" s="1452"/>
      <c r="N311" s="1452"/>
      <c r="O311" s="1452"/>
      <c r="P311" s="1452"/>
      <c r="Q311" s="1452"/>
      <c r="R311" s="1452"/>
      <c r="S311" s="1452"/>
      <c r="T311" s="1452"/>
      <c r="U311" s="1452"/>
      <c r="V311" s="1452"/>
      <c r="W311" s="1452"/>
      <c r="X311" s="1452"/>
      <c r="Y311" s="1452"/>
      <c r="Z311" s="1452"/>
      <c r="AA311" s="1452"/>
      <c r="AB311" s="1452"/>
      <c r="AC311" s="1452"/>
      <c r="AD311" s="1452"/>
      <c r="AE311" s="1452"/>
      <c r="AF311" s="1452"/>
      <c r="AG311" s="1452"/>
      <c r="AH311" s="1027"/>
    </row>
    <row r="312" spans="2:34" ht="15.75" customHeight="1">
      <c r="B312" s="1087" t="s">
        <v>2892</v>
      </c>
      <c r="C312" s="1733" t="s">
        <v>2961</v>
      </c>
      <c r="D312" s="1733"/>
      <c r="E312" s="1733"/>
      <c r="F312" s="1733"/>
      <c r="G312" s="1452"/>
      <c r="H312" s="1452"/>
      <c r="I312" s="1452"/>
      <c r="J312" s="1452"/>
      <c r="K312" s="1452"/>
      <c r="L312" s="1452"/>
      <c r="M312" s="1452"/>
      <c r="N312" s="1452"/>
      <c r="O312" s="1452"/>
      <c r="P312" s="1452"/>
      <c r="Q312" s="1452"/>
      <c r="R312" s="1452"/>
      <c r="S312" s="1452"/>
      <c r="T312" s="1452"/>
      <c r="U312" s="1452"/>
      <c r="V312" s="1452"/>
      <c r="W312" s="1452"/>
      <c r="X312" s="1452"/>
      <c r="Y312" s="1452"/>
      <c r="Z312" s="1452"/>
      <c r="AA312" s="1452"/>
      <c r="AB312" s="1452"/>
      <c r="AC312" s="1452"/>
      <c r="AD312" s="1452"/>
      <c r="AE312" s="1452"/>
      <c r="AF312" s="1452"/>
      <c r="AG312" s="1452"/>
      <c r="AH312" s="1269"/>
    </row>
    <row r="313" spans="2:34" ht="15.75" customHeight="1" thickBot="1">
      <c r="B313" s="1088"/>
      <c r="C313" s="1758"/>
      <c r="D313" s="1758"/>
      <c r="E313" s="1758"/>
      <c r="F313" s="1758"/>
      <c r="G313" s="1759"/>
      <c r="H313" s="1759"/>
      <c r="I313" s="1759"/>
      <c r="J313" s="1759"/>
      <c r="K313" s="1759"/>
      <c r="L313" s="1759"/>
      <c r="M313" s="1759"/>
      <c r="N313" s="1759"/>
      <c r="O313" s="1759"/>
      <c r="P313" s="1759"/>
      <c r="Q313" s="1759"/>
      <c r="R313" s="1759"/>
      <c r="S313" s="1759"/>
      <c r="T313" s="1759"/>
      <c r="U313" s="1759"/>
      <c r="V313" s="1759"/>
      <c r="W313" s="1759"/>
      <c r="X313" s="1759"/>
      <c r="Y313" s="1759"/>
      <c r="Z313" s="1759"/>
      <c r="AA313" s="1759"/>
      <c r="AB313" s="1759"/>
      <c r="AC313" s="1759"/>
      <c r="AD313" s="1759"/>
      <c r="AE313" s="1759"/>
      <c r="AF313" s="1759"/>
      <c r="AG313" s="1759"/>
      <c r="AH313" s="1077"/>
    </row>
    <row r="314" spans="2:34" ht="15.75" customHeight="1">
      <c r="B314" s="1249"/>
      <c r="C314" s="1248"/>
      <c r="D314" s="1248"/>
      <c r="E314" s="1248"/>
      <c r="F314" s="1248"/>
      <c r="G314" s="1248"/>
      <c r="H314" s="1248"/>
      <c r="I314" s="1248"/>
      <c r="J314" s="1248"/>
      <c r="K314" s="1248"/>
      <c r="L314" s="1248"/>
      <c r="M314" s="1248"/>
    </row>
    <row r="315" spans="2:34" ht="15.75" customHeight="1" thickBot="1">
      <c r="B315" s="1249"/>
      <c r="C315" s="1248"/>
      <c r="D315" s="1248"/>
      <c r="E315" s="1248"/>
      <c r="F315" s="1248"/>
      <c r="G315" s="1248"/>
      <c r="H315" s="1248"/>
      <c r="I315" s="1248"/>
      <c r="J315" s="1248"/>
      <c r="K315" s="1248"/>
      <c r="L315" s="1248"/>
      <c r="M315" s="1248"/>
    </row>
    <row r="316" spans="2:34" ht="18.75" customHeight="1">
      <c r="B316" s="1729" t="s">
        <v>2857</v>
      </c>
      <c r="C316" s="1730"/>
      <c r="D316" s="1730"/>
      <c r="E316" s="1730"/>
      <c r="F316" s="1730"/>
      <c r="G316" s="1730"/>
      <c r="H316" s="1730"/>
      <c r="I316" s="1730"/>
      <c r="J316" s="1730"/>
      <c r="K316" s="1730"/>
      <c r="L316" s="1730"/>
      <c r="M316" s="1730"/>
      <c r="N316" s="1730"/>
      <c r="O316" s="1730"/>
      <c r="P316" s="1730"/>
      <c r="Q316" s="1730"/>
      <c r="R316" s="1730"/>
      <c r="S316" s="1730"/>
      <c r="T316" s="1730"/>
      <c r="U316" s="1730"/>
      <c r="V316" s="1730"/>
      <c r="W316" s="1730"/>
      <c r="X316" s="1730"/>
      <c r="Y316" s="1730"/>
      <c r="Z316" s="1730"/>
      <c r="AA316" s="1730"/>
      <c r="AB316" s="1730"/>
      <c r="AC316" s="1730"/>
      <c r="AD316" s="1730"/>
      <c r="AE316" s="1730"/>
      <c r="AF316" s="1730"/>
      <c r="AG316" s="1730"/>
      <c r="AH316" s="1731"/>
    </row>
    <row r="317" spans="2:34" ht="18.75" customHeight="1">
      <c r="B317" s="1083"/>
      <c r="C317" s="1023"/>
      <c r="D317" s="733"/>
      <c r="E317" s="733"/>
      <c r="F317" s="456"/>
      <c r="G317" s="456"/>
      <c r="H317" s="456"/>
      <c r="I317" s="456"/>
      <c r="J317" s="456"/>
      <c r="K317" s="456"/>
      <c r="L317" s="456"/>
      <c r="M317" s="456"/>
      <c r="N317" s="456"/>
      <c r="O317" s="456"/>
      <c r="P317" s="456"/>
      <c r="Q317" s="456"/>
      <c r="R317" s="456"/>
      <c r="S317" s="456"/>
      <c r="T317" s="456"/>
      <c r="U317" s="456"/>
      <c r="V317" s="456"/>
      <c r="W317" s="456"/>
      <c r="X317" s="456"/>
      <c r="Y317" s="456"/>
      <c r="Z317" s="456"/>
      <c r="AA317" s="456"/>
      <c r="AB317" s="456"/>
      <c r="AC317" s="456"/>
      <c r="AD317" s="456"/>
      <c r="AE317" s="456"/>
      <c r="AF317" s="456"/>
      <c r="AG317" s="456"/>
      <c r="AH317" s="1084"/>
    </row>
    <row r="318" spans="2:34" ht="18.75" customHeight="1">
      <c r="B318" s="1026" t="s">
        <v>2858</v>
      </c>
      <c r="C318" s="1082" t="s">
        <v>3287</v>
      </c>
      <c r="D318" s="1082"/>
      <c r="E318" s="456"/>
      <c r="F318" s="456"/>
      <c r="G318" s="456"/>
      <c r="H318" s="456"/>
      <c r="I318" s="456"/>
      <c r="J318" s="456"/>
      <c r="K318" s="456"/>
      <c r="L318" s="456"/>
      <c r="M318" s="456"/>
      <c r="N318" s="456"/>
      <c r="O318" s="456"/>
      <c r="P318" s="456"/>
      <c r="Q318" s="456"/>
      <c r="R318" s="456"/>
      <c r="S318" s="456"/>
      <c r="T318" s="456"/>
      <c r="U318" s="456"/>
      <c r="V318" s="456"/>
      <c r="W318" s="456"/>
      <c r="X318" s="456"/>
      <c r="Y318" s="456"/>
      <c r="Z318" s="456"/>
      <c r="AA318" s="456"/>
      <c r="AB318" s="456"/>
      <c r="AC318" s="456"/>
      <c r="AD318" s="456"/>
      <c r="AE318" s="456"/>
      <c r="AF318" s="456"/>
      <c r="AG318" s="456"/>
      <c r="AH318" s="1084"/>
    </row>
    <row r="319" spans="2:34" ht="18.75" customHeight="1" thickBot="1">
      <c r="B319" s="1026" t="s">
        <v>2860</v>
      </c>
      <c r="C319" s="1732" t="s">
        <v>3288</v>
      </c>
      <c r="D319" s="1733"/>
      <c r="E319" s="1733"/>
      <c r="F319" s="456"/>
      <c r="G319" s="456"/>
      <c r="H319" s="456"/>
      <c r="I319" s="456"/>
      <c r="J319" s="456"/>
      <c r="K319" s="456"/>
      <c r="L319" s="456"/>
      <c r="M319" s="456"/>
      <c r="N319" s="456"/>
      <c r="O319" s="456"/>
      <c r="P319" s="456"/>
      <c r="Q319" s="456"/>
      <c r="R319" s="456"/>
      <c r="S319" s="456"/>
      <c r="T319" s="456"/>
      <c r="U319" s="456"/>
      <c r="V319" s="456"/>
      <c r="W319" s="456"/>
      <c r="X319" s="456"/>
      <c r="Y319" s="456"/>
      <c r="Z319" s="456"/>
      <c r="AA319" s="456"/>
      <c r="AB319" s="456"/>
      <c r="AC319" s="456"/>
      <c r="AD319" s="456"/>
      <c r="AE319" s="456"/>
      <c r="AF319" s="456"/>
      <c r="AG319" s="456"/>
      <c r="AH319" s="1084"/>
    </row>
    <row r="320" spans="2:34" ht="18.75" customHeight="1" thickBot="1">
      <c r="B320" s="1083" t="s">
        <v>2861</v>
      </c>
      <c r="C320" s="1734"/>
      <c r="D320" s="1735"/>
      <c r="E320" s="1735"/>
      <c r="F320" s="1735"/>
      <c r="G320" s="1735"/>
      <c r="H320" s="1735"/>
      <c r="I320" s="1735"/>
      <c r="J320" s="1735"/>
      <c r="K320" s="1735"/>
      <c r="L320" s="1735"/>
      <c r="M320" s="1735"/>
      <c r="N320" s="1735"/>
      <c r="O320" s="1735"/>
      <c r="P320" s="1735"/>
      <c r="Q320" s="1735"/>
      <c r="R320" s="1735"/>
      <c r="S320" s="1735"/>
      <c r="T320" s="1735"/>
      <c r="U320" s="1735"/>
      <c r="V320" s="1735"/>
      <c r="W320" s="1735"/>
      <c r="X320" s="1735"/>
      <c r="Y320" s="1735"/>
      <c r="Z320" s="1736"/>
      <c r="AA320" s="456"/>
      <c r="AB320" s="456"/>
      <c r="AC320" s="456"/>
      <c r="AD320" s="456"/>
      <c r="AE320" s="456"/>
      <c r="AF320" s="456"/>
      <c r="AG320" s="456"/>
      <c r="AH320" s="1084"/>
    </row>
    <row r="321" spans="2:34" ht="18.75" customHeight="1" thickBot="1">
      <c r="B321" s="1083"/>
      <c r="C321" s="1024"/>
      <c r="D321" s="1024"/>
      <c r="E321" s="1457"/>
      <c r="F321" s="1457"/>
      <c r="G321" s="1457"/>
      <c r="H321" s="1457"/>
      <c r="I321" s="1457"/>
      <c r="J321" s="1457"/>
      <c r="K321" s="1457"/>
      <c r="L321" s="1457"/>
      <c r="M321" s="1457"/>
      <c r="N321" s="1457"/>
      <c r="O321" s="1457"/>
      <c r="P321" s="1457"/>
      <c r="Q321" s="1457"/>
      <c r="R321" s="1457"/>
      <c r="S321" s="1457"/>
      <c r="T321" s="1457"/>
      <c r="U321" s="1457"/>
      <c r="V321" s="1457"/>
      <c r="W321" s="1457"/>
      <c r="X321" s="1457"/>
      <c r="Y321" s="1457"/>
      <c r="Z321" s="1457"/>
      <c r="AA321" s="456"/>
      <c r="AB321" s="456"/>
      <c r="AC321" s="456"/>
      <c r="AD321" s="456"/>
      <c r="AE321" s="456"/>
      <c r="AF321" s="456"/>
      <c r="AG321" s="456"/>
      <c r="AH321" s="1084"/>
    </row>
    <row r="322" spans="2:34" ht="18.75" customHeight="1" thickBot="1">
      <c r="B322" s="1737" t="s">
        <v>2862</v>
      </c>
      <c r="C322" s="1739" t="s">
        <v>2863</v>
      </c>
      <c r="D322" s="1737" t="s">
        <v>2864</v>
      </c>
      <c r="E322" s="1741" t="s">
        <v>2865</v>
      </c>
      <c r="F322" s="1742"/>
      <c r="G322" s="1742"/>
      <c r="H322" s="1742"/>
      <c r="I322" s="1742"/>
      <c r="J322" s="1742"/>
      <c r="K322" s="1742"/>
      <c r="L322" s="1742"/>
      <c r="M322" s="1742"/>
      <c r="N322" s="1742"/>
      <c r="O322" s="1742"/>
      <c r="P322" s="1742"/>
      <c r="Q322" s="1742"/>
      <c r="R322" s="1743"/>
      <c r="S322" s="1744" t="s">
        <v>2866</v>
      </c>
      <c r="T322" s="1745"/>
      <c r="U322" s="1745"/>
      <c r="V322" s="1745"/>
      <c r="W322" s="1745"/>
      <c r="X322" s="1745"/>
      <c r="Y322" s="1745"/>
      <c r="Z322" s="1746"/>
      <c r="AA322" s="1741" t="s">
        <v>2867</v>
      </c>
      <c r="AB322" s="1742"/>
      <c r="AC322" s="1742"/>
      <c r="AD322" s="1743"/>
      <c r="AE322" s="1747" t="s">
        <v>2868</v>
      </c>
      <c r="AF322" s="1748"/>
      <c r="AG322" s="1749"/>
      <c r="AH322" s="1084"/>
    </row>
    <row r="323" spans="2:34" ht="18.75" customHeight="1" thickBot="1">
      <c r="B323" s="1738"/>
      <c r="C323" s="1740"/>
      <c r="D323" s="1738"/>
      <c r="E323" s="1737" t="s">
        <v>2869</v>
      </c>
      <c r="F323" s="1753" t="s">
        <v>2870</v>
      </c>
      <c r="G323" s="1753" t="s">
        <v>2871</v>
      </c>
      <c r="H323" s="1744" t="s">
        <v>2872</v>
      </c>
      <c r="I323" s="1746"/>
      <c r="J323" s="1744" t="s">
        <v>2873</v>
      </c>
      <c r="K323" s="1746"/>
      <c r="L323" s="1744" t="s">
        <v>2874</v>
      </c>
      <c r="M323" s="1746"/>
      <c r="N323" s="1755" t="s">
        <v>2875</v>
      </c>
      <c r="O323" s="1756"/>
      <c r="P323" s="1745" t="s">
        <v>2876</v>
      </c>
      <c r="Q323" s="1745"/>
      <c r="R323" s="1746"/>
      <c r="S323" s="1753" t="s">
        <v>2872</v>
      </c>
      <c r="T323" s="1753" t="s">
        <v>2873</v>
      </c>
      <c r="U323" s="1753" t="s">
        <v>2874</v>
      </c>
      <c r="V323" s="1745" t="s">
        <v>2875</v>
      </c>
      <c r="W323" s="1745"/>
      <c r="X323" s="1744" t="s">
        <v>2876</v>
      </c>
      <c r="Y323" s="1745"/>
      <c r="Z323" s="1746"/>
      <c r="AA323" s="1737" t="s">
        <v>2869</v>
      </c>
      <c r="AB323" s="1737" t="s">
        <v>2877</v>
      </c>
      <c r="AC323" s="1737" t="s">
        <v>2878</v>
      </c>
      <c r="AD323" s="1737" t="s">
        <v>2879</v>
      </c>
      <c r="AE323" s="1750"/>
      <c r="AF323" s="1751"/>
      <c r="AG323" s="1752"/>
      <c r="AH323" s="1084"/>
    </row>
    <row r="324" spans="2:34" ht="18.75" customHeight="1" thickBot="1">
      <c r="B324" s="1738"/>
      <c r="C324" s="1740"/>
      <c r="D324" s="1738"/>
      <c r="E324" s="1738"/>
      <c r="F324" s="1754"/>
      <c r="G324" s="1754"/>
      <c r="H324" s="1455" t="s">
        <v>2880</v>
      </c>
      <c r="I324" s="1455" t="s">
        <v>2881</v>
      </c>
      <c r="J324" s="1455" t="s">
        <v>2880</v>
      </c>
      <c r="K324" s="1455" t="s">
        <v>2881</v>
      </c>
      <c r="L324" s="1455" t="s">
        <v>2880</v>
      </c>
      <c r="M324" s="1455" t="s">
        <v>2881</v>
      </c>
      <c r="N324" s="1454" t="s">
        <v>306</v>
      </c>
      <c r="O324" s="1130" t="s">
        <v>2882</v>
      </c>
      <c r="P324" s="1131" t="s">
        <v>2883</v>
      </c>
      <c r="Q324" s="1133" t="s">
        <v>2884</v>
      </c>
      <c r="R324" s="1130" t="s">
        <v>2885</v>
      </c>
      <c r="S324" s="1754"/>
      <c r="T324" s="1754"/>
      <c r="U324" s="1754"/>
      <c r="V324" s="1456" t="s">
        <v>306</v>
      </c>
      <c r="W324" s="1132" t="s">
        <v>2882</v>
      </c>
      <c r="X324" s="1130" t="s">
        <v>2883</v>
      </c>
      <c r="Y324" s="1133" t="s">
        <v>2884</v>
      </c>
      <c r="Z324" s="1130" t="s">
        <v>2885</v>
      </c>
      <c r="AA324" s="1738"/>
      <c r="AB324" s="1738"/>
      <c r="AC324" s="1738"/>
      <c r="AD324" s="1738"/>
      <c r="AE324" s="1453" t="s">
        <v>307</v>
      </c>
      <c r="AF324" s="1453" t="s">
        <v>2886</v>
      </c>
      <c r="AG324" s="1453" t="s">
        <v>2887</v>
      </c>
      <c r="AH324" s="1084"/>
    </row>
    <row r="325" spans="2:34" ht="18.75" customHeight="1" thickBot="1">
      <c r="B325" s="1461" t="s">
        <v>495</v>
      </c>
      <c r="C325" s="1117">
        <v>85</v>
      </c>
      <c r="D325" s="1288">
        <v>3</v>
      </c>
      <c r="E325" s="1288">
        <v>3</v>
      </c>
      <c r="F325" s="1462">
        <v>375</v>
      </c>
      <c r="G325" s="1288">
        <v>0</v>
      </c>
      <c r="H325" s="1463" t="s">
        <v>3289</v>
      </c>
      <c r="I325" s="1463" t="s">
        <v>3290</v>
      </c>
      <c r="J325" s="1463" t="s">
        <v>3289</v>
      </c>
      <c r="K325" s="1463" t="s">
        <v>3290</v>
      </c>
      <c r="L325" s="1288" t="s">
        <v>3270</v>
      </c>
      <c r="M325" s="1288" t="s">
        <v>3270</v>
      </c>
      <c r="N325" s="1464" t="s">
        <v>3291</v>
      </c>
      <c r="O325" s="1288"/>
      <c r="P325" s="1463" t="s">
        <v>3292</v>
      </c>
      <c r="Q325" s="1463" t="s">
        <v>3292</v>
      </c>
      <c r="R325" s="1463" t="s">
        <v>3293</v>
      </c>
      <c r="S325" s="1288"/>
      <c r="T325" s="1288"/>
      <c r="U325" s="1288"/>
      <c r="V325" s="1288"/>
      <c r="W325" s="1288"/>
      <c r="X325" s="1288"/>
      <c r="Y325" s="1288"/>
      <c r="Z325" s="1288"/>
      <c r="AA325" s="1288"/>
      <c r="AB325" s="1288"/>
      <c r="AC325" s="1288"/>
      <c r="AD325" s="1288"/>
      <c r="AE325" s="1288"/>
      <c r="AF325" s="1288"/>
      <c r="AG325" s="1288"/>
      <c r="AH325" s="1084"/>
    </row>
    <row r="326" spans="2:34" ht="14.25" customHeight="1">
      <c r="B326" s="1085"/>
      <c r="C326" s="1086"/>
      <c r="D326" s="1086">
        <v>1.0000000000000001E-33</v>
      </c>
      <c r="E326" s="1086"/>
      <c r="F326" s="1086"/>
      <c r="G326" s="1086"/>
      <c r="H326" s="1086"/>
      <c r="I326" s="1086"/>
      <c r="J326" s="1086"/>
      <c r="K326" s="1086"/>
      <c r="L326" s="1086"/>
      <c r="M326" s="1086"/>
      <c r="N326" s="1086">
        <v>1.0000000000000001E-33</v>
      </c>
      <c r="O326" s="1086"/>
      <c r="P326" s="1086"/>
      <c r="Q326" s="1086"/>
      <c r="R326" s="1086"/>
      <c r="S326" s="1086"/>
      <c r="T326" s="1086"/>
      <c r="U326" s="1086"/>
      <c r="V326" s="1086">
        <v>1.0000000000000001E-33</v>
      </c>
      <c r="W326" s="1086"/>
      <c r="X326" s="1086"/>
      <c r="Y326" s="1086"/>
      <c r="Z326" s="1086"/>
      <c r="AA326" s="1086"/>
      <c r="AB326" s="1086"/>
      <c r="AC326" s="1086"/>
      <c r="AD326" s="1086"/>
      <c r="AE326" s="1086"/>
      <c r="AF326" s="1086"/>
      <c r="AG326" s="1086"/>
      <c r="AH326" s="1076"/>
    </row>
    <row r="327" spans="2:34" ht="14.25" customHeight="1">
      <c r="B327" s="1087" t="s">
        <v>2890</v>
      </c>
      <c r="C327" s="1733" t="s">
        <v>3206</v>
      </c>
      <c r="D327" s="1733"/>
      <c r="E327" s="1733"/>
      <c r="F327" s="1733"/>
      <c r="G327" s="1452"/>
      <c r="H327" s="1452"/>
      <c r="I327" s="1452"/>
      <c r="J327" s="1452"/>
      <c r="K327" s="1452"/>
      <c r="L327" s="1452"/>
      <c r="M327" s="1452"/>
      <c r="N327" s="1452"/>
      <c r="O327" s="1452"/>
      <c r="P327" s="1452"/>
      <c r="Q327" s="1452"/>
      <c r="R327" s="1452"/>
      <c r="S327" s="1452"/>
      <c r="T327" s="1452"/>
      <c r="U327" s="1452"/>
      <c r="V327" s="1452"/>
      <c r="W327" s="1452"/>
      <c r="X327" s="1452"/>
      <c r="Y327" s="1452"/>
      <c r="Z327" s="1452"/>
      <c r="AA327" s="1452"/>
      <c r="AB327" s="1452"/>
      <c r="AC327" s="1452"/>
      <c r="AD327" s="1452"/>
      <c r="AE327" s="1452"/>
      <c r="AF327" s="1452"/>
      <c r="AG327" s="1452"/>
      <c r="AH327" s="1027"/>
    </row>
    <row r="328" spans="2:34" ht="14.25" customHeight="1">
      <c r="B328" s="1087" t="s">
        <v>2892</v>
      </c>
      <c r="C328" s="1733" t="s">
        <v>2961</v>
      </c>
      <c r="D328" s="1733"/>
      <c r="E328" s="1733"/>
      <c r="F328" s="1733"/>
      <c r="G328" s="1452"/>
      <c r="H328" s="1452"/>
      <c r="I328" s="1452"/>
      <c r="J328" s="1452"/>
      <c r="K328" s="1452"/>
      <c r="L328" s="1452"/>
      <c r="M328" s="1452"/>
      <c r="N328" s="1452"/>
      <c r="O328" s="1452"/>
      <c r="P328" s="1452"/>
      <c r="Q328" s="1452"/>
      <c r="R328" s="1452"/>
      <c r="S328" s="1452"/>
      <c r="T328" s="1452"/>
      <c r="U328" s="1452"/>
      <c r="V328" s="1452"/>
      <c r="W328" s="1452"/>
      <c r="X328" s="1452"/>
      <c r="Y328" s="1452"/>
      <c r="Z328" s="1452"/>
      <c r="AA328" s="1452"/>
      <c r="AB328" s="1452"/>
      <c r="AC328" s="1452"/>
      <c r="AD328" s="1452"/>
      <c r="AE328" s="1452"/>
      <c r="AF328" s="1452"/>
      <c r="AG328" s="1452"/>
      <c r="AH328" s="1269"/>
    </row>
    <row r="329" spans="2:34" ht="14.25" customHeight="1" thickBot="1">
      <c r="B329" s="1088"/>
      <c r="C329" s="1758"/>
      <c r="D329" s="1758"/>
      <c r="E329" s="1758"/>
      <c r="F329" s="1758"/>
      <c r="G329" s="1759"/>
      <c r="H329" s="1759"/>
      <c r="I329" s="1759"/>
      <c r="J329" s="1759"/>
      <c r="K329" s="1759"/>
      <c r="L329" s="1759"/>
      <c r="M329" s="1759"/>
      <c r="N329" s="1759"/>
      <c r="O329" s="1759"/>
      <c r="P329" s="1759"/>
      <c r="Q329" s="1759"/>
      <c r="R329" s="1759"/>
      <c r="S329" s="1759"/>
      <c r="T329" s="1759"/>
      <c r="U329" s="1759"/>
      <c r="V329" s="1759"/>
      <c r="W329" s="1759"/>
      <c r="X329" s="1759"/>
      <c r="Y329" s="1759"/>
      <c r="Z329" s="1759"/>
      <c r="AA329" s="1759"/>
      <c r="AB329" s="1759"/>
      <c r="AC329" s="1759"/>
      <c r="AD329" s="1759"/>
      <c r="AE329" s="1759"/>
      <c r="AF329" s="1759"/>
      <c r="AG329" s="1759"/>
      <c r="AH329" s="1077"/>
    </row>
    <row r="330" spans="2:34" ht="14.25" customHeight="1">
      <c r="B330" s="1249"/>
      <c r="C330" s="1248"/>
      <c r="D330" s="1248"/>
      <c r="E330" s="1248"/>
      <c r="F330" s="1248"/>
      <c r="G330" s="1248"/>
      <c r="H330" s="1248"/>
      <c r="I330" s="1248"/>
      <c r="J330" s="1248"/>
      <c r="K330" s="1248"/>
      <c r="L330" s="1248"/>
      <c r="M330" s="1248"/>
    </row>
    <row r="331" spans="2:34" ht="14.25" customHeight="1" thickBot="1">
      <c r="B331" s="1249"/>
      <c r="C331" s="1248"/>
      <c r="D331" s="1248"/>
      <c r="E331" s="1248"/>
      <c r="F331" s="1248"/>
      <c r="G331" s="1248"/>
      <c r="H331" s="1248"/>
      <c r="I331" s="1248"/>
      <c r="J331" s="1248"/>
      <c r="K331" s="1248"/>
      <c r="L331" s="1248"/>
      <c r="M331" s="1248"/>
    </row>
    <row r="332" spans="2:34" ht="14.25" customHeight="1">
      <c r="B332" s="1729" t="s">
        <v>2857</v>
      </c>
      <c r="C332" s="1730"/>
      <c r="D332" s="1730"/>
      <c r="E332" s="1730"/>
      <c r="F332" s="1730"/>
      <c r="G332" s="1730"/>
      <c r="H332" s="1730"/>
      <c r="I332" s="1730"/>
      <c r="J332" s="1730"/>
      <c r="K332" s="1730"/>
      <c r="L332" s="1730"/>
      <c r="M332" s="1730"/>
      <c r="N332" s="1730"/>
      <c r="O332" s="1730"/>
      <c r="P332" s="1730"/>
      <c r="Q332" s="1730"/>
      <c r="R332" s="1730"/>
      <c r="S332" s="1730"/>
      <c r="T332" s="1730"/>
      <c r="U332" s="1730"/>
      <c r="V332" s="1730"/>
      <c r="W332" s="1730"/>
      <c r="X332" s="1730"/>
      <c r="Y332" s="1730"/>
      <c r="Z332" s="1730"/>
      <c r="AA332" s="1730"/>
      <c r="AB332" s="1730"/>
      <c r="AC332" s="1730"/>
      <c r="AD332" s="1730"/>
      <c r="AE332" s="1730"/>
      <c r="AF332" s="1730"/>
      <c r="AG332" s="1730"/>
      <c r="AH332" s="1731"/>
    </row>
    <row r="333" spans="2:34" ht="14.25" customHeight="1">
      <c r="B333" s="1083"/>
      <c r="C333" s="1023"/>
      <c r="D333" s="733"/>
      <c r="E333" s="733"/>
      <c r="F333" s="456"/>
      <c r="G333" s="456"/>
      <c r="H333" s="456"/>
      <c r="I333" s="456"/>
      <c r="J333" s="456"/>
      <c r="K333" s="456"/>
      <c r="L333" s="456"/>
      <c r="M333" s="456"/>
      <c r="N333" s="456"/>
      <c r="O333" s="456"/>
      <c r="P333" s="456"/>
      <c r="Q333" s="456"/>
      <c r="R333" s="456"/>
      <c r="S333" s="456"/>
      <c r="T333" s="456"/>
      <c r="U333" s="456"/>
      <c r="V333" s="456"/>
      <c r="W333" s="456"/>
      <c r="X333" s="456"/>
      <c r="Y333" s="456"/>
      <c r="Z333" s="456"/>
      <c r="AA333" s="456"/>
      <c r="AB333" s="456"/>
      <c r="AC333" s="456"/>
      <c r="AD333" s="456"/>
      <c r="AE333" s="456"/>
      <c r="AF333" s="456"/>
      <c r="AG333" s="456"/>
      <c r="AH333" s="1084"/>
    </row>
    <row r="334" spans="2:34" ht="14.25" customHeight="1">
      <c r="B334" s="1026" t="s">
        <v>2858</v>
      </c>
      <c r="C334" s="1082" t="s">
        <v>3264</v>
      </c>
      <c r="D334" s="1082"/>
      <c r="E334" s="456"/>
      <c r="F334" s="456"/>
      <c r="G334" s="456"/>
      <c r="H334" s="456"/>
      <c r="I334" s="456"/>
      <c r="J334" s="456"/>
      <c r="K334" s="456"/>
      <c r="L334" s="456"/>
      <c r="M334" s="456"/>
      <c r="N334" s="456"/>
      <c r="O334" s="456"/>
      <c r="P334" s="456"/>
      <c r="Q334" s="456"/>
      <c r="R334" s="456"/>
      <c r="S334" s="456"/>
      <c r="T334" s="456"/>
      <c r="U334" s="456"/>
      <c r="V334" s="456"/>
      <c r="W334" s="456"/>
      <c r="X334" s="456"/>
      <c r="Y334" s="456"/>
      <c r="Z334" s="456"/>
      <c r="AA334" s="456"/>
      <c r="AB334" s="456"/>
      <c r="AC334" s="456"/>
      <c r="AD334" s="456"/>
      <c r="AE334" s="456"/>
      <c r="AF334" s="456"/>
      <c r="AG334" s="456"/>
      <c r="AH334" s="1084"/>
    </row>
    <row r="335" spans="2:34" ht="14.25" customHeight="1" thickBot="1">
      <c r="B335" s="1026" t="s">
        <v>2860</v>
      </c>
      <c r="C335" s="1761" t="s">
        <v>3265</v>
      </c>
      <c r="D335" s="1762"/>
      <c r="E335" s="1762"/>
      <c r="F335" s="456"/>
      <c r="G335" s="456"/>
      <c r="H335" s="456"/>
      <c r="I335" s="456"/>
      <c r="J335" s="456"/>
      <c r="K335" s="456"/>
      <c r="L335" s="456"/>
      <c r="M335" s="456"/>
      <c r="N335" s="456"/>
      <c r="O335" s="456"/>
      <c r="P335" s="456"/>
      <c r="Q335" s="456"/>
      <c r="R335" s="456"/>
      <c r="S335" s="456"/>
      <c r="T335" s="456"/>
      <c r="U335" s="456"/>
      <c r="V335" s="456"/>
      <c r="W335" s="456"/>
      <c r="X335" s="456"/>
      <c r="Y335" s="456"/>
      <c r="Z335" s="456"/>
      <c r="AA335" s="456"/>
      <c r="AB335" s="456"/>
      <c r="AC335" s="456"/>
      <c r="AD335" s="456"/>
      <c r="AE335" s="456"/>
      <c r="AF335" s="456"/>
      <c r="AG335" s="456"/>
      <c r="AH335" s="1084"/>
    </row>
    <row r="336" spans="2:34" ht="30" customHeight="1" thickBot="1">
      <c r="B336" s="1083" t="s">
        <v>2861</v>
      </c>
      <c r="C336" s="1734" t="s">
        <v>3266</v>
      </c>
      <c r="D336" s="1735"/>
      <c r="E336" s="1735"/>
      <c r="F336" s="1735"/>
      <c r="G336" s="1735"/>
      <c r="H336" s="1735"/>
      <c r="I336" s="1735"/>
      <c r="J336" s="1735"/>
      <c r="K336" s="1735"/>
      <c r="L336" s="1735"/>
      <c r="M336" s="1735"/>
      <c r="N336" s="1735"/>
      <c r="O336" s="1735"/>
      <c r="P336" s="1735"/>
      <c r="Q336" s="1735"/>
      <c r="R336" s="1735"/>
      <c r="S336" s="1735"/>
      <c r="T336" s="1735"/>
      <c r="U336" s="1735"/>
      <c r="V336" s="1735"/>
      <c r="W336" s="1735"/>
      <c r="X336" s="1735"/>
      <c r="Y336" s="1735"/>
      <c r="Z336" s="1736"/>
      <c r="AA336" s="456"/>
      <c r="AB336" s="456"/>
      <c r="AC336" s="456"/>
      <c r="AD336" s="456"/>
      <c r="AE336" s="456"/>
      <c r="AF336" s="456"/>
      <c r="AG336" s="456"/>
      <c r="AH336" s="1084"/>
    </row>
    <row r="337" spans="2:34" ht="14.25" customHeight="1" thickBot="1">
      <c r="B337" s="1083"/>
      <c r="C337" s="1024"/>
      <c r="D337" s="1024"/>
      <c r="E337" s="1424"/>
      <c r="F337" s="1424"/>
      <c r="G337" s="1424"/>
      <c r="H337" s="1424"/>
      <c r="I337" s="1424"/>
      <c r="J337" s="1424"/>
      <c r="K337" s="1424"/>
      <c r="L337" s="1424"/>
      <c r="M337" s="1424"/>
      <c r="N337" s="1424"/>
      <c r="O337" s="1424"/>
      <c r="P337" s="1424"/>
      <c r="Q337" s="1424"/>
      <c r="R337" s="1424"/>
      <c r="S337" s="1424"/>
      <c r="T337" s="1424"/>
      <c r="U337" s="1424"/>
      <c r="V337" s="1424"/>
      <c r="W337" s="1424"/>
      <c r="X337" s="1424"/>
      <c r="Y337" s="1424"/>
      <c r="Z337" s="1424"/>
      <c r="AA337" s="456"/>
      <c r="AB337" s="456"/>
      <c r="AC337" s="456"/>
      <c r="AD337" s="456"/>
      <c r="AE337" s="456"/>
      <c r="AF337" s="456"/>
      <c r="AG337" s="456"/>
      <c r="AH337" s="1084"/>
    </row>
    <row r="338" spans="2:34" ht="14.25" customHeight="1" thickBot="1">
      <c r="B338" s="1737" t="s">
        <v>2862</v>
      </c>
      <c r="C338" s="1739" t="s">
        <v>2863</v>
      </c>
      <c r="D338" s="1737" t="s">
        <v>2864</v>
      </c>
      <c r="E338" s="1741" t="s">
        <v>2865</v>
      </c>
      <c r="F338" s="1742"/>
      <c r="G338" s="1742"/>
      <c r="H338" s="1742"/>
      <c r="I338" s="1742"/>
      <c r="J338" s="1742"/>
      <c r="K338" s="1742"/>
      <c r="L338" s="1742"/>
      <c r="M338" s="1742"/>
      <c r="N338" s="1742"/>
      <c r="O338" s="1742"/>
      <c r="P338" s="1742"/>
      <c r="Q338" s="1742"/>
      <c r="R338" s="1743"/>
      <c r="S338" s="1744" t="s">
        <v>2866</v>
      </c>
      <c r="T338" s="1745"/>
      <c r="U338" s="1745"/>
      <c r="V338" s="1745"/>
      <c r="W338" s="1745"/>
      <c r="X338" s="1745"/>
      <c r="Y338" s="1745"/>
      <c r="Z338" s="1746"/>
      <c r="AA338" s="1741" t="s">
        <v>2867</v>
      </c>
      <c r="AB338" s="1742"/>
      <c r="AC338" s="1742"/>
      <c r="AD338" s="1743"/>
      <c r="AE338" s="1747" t="s">
        <v>2868</v>
      </c>
      <c r="AF338" s="1748"/>
      <c r="AG338" s="1749"/>
      <c r="AH338" s="1084"/>
    </row>
    <row r="339" spans="2:34" ht="14.25" customHeight="1" thickBot="1">
      <c r="B339" s="1738"/>
      <c r="C339" s="1740"/>
      <c r="D339" s="1738"/>
      <c r="E339" s="1737" t="s">
        <v>2869</v>
      </c>
      <c r="F339" s="1753" t="s">
        <v>2870</v>
      </c>
      <c r="G339" s="1753" t="s">
        <v>2871</v>
      </c>
      <c r="H339" s="1744" t="s">
        <v>2872</v>
      </c>
      <c r="I339" s="1746"/>
      <c r="J339" s="1744" t="s">
        <v>2873</v>
      </c>
      <c r="K339" s="1746"/>
      <c r="L339" s="1744" t="s">
        <v>2874</v>
      </c>
      <c r="M339" s="1746"/>
      <c r="N339" s="1755" t="s">
        <v>2875</v>
      </c>
      <c r="O339" s="1756"/>
      <c r="P339" s="1745" t="s">
        <v>2876</v>
      </c>
      <c r="Q339" s="1745"/>
      <c r="R339" s="1746"/>
      <c r="S339" s="1753" t="s">
        <v>2872</v>
      </c>
      <c r="T339" s="1753" t="s">
        <v>2873</v>
      </c>
      <c r="U339" s="1753" t="s">
        <v>2874</v>
      </c>
      <c r="V339" s="1745" t="s">
        <v>2875</v>
      </c>
      <c r="W339" s="1745"/>
      <c r="X339" s="1744" t="s">
        <v>2876</v>
      </c>
      <c r="Y339" s="1745"/>
      <c r="Z339" s="1746"/>
      <c r="AA339" s="1737" t="s">
        <v>2869</v>
      </c>
      <c r="AB339" s="1737" t="s">
        <v>2877</v>
      </c>
      <c r="AC339" s="1737" t="s">
        <v>2878</v>
      </c>
      <c r="AD339" s="1737" t="s">
        <v>2879</v>
      </c>
      <c r="AE339" s="1750"/>
      <c r="AF339" s="1751"/>
      <c r="AG339" s="1752"/>
      <c r="AH339" s="1084"/>
    </row>
    <row r="340" spans="2:34" ht="14.25" customHeight="1" thickBot="1">
      <c r="B340" s="1738"/>
      <c r="C340" s="1740"/>
      <c r="D340" s="1738"/>
      <c r="E340" s="1738"/>
      <c r="F340" s="1754"/>
      <c r="G340" s="1754"/>
      <c r="H340" s="1419" t="s">
        <v>2880</v>
      </c>
      <c r="I340" s="1419" t="s">
        <v>2881</v>
      </c>
      <c r="J340" s="1419" t="s">
        <v>2880</v>
      </c>
      <c r="K340" s="1419" t="s">
        <v>2881</v>
      </c>
      <c r="L340" s="1419" t="s">
        <v>2880</v>
      </c>
      <c r="M340" s="1419" t="s">
        <v>2881</v>
      </c>
      <c r="N340" s="1418" t="s">
        <v>306</v>
      </c>
      <c r="O340" s="1130" t="s">
        <v>2882</v>
      </c>
      <c r="P340" s="1131" t="s">
        <v>2883</v>
      </c>
      <c r="Q340" s="1133" t="s">
        <v>2884</v>
      </c>
      <c r="R340" s="1130" t="s">
        <v>2885</v>
      </c>
      <c r="S340" s="1754"/>
      <c r="T340" s="1754"/>
      <c r="U340" s="1754"/>
      <c r="V340" s="1420" t="s">
        <v>306</v>
      </c>
      <c r="W340" s="1132" t="s">
        <v>2882</v>
      </c>
      <c r="X340" s="1130" t="s">
        <v>2883</v>
      </c>
      <c r="Y340" s="1133" t="s">
        <v>2884</v>
      </c>
      <c r="Z340" s="1130" t="s">
        <v>2885</v>
      </c>
      <c r="AA340" s="1738"/>
      <c r="AB340" s="1738"/>
      <c r="AC340" s="1738"/>
      <c r="AD340" s="1738"/>
      <c r="AE340" s="1416" t="s">
        <v>307</v>
      </c>
      <c r="AF340" s="1416" t="s">
        <v>2886</v>
      </c>
      <c r="AG340" s="1416" t="s">
        <v>2887</v>
      </c>
      <c r="AH340" s="1084"/>
    </row>
    <row r="341" spans="2:34" ht="14.25" customHeight="1">
      <c r="B341" s="1170" t="s">
        <v>3267</v>
      </c>
      <c r="C341" s="1140">
        <v>935</v>
      </c>
      <c r="D341" s="1355"/>
      <c r="E341" s="1429">
        <v>6.2</v>
      </c>
      <c r="F341" s="1142">
        <v>150</v>
      </c>
      <c r="G341" s="1142">
        <v>0</v>
      </c>
      <c r="H341" s="1430" t="s">
        <v>3268</v>
      </c>
      <c r="I341" s="1430" t="s">
        <v>3269</v>
      </c>
      <c r="J341" s="1431" t="s">
        <v>3268</v>
      </c>
      <c r="K341" s="1430" t="s">
        <v>3269</v>
      </c>
      <c r="L341" s="1144" t="s">
        <v>3270</v>
      </c>
      <c r="M341" s="1144" t="s">
        <v>3270</v>
      </c>
      <c r="N341" s="1144" t="s">
        <v>3271</v>
      </c>
      <c r="O341" s="1144"/>
      <c r="P341" s="1430" t="s">
        <v>3272</v>
      </c>
      <c r="Q341" s="1430" t="s">
        <v>3272</v>
      </c>
      <c r="R341" s="1430" t="s">
        <v>3268</v>
      </c>
      <c r="S341" s="1144" t="s">
        <v>3270</v>
      </c>
      <c r="T341" s="1144" t="s">
        <v>3270</v>
      </c>
      <c r="U341" s="1144" t="s">
        <v>3270</v>
      </c>
      <c r="V341" s="1144" t="s">
        <v>3270</v>
      </c>
      <c r="W341" s="1144" t="s">
        <v>3270</v>
      </c>
      <c r="X341" s="1144" t="s">
        <v>3270</v>
      </c>
      <c r="Y341" s="1144" t="s">
        <v>3270</v>
      </c>
      <c r="Z341" s="1144" t="s">
        <v>3270</v>
      </c>
      <c r="AA341" s="1144" t="s">
        <v>3270</v>
      </c>
      <c r="AB341" s="1144" t="s">
        <v>3270</v>
      </c>
      <c r="AC341" s="1144" t="s">
        <v>3270</v>
      </c>
      <c r="AD341" s="1144" t="s">
        <v>3270</v>
      </c>
      <c r="AE341" s="1144" t="s">
        <v>3270</v>
      </c>
      <c r="AF341" s="1144" t="s">
        <v>3270</v>
      </c>
      <c r="AG341" s="1145" t="s">
        <v>3270</v>
      </c>
      <c r="AH341" s="1084"/>
    </row>
    <row r="342" spans="2:34" ht="14.25" customHeight="1" thickBot="1">
      <c r="B342" s="1436" t="s">
        <v>3273</v>
      </c>
      <c r="C342" s="1149">
        <v>936</v>
      </c>
      <c r="D342" s="1432"/>
      <c r="E342" s="1433">
        <v>12</v>
      </c>
      <c r="F342" s="1434">
        <v>100</v>
      </c>
      <c r="G342" s="1151">
        <v>0</v>
      </c>
      <c r="H342" s="1434" t="s">
        <v>3268</v>
      </c>
      <c r="I342" s="1434" t="s">
        <v>3269</v>
      </c>
      <c r="J342" s="1435" t="s">
        <v>3268</v>
      </c>
      <c r="K342" s="1434" t="s">
        <v>3269</v>
      </c>
      <c r="L342" s="1153" t="s">
        <v>3270</v>
      </c>
      <c r="M342" s="1153" t="s">
        <v>3270</v>
      </c>
      <c r="N342" s="1153"/>
      <c r="O342" s="1153"/>
      <c r="P342" s="1434" t="s">
        <v>3272</v>
      </c>
      <c r="Q342" s="1434" t="s">
        <v>3272</v>
      </c>
      <c r="R342" s="1434" t="s">
        <v>3268</v>
      </c>
      <c r="S342" s="1153" t="s">
        <v>3270</v>
      </c>
      <c r="T342" s="1153" t="s">
        <v>3270</v>
      </c>
      <c r="U342" s="1153" t="s">
        <v>3270</v>
      </c>
      <c r="V342" s="1153" t="s">
        <v>3270</v>
      </c>
      <c r="W342" s="1153" t="s">
        <v>3270</v>
      </c>
      <c r="X342" s="1153" t="s">
        <v>3270</v>
      </c>
      <c r="Y342" s="1153" t="s">
        <v>3270</v>
      </c>
      <c r="Z342" s="1153" t="s">
        <v>3270</v>
      </c>
      <c r="AA342" s="1153" t="s">
        <v>3270</v>
      </c>
      <c r="AB342" s="1153" t="s">
        <v>3270</v>
      </c>
      <c r="AC342" s="1153" t="s">
        <v>3270</v>
      </c>
      <c r="AD342" s="1153" t="s">
        <v>3270</v>
      </c>
      <c r="AE342" s="1153" t="s">
        <v>3270</v>
      </c>
      <c r="AF342" s="1153" t="s">
        <v>3270</v>
      </c>
      <c r="AG342" s="1154" t="s">
        <v>3270</v>
      </c>
      <c r="AH342" s="1027"/>
    </row>
    <row r="343" spans="2:34" ht="14.25" customHeight="1">
      <c r="B343" s="1085"/>
      <c r="C343" s="1086"/>
      <c r="D343" s="1086">
        <v>1.0000000000000001E-33</v>
      </c>
      <c r="E343" s="1086"/>
      <c r="F343" s="1086"/>
      <c r="G343" s="1086"/>
      <c r="H343" s="1086"/>
      <c r="I343" s="1086"/>
      <c r="J343" s="1086"/>
      <c r="K343" s="1086"/>
      <c r="L343" s="1086"/>
      <c r="M343" s="1086"/>
      <c r="N343" s="1086">
        <v>1.0000000000000001E-33</v>
      </c>
      <c r="O343" s="1086"/>
      <c r="P343" s="1086"/>
      <c r="Q343" s="1086"/>
      <c r="R343" s="1086"/>
      <c r="S343" s="1086"/>
      <c r="T343" s="1086"/>
      <c r="U343" s="1086"/>
      <c r="V343" s="1086">
        <v>1.0000000000000001E-33</v>
      </c>
      <c r="W343" s="1086"/>
      <c r="X343" s="1086"/>
      <c r="Y343" s="1086"/>
      <c r="Z343" s="1086"/>
      <c r="AA343" s="1086"/>
      <c r="AB343" s="1086"/>
      <c r="AC343" s="1086"/>
      <c r="AD343" s="1086"/>
      <c r="AE343" s="1086"/>
      <c r="AF343" s="1086"/>
      <c r="AG343" s="1086"/>
      <c r="AH343" s="1076"/>
    </row>
    <row r="344" spans="2:34" ht="14.25" customHeight="1">
      <c r="B344" s="1087" t="s">
        <v>2890</v>
      </c>
      <c r="C344" s="1733" t="s">
        <v>3206</v>
      </c>
      <c r="D344" s="1733"/>
      <c r="E344" s="1733"/>
      <c r="F344" s="1733"/>
      <c r="G344" s="1417"/>
      <c r="H344" s="1417"/>
      <c r="I344" s="1417"/>
      <c r="J344" s="1417"/>
      <c r="K344" s="1417"/>
      <c r="L344" s="1417"/>
      <c r="M344" s="1417"/>
      <c r="N344" s="1417"/>
      <c r="O344" s="1417"/>
      <c r="P344" s="1417"/>
      <c r="Q344" s="1417"/>
      <c r="R344" s="1417"/>
      <c r="S344" s="1417"/>
      <c r="T344" s="1417"/>
      <c r="U344" s="1417"/>
      <c r="V344" s="1417"/>
      <c r="W344" s="1417"/>
      <c r="X344" s="1417"/>
      <c r="Y344" s="1417"/>
      <c r="Z344" s="1417"/>
      <c r="AA344" s="1417"/>
      <c r="AB344" s="1417"/>
      <c r="AC344" s="1417"/>
      <c r="AD344" s="1417"/>
      <c r="AE344" s="1417"/>
      <c r="AF344" s="1417"/>
      <c r="AG344" s="1417"/>
      <c r="AH344" s="1027"/>
    </row>
    <row r="345" spans="2:34" ht="14.25" customHeight="1">
      <c r="B345" s="1087" t="s">
        <v>2892</v>
      </c>
      <c r="C345" s="1733" t="s">
        <v>2961</v>
      </c>
      <c r="D345" s="1733"/>
      <c r="E345" s="1733"/>
      <c r="F345" s="1733"/>
      <c r="G345" s="1417"/>
      <c r="H345" s="1417"/>
      <c r="I345" s="1417"/>
      <c r="J345" s="1417"/>
      <c r="K345" s="1417"/>
      <c r="L345" s="1417"/>
      <c r="M345" s="1417"/>
      <c r="N345" s="1417"/>
      <c r="O345" s="1417"/>
      <c r="P345" s="1417"/>
      <c r="Q345" s="1417"/>
      <c r="R345" s="1417"/>
      <c r="S345" s="1417"/>
      <c r="T345" s="1417"/>
      <c r="U345" s="1417"/>
      <c r="V345" s="1417"/>
      <c r="W345" s="1417"/>
      <c r="X345" s="1417"/>
      <c r="Y345" s="1417"/>
      <c r="Z345" s="1417"/>
      <c r="AA345" s="1417"/>
      <c r="AB345" s="1417"/>
      <c r="AC345" s="1417"/>
      <c r="AD345" s="1417"/>
      <c r="AE345" s="1417"/>
      <c r="AF345" s="1417"/>
      <c r="AG345" s="1417"/>
      <c r="AH345" s="1269"/>
    </row>
    <row r="346" spans="2:34" ht="14.25" customHeight="1" thickBot="1">
      <c r="B346" s="1088"/>
      <c r="C346" s="1758"/>
      <c r="D346" s="1758"/>
      <c r="E346" s="1758"/>
      <c r="F346" s="1758"/>
      <c r="G346" s="1759"/>
      <c r="H346" s="1759"/>
      <c r="I346" s="1759"/>
      <c r="J346" s="1759"/>
      <c r="K346" s="1759"/>
      <c r="L346" s="1759"/>
      <c r="M346" s="1759"/>
      <c r="N346" s="1759"/>
      <c r="O346" s="1759"/>
      <c r="P346" s="1759"/>
      <c r="Q346" s="1759"/>
      <c r="R346" s="1759"/>
      <c r="S346" s="1759"/>
      <c r="T346" s="1759"/>
      <c r="U346" s="1759"/>
      <c r="V346" s="1759"/>
      <c r="W346" s="1759"/>
      <c r="X346" s="1759"/>
      <c r="Y346" s="1759"/>
      <c r="Z346" s="1759"/>
      <c r="AA346" s="1759"/>
      <c r="AB346" s="1759"/>
      <c r="AC346" s="1759"/>
      <c r="AD346" s="1759"/>
      <c r="AE346" s="1759"/>
      <c r="AF346" s="1759"/>
      <c r="AG346" s="1759"/>
      <c r="AH346" s="1077"/>
    </row>
    <row r="347" spans="2:34" ht="14.25" customHeight="1">
      <c r="B347" s="1249"/>
      <c r="C347" s="1248"/>
      <c r="D347" s="1248"/>
      <c r="E347" s="1248"/>
      <c r="F347" s="1248"/>
      <c r="G347" s="1248"/>
      <c r="H347" s="1248"/>
      <c r="I347" s="1248"/>
      <c r="J347" s="1248"/>
      <c r="K347" s="1248"/>
      <c r="L347" s="1248"/>
      <c r="M347" s="1248"/>
    </row>
    <row r="348" spans="2:34" ht="14.25" customHeight="1" thickBot="1">
      <c r="B348" s="1249"/>
      <c r="C348" s="1248"/>
      <c r="D348" s="1248"/>
      <c r="E348" s="1248"/>
      <c r="F348" s="1248"/>
      <c r="G348" s="1248"/>
      <c r="H348" s="1248"/>
      <c r="I348" s="1248"/>
      <c r="J348" s="1248"/>
      <c r="K348" s="1248"/>
      <c r="L348" s="1248"/>
      <c r="M348" s="1248"/>
    </row>
    <row r="349" spans="2:34" ht="14.25" customHeight="1">
      <c r="B349" s="1729" t="s">
        <v>2857</v>
      </c>
      <c r="C349" s="1730"/>
      <c r="D349" s="1730"/>
      <c r="E349" s="1730"/>
      <c r="F349" s="1730"/>
      <c r="G349" s="1730"/>
      <c r="H349" s="1730"/>
      <c r="I349" s="1730"/>
      <c r="J349" s="1730"/>
      <c r="K349" s="1730"/>
      <c r="L349" s="1730"/>
      <c r="M349" s="1730"/>
      <c r="N349" s="1730"/>
      <c r="O349" s="1730"/>
      <c r="P349" s="1730"/>
      <c r="Q349" s="1730"/>
      <c r="R349" s="1730"/>
      <c r="S349" s="1730"/>
      <c r="T349" s="1730"/>
      <c r="U349" s="1730"/>
      <c r="V349" s="1730"/>
      <c r="W349" s="1730"/>
      <c r="X349" s="1730"/>
      <c r="Y349" s="1730"/>
      <c r="Z349" s="1730"/>
      <c r="AA349" s="1730"/>
      <c r="AB349" s="1730"/>
      <c r="AC349" s="1730"/>
      <c r="AD349" s="1730"/>
      <c r="AE349" s="1730"/>
      <c r="AF349" s="1730"/>
      <c r="AG349" s="1730"/>
      <c r="AH349" s="1731"/>
    </row>
    <row r="350" spans="2:34" ht="14.25" customHeight="1">
      <c r="B350" s="1083"/>
      <c r="C350" s="1023"/>
      <c r="D350" s="733"/>
      <c r="E350" s="733"/>
      <c r="F350" s="456"/>
      <c r="G350" s="456"/>
      <c r="H350" s="456"/>
      <c r="I350" s="456"/>
      <c r="J350" s="456"/>
      <c r="K350" s="456"/>
      <c r="L350" s="456"/>
      <c r="M350" s="456"/>
      <c r="N350" s="456"/>
      <c r="O350" s="456"/>
      <c r="P350" s="456"/>
      <c r="Q350" s="456"/>
      <c r="R350" s="456"/>
      <c r="S350" s="456"/>
      <c r="T350" s="456"/>
      <c r="U350" s="456"/>
      <c r="V350" s="456"/>
      <c r="W350" s="456"/>
      <c r="X350" s="456"/>
      <c r="Y350" s="456"/>
      <c r="Z350" s="456"/>
      <c r="AA350" s="456"/>
      <c r="AB350" s="456"/>
      <c r="AC350" s="456"/>
      <c r="AD350" s="456"/>
      <c r="AE350" s="456"/>
      <c r="AF350" s="456"/>
      <c r="AG350" s="456"/>
      <c r="AH350" s="1084"/>
    </row>
    <row r="351" spans="2:34" ht="14.25" customHeight="1">
      <c r="B351" s="1026" t="s">
        <v>2858</v>
      </c>
      <c r="C351" s="1082" t="s">
        <v>3246</v>
      </c>
      <c r="D351" s="1082"/>
      <c r="E351" s="456"/>
      <c r="F351" s="456"/>
      <c r="G351" s="456"/>
      <c r="H351" s="456"/>
      <c r="I351" s="456"/>
      <c r="J351" s="456"/>
      <c r="K351" s="456"/>
      <c r="L351" s="456"/>
      <c r="M351" s="456"/>
      <c r="N351" s="456"/>
      <c r="O351" s="456"/>
      <c r="P351" s="456"/>
      <c r="Q351" s="456"/>
      <c r="R351" s="456"/>
      <c r="S351" s="456"/>
      <c r="T351" s="456"/>
      <c r="U351" s="456"/>
      <c r="V351" s="456"/>
      <c r="W351" s="456"/>
      <c r="X351" s="456"/>
      <c r="Y351" s="456"/>
      <c r="Z351" s="456"/>
      <c r="AA351" s="456"/>
      <c r="AB351" s="456"/>
      <c r="AC351" s="456"/>
      <c r="AD351" s="456"/>
      <c r="AE351" s="456"/>
      <c r="AF351" s="456"/>
      <c r="AG351" s="456"/>
      <c r="AH351" s="1084"/>
    </row>
    <row r="352" spans="2:34" ht="14.25" customHeight="1" thickBot="1">
      <c r="B352" s="1026" t="s">
        <v>2860</v>
      </c>
      <c r="C352" s="1761">
        <v>41628</v>
      </c>
      <c r="D352" s="1762"/>
      <c r="E352" s="1762"/>
      <c r="F352" s="456"/>
      <c r="G352" s="456"/>
      <c r="H352" s="456"/>
      <c r="I352" s="456"/>
      <c r="J352" s="456"/>
      <c r="K352" s="456"/>
      <c r="L352" s="456"/>
      <c r="M352" s="456"/>
      <c r="N352" s="456"/>
      <c r="O352" s="456"/>
      <c r="P352" s="456"/>
      <c r="Q352" s="456"/>
      <c r="R352" s="456"/>
      <c r="S352" s="456"/>
      <c r="T352" s="456"/>
      <c r="U352" s="456"/>
      <c r="V352" s="456"/>
      <c r="W352" s="456"/>
      <c r="X352" s="456"/>
      <c r="Y352" s="456"/>
      <c r="Z352" s="456"/>
      <c r="AA352" s="456"/>
      <c r="AB352" s="456"/>
      <c r="AC352" s="456"/>
      <c r="AD352" s="456"/>
      <c r="AE352" s="456"/>
      <c r="AF352" s="456"/>
      <c r="AG352" s="456"/>
      <c r="AH352" s="1084"/>
    </row>
    <row r="353" spans="2:34" ht="33.75" customHeight="1" thickBot="1">
      <c r="B353" s="1083" t="s">
        <v>2861</v>
      </c>
      <c r="C353" s="1734" t="s">
        <v>3247</v>
      </c>
      <c r="D353" s="1735"/>
      <c r="E353" s="1735"/>
      <c r="F353" s="1735"/>
      <c r="G353" s="1735"/>
      <c r="H353" s="1735"/>
      <c r="I353" s="1735"/>
      <c r="J353" s="1735"/>
      <c r="K353" s="1735"/>
      <c r="L353" s="1735"/>
      <c r="M353" s="1735"/>
      <c r="N353" s="1735"/>
      <c r="O353" s="1735"/>
      <c r="P353" s="1735"/>
      <c r="Q353" s="1735"/>
      <c r="R353" s="1735"/>
      <c r="S353" s="1735"/>
      <c r="T353" s="1735"/>
      <c r="U353" s="1735"/>
      <c r="V353" s="1735"/>
      <c r="W353" s="1735"/>
      <c r="X353" s="1735"/>
      <c r="Y353" s="1735"/>
      <c r="Z353" s="1736"/>
      <c r="AA353" s="456"/>
      <c r="AB353" s="456"/>
      <c r="AC353" s="456"/>
      <c r="AD353" s="456"/>
      <c r="AE353" s="456"/>
      <c r="AF353" s="456"/>
      <c r="AG353" s="456"/>
      <c r="AH353" s="1084"/>
    </row>
    <row r="354" spans="2:34" ht="14.25" customHeight="1" thickBot="1">
      <c r="B354" s="1083"/>
      <c r="C354" s="1024"/>
      <c r="D354" s="1024"/>
      <c r="E354" s="1402"/>
      <c r="F354" s="1402"/>
      <c r="G354" s="1402"/>
      <c r="H354" s="1402"/>
      <c r="I354" s="1402"/>
      <c r="J354" s="1402"/>
      <c r="K354" s="1402"/>
      <c r="L354" s="1402"/>
      <c r="M354" s="1402"/>
      <c r="N354" s="1402"/>
      <c r="O354" s="1402"/>
      <c r="P354" s="1402"/>
      <c r="Q354" s="1402"/>
      <c r="R354" s="1402"/>
      <c r="S354" s="1402"/>
      <c r="T354" s="1402"/>
      <c r="U354" s="1402"/>
      <c r="V354" s="1402"/>
      <c r="W354" s="1402"/>
      <c r="X354" s="1402"/>
      <c r="Y354" s="1402"/>
      <c r="Z354" s="1402"/>
      <c r="AA354" s="456"/>
      <c r="AB354" s="456"/>
      <c r="AC354" s="456"/>
      <c r="AD354" s="456"/>
      <c r="AE354" s="456"/>
      <c r="AF354" s="456"/>
      <c r="AG354" s="456"/>
      <c r="AH354" s="1084"/>
    </row>
    <row r="355" spans="2:34" ht="14.25" customHeight="1" thickBot="1">
      <c r="B355" s="1737" t="s">
        <v>2862</v>
      </c>
      <c r="C355" s="1739" t="s">
        <v>2863</v>
      </c>
      <c r="D355" s="1737" t="s">
        <v>2864</v>
      </c>
      <c r="E355" s="1741" t="s">
        <v>2865</v>
      </c>
      <c r="F355" s="1742"/>
      <c r="G355" s="1742"/>
      <c r="H355" s="1742"/>
      <c r="I355" s="1742"/>
      <c r="J355" s="1742"/>
      <c r="K355" s="1742"/>
      <c r="L355" s="1742"/>
      <c r="M355" s="1742"/>
      <c r="N355" s="1742"/>
      <c r="O355" s="1742"/>
      <c r="P355" s="1742"/>
      <c r="Q355" s="1742"/>
      <c r="R355" s="1743"/>
      <c r="S355" s="1744" t="s">
        <v>2866</v>
      </c>
      <c r="T355" s="1745"/>
      <c r="U355" s="1745"/>
      <c r="V355" s="1745"/>
      <c r="W355" s="1745"/>
      <c r="X355" s="1745"/>
      <c r="Y355" s="1745"/>
      <c r="Z355" s="1746"/>
      <c r="AA355" s="1741" t="s">
        <v>2867</v>
      </c>
      <c r="AB355" s="1742"/>
      <c r="AC355" s="1742"/>
      <c r="AD355" s="1743"/>
      <c r="AE355" s="1747" t="s">
        <v>2868</v>
      </c>
      <c r="AF355" s="1748"/>
      <c r="AG355" s="1749"/>
      <c r="AH355" s="1084"/>
    </row>
    <row r="356" spans="2:34" ht="14.25" customHeight="1" thickBot="1">
      <c r="B356" s="1738"/>
      <c r="C356" s="1740"/>
      <c r="D356" s="1738"/>
      <c r="E356" s="1737" t="s">
        <v>2869</v>
      </c>
      <c r="F356" s="1753" t="s">
        <v>2870</v>
      </c>
      <c r="G356" s="1753" t="s">
        <v>2871</v>
      </c>
      <c r="H356" s="1744" t="s">
        <v>2872</v>
      </c>
      <c r="I356" s="1746"/>
      <c r="J356" s="1744" t="s">
        <v>2873</v>
      </c>
      <c r="K356" s="1746"/>
      <c r="L356" s="1744" t="s">
        <v>2874</v>
      </c>
      <c r="M356" s="1746"/>
      <c r="N356" s="1755" t="s">
        <v>2875</v>
      </c>
      <c r="O356" s="1756"/>
      <c r="P356" s="1745" t="s">
        <v>2876</v>
      </c>
      <c r="Q356" s="1745"/>
      <c r="R356" s="1746"/>
      <c r="S356" s="1753" t="s">
        <v>2872</v>
      </c>
      <c r="T356" s="1753" t="s">
        <v>2873</v>
      </c>
      <c r="U356" s="1753" t="s">
        <v>2874</v>
      </c>
      <c r="V356" s="1745" t="s">
        <v>2875</v>
      </c>
      <c r="W356" s="1745"/>
      <c r="X356" s="1744" t="s">
        <v>2876</v>
      </c>
      <c r="Y356" s="1745"/>
      <c r="Z356" s="1746"/>
      <c r="AA356" s="1737" t="s">
        <v>2869</v>
      </c>
      <c r="AB356" s="1737" t="s">
        <v>2877</v>
      </c>
      <c r="AC356" s="1737" t="s">
        <v>2878</v>
      </c>
      <c r="AD356" s="1737" t="s">
        <v>2879</v>
      </c>
      <c r="AE356" s="1750"/>
      <c r="AF356" s="1751"/>
      <c r="AG356" s="1752"/>
      <c r="AH356" s="1084"/>
    </row>
    <row r="357" spans="2:34" ht="14.25" customHeight="1" thickBot="1">
      <c r="B357" s="1738"/>
      <c r="C357" s="1740"/>
      <c r="D357" s="1738"/>
      <c r="E357" s="1738"/>
      <c r="F357" s="1754"/>
      <c r="G357" s="1754"/>
      <c r="H357" s="1399" t="s">
        <v>2880</v>
      </c>
      <c r="I357" s="1399" t="s">
        <v>2881</v>
      </c>
      <c r="J357" s="1399" t="s">
        <v>2880</v>
      </c>
      <c r="K357" s="1399" t="s">
        <v>2881</v>
      </c>
      <c r="L357" s="1399" t="s">
        <v>2880</v>
      </c>
      <c r="M357" s="1399" t="s">
        <v>2881</v>
      </c>
      <c r="N357" s="1398" t="s">
        <v>306</v>
      </c>
      <c r="O357" s="1130" t="s">
        <v>2882</v>
      </c>
      <c r="P357" s="1131" t="s">
        <v>2883</v>
      </c>
      <c r="Q357" s="1133" t="s">
        <v>2884</v>
      </c>
      <c r="R357" s="1130" t="s">
        <v>2885</v>
      </c>
      <c r="S357" s="1754"/>
      <c r="T357" s="1754"/>
      <c r="U357" s="1754"/>
      <c r="V357" s="1400" t="s">
        <v>306</v>
      </c>
      <c r="W357" s="1132" t="s">
        <v>2882</v>
      </c>
      <c r="X357" s="1130" t="s">
        <v>2883</v>
      </c>
      <c r="Y357" s="1133" t="s">
        <v>2884</v>
      </c>
      <c r="Z357" s="1130" t="s">
        <v>2885</v>
      </c>
      <c r="AA357" s="1738"/>
      <c r="AB357" s="1738"/>
      <c r="AC357" s="1738"/>
      <c r="AD357" s="1738"/>
      <c r="AE357" s="1397" t="s">
        <v>307</v>
      </c>
      <c r="AF357" s="1397" t="s">
        <v>2886</v>
      </c>
      <c r="AG357" s="1397" t="s">
        <v>2887</v>
      </c>
      <c r="AH357" s="1084"/>
    </row>
    <row r="358" spans="2:34" ht="14.25" customHeight="1" thickBot="1">
      <c r="B358" s="1413" t="s">
        <v>3246</v>
      </c>
      <c r="C358" s="1406" t="s">
        <v>3248</v>
      </c>
      <c r="D358" s="1407"/>
      <c r="E358" s="1408">
        <v>6.2</v>
      </c>
      <c r="F358" s="1409">
        <v>150</v>
      </c>
      <c r="G358" s="1409">
        <v>0</v>
      </c>
      <c r="H358" s="1410" t="s">
        <v>3249</v>
      </c>
      <c r="I358" s="1410" t="s">
        <v>3250</v>
      </c>
      <c r="J358" s="1410" t="s">
        <v>3251</v>
      </c>
      <c r="K358" s="1410" t="s">
        <v>3252</v>
      </c>
      <c r="L358" s="1411" t="s">
        <v>2889</v>
      </c>
      <c r="M358" s="1411" t="s">
        <v>2889</v>
      </c>
      <c r="N358" s="1411" t="s">
        <v>2889</v>
      </c>
      <c r="O358" s="1411" t="s">
        <v>2889</v>
      </c>
      <c r="P358" s="1411" t="s">
        <v>2889</v>
      </c>
      <c r="Q358" s="1411" t="s">
        <v>2889</v>
      </c>
      <c r="R358" s="1411" t="s">
        <v>2889</v>
      </c>
      <c r="S358" s="1411" t="s">
        <v>2889</v>
      </c>
      <c r="T358" s="1411" t="s">
        <v>2889</v>
      </c>
      <c r="U358" s="1411" t="s">
        <v>2889</v>
      </c>
      <c r="V358" s="1411" t="s">
        <v>2889</v>
      </c>
      <c r="W358" s="1411" t="s">
        <v>2889</v>
      </c>
      <c r="X358" s="1411" t="s">
        <v>2889</v>
      </c>
      <c r="Y358" s="1411" t="s">
        <v>2889</v>
      </c>
      <c r="Z358" s="1411" t="s">
        <v>2889</v>
      </c>
      <c r="AA358" s="1411" t="s">
        <v>2889</v>
      </c>
      <c r="AB358" s="1411" t="s">
        <v>2889</v>
      </c>
      <c r="AC358" s="1411" t="s">
        <v>2889</v>
      </c>
      <c r="AD358" s="1411" t="s">
        <v>2889</v>
      </c>
      <c r="AE358" s="1411" t="s">
        <v>2889</v>
      </c>
      <c r="AF358" s="1411" t="s">
        <v>2889</v>
      </c>
      <c r="AG358" s="1412" t="s">
        <v>2889</v>
      </c>
      <c r="AH358" s="1027"/>
    </row>
    <row r="359" spans="2:34" ht="14.25" customHeight="1">
      <c r="B359" s="1085"/>
      <c r="C359" s="1086"/>
      <c r="D359" s="1086">
        <v>1.0000000000000001E-33</v>
      </c>
      <c r="E359" s="1086"/>
      <c r="F359" s="1086"/>
      <c r="G359" s="1086"/>
      <c r="H359" s="1086"/>
      <c r="I359" s="1086"/>
      <c r="J359" s="1086"/>
      <c r="K359" s="1086"/>
      <c r="L359" s="1086"/>
      <c r="M359" s="1086"/>
      <c r="N359" s="1086">
        <v>1.0000000000000001E-33</v>
      </c>
      <c r="O359" s="1086"/>
      <c r="P359" s="1086"/>
      <c r="Q359" s="1086"/>
      <c r="R359" s="1086"/>
      <c r="S359" s="1086"/>
      <c r="T359" s="1086"/>
      <c r="U359" s="1086"/>
      <c r="V359" s="1086">
        <v>1.0000000000000001E-33</v>
      </c>
      <c r="W359" s="1086"/>
      <c r="X359" s="1086"/>
      <c r="Y359" s="1086"/>
      <c r="Z359" s="1086"/>
      <c r="AA359" s="1086"/>
      <c r="AB359" s="1086"/>
      <c r="AC359" s="1086"/>
      <c r="AD359" s="1086"/>
      <c r="AE359" s="1086"/>
      <c r="AF359" s="1086"/>
      <c r="AG359" s="1086"/>
      <c r="AH359" s="1076"/>
    </row>
    <row r="360" spans="2:34" ht="14.25" customHeight="1">
      <c r="B360" s="1087" t="s">
        <v>2890</v>
      </c>
      <c r="C360" s="2047" t="s">
        <v>3253</v>
      </c>
      <c r="D360" s="2047"/>
      <c r="E360" s="2047"/>
      <c r="F360" s="2047"/>
      <c r="G360" s="1401"/>
      <c r="H360" s="1401"/>
      <c r="I360" s="1401"/>
      <c r="J360" s="1401"/>
      <c r="K360" s="1401"/>
      <c r="L360" s="1401"/>
      <c r="M360" s="1401"/>
      <c r="N360" s="1401"/>
      <c r="O360" s="1401"/>
      <c r="P360" s="1401"/>
      <c r="Q360" s="1401"/>
      <c r="R360" s="1401"/>
      <c r="S360" s="1401"/>
      <c r="T360" s="1401"/>
      <c r="U360" s="1401"/>
      <c r="V360" s="1401"/>
      <c r="W360" s="1401"/>
      <c r="X360" s="1401"/>
      <c r="Y360" s="1401"/>
      <c r="Z360" s="1401"/>
      <c r="AA360" s="1401"/>
      <c r="AB360" s="1401"/>
      <c r="AC360" s="1401"/>
      <c r="AD360" s="1401"/>
      <c r="AE360" s="1401"/>
      <c r="AF360" s="1401"/>
      <c r="AG360" s="1401"/>
      <c r="AH360" s="1027"/>
    </row>
    <row r="361" spans="2:34" ht="14.25" customHeight="1">
      <c r="B361" s="1087" t="s">
        <v>2892</v>
      </c>
      <c r="C361" s="1733" t="s">
        <v>3254</v>
      </c>
      <c r="D361" s="1733"/>
      <c r="E361" s="1733"/>
      <c r="F361" s="1733"/>
      <c r="G361" s="1401"/>
      <c r="H361" s="1401"/>
      <c r="I361" s="1401"/>
      <c r="J361" s="1401"/>
      <c r="K361" s="1401"/>
      <c r="L361" s="1401"/>
      <c r="M361" s="1401"/>
      <c r="N361" s="1401"/>
      <c r="O361" s="1401"/>
      <c r="P361" s="1401"/>
      <c r="Q361" s="1401"/>
      <c r="R361" s="1401"/>
      <c r="S361" s="1401"/>
      <c r="T361" s="1401"/>
      <c r="U361" s="1401"/>
      <c r="V361" s="1401"/>
      <c r="W361" s="1401"/>
      <c r="X361" s="1401"/>
      <c r="Y361" s="1401"/>
      <c r="Z361" s="1401"/>
      <c r="AA361" s="1401"/>
      <c r="AB361" s="1401"/>
      <c r="AC361" s="1401"/>
      <c r="AD361" s="1401"/>
      <c r="AE361" s="1401"/>
      <c r="AF361" s="1401"/>
      <c r="AG361" s="1401"/>
      <c r="AH361" s="1269"/>
    </row>
    <row r="362" spans="2:34" ht="14.25" customHeight="1" thickBot="1">
      <c r="B362" s="1088"/>
      <c r="C362" s="1758"/>
      <c r="D362" s="1758"/>
      <c r="E362" s="1758"/>
      <c r="F362" s="1758"/>
      <c r="G362" s="1759"/>
      <c r="H362" s="1759"/>
      <c r="I362" s="1759"/>
      <c r="J362" s="1759"/>
      <c r="K362" s="1759"/>
      <c r="L362" s="1759"/>
      <c r="M362" s="1759"/>
      <c r="N362" s="1759"/>
      <c r="O362" s="1759"/>
      <c r="P362" s="1759"/>
      <c r="Q362" s="1759"/>
      <c r="R362" s="1759"/>
      <c r="S362" s="1759"/>
      <c r="T362" s="1759"/>
      <c r="U362" s="1759"/>
      <c r="V362" s="1759"/>
      <c r="W362" s="1759"/>
      <c r="X362" s="1759"/>
      <c r="Y362" s="1759"/>
      <c r="Z362" s="1759"/>
      <c r="AA362" s="1759"/>
      <c r="AB362" s="1759"/>
      <c r="AC362" s="1759"/>
      <c r="AD362" s="1759"/>
      <c r="AE362" s="1759"/>
      <c r="AF362" s="1759"/>
      <c r="AG362" s="1759"/>
      <c r="AH362" s="1077"/>
    </row>
    <row r="363" spans="2:34" ht="14.25" customHeight="1">
      <c r="B363" s="1428"/>
      <c r="C363" s="1127"/>
      <c r="D363" s="1127"/>
      <c r="E363" s="1127"/>
      <c r="F363" s="1127"/>
      <c r="G363" s="1127"/>
      <c r="H363" s="1127"/>
      <c r="I363" s="1127"/>
      <c r="J363" s="1127"/>
      <c r="K363" s="1127"/>
      <c r="L363" s="1127"/>
      <c r="M363" s="1127"/>
      <c r="N363" s="1127"/>
      <c r="O363" s="1127"/>
      <c r="P363" s="1127"/>
      <c r="Q363" s="1127"/>
      <c r="R363" s="1127"/>
      <c r="S363" s="1127"/>
      <c r="T363" s="1127"/>
      <c r="U363" s="1127"/>
      <c r="V363" s="1127"/>
      <c r="W363" s="1127"/>
      <c r="X363" s="1127"/>
      <c r="Y363" s="1127"/>
      <c r="Z363" s="1127"/>
      <c r="AA363" s="1127"/>
      <c r="AB363" s="1127"/>
      <c r="AC363" s="1127"/>
      <c r="AD363" s="1127"/>
      <c r="AE363" s="1127"/>
      <c r="AF363" s="1127"/>
      <c r="AG363" s="1127"/>
      <c r="AH363" s="1269"/>
    </row>
    <row r="364" spans="2:34" ht="14.25" customHeight="1" thickBot="1">
      <c r="B364" s="1249"/>
      <c r="C364" s="1248"/>
      <c r="D364" s="1248"/>
      <c r="E364" s="1248"/>
      <c r="F364" s="1248"/>
      <c r="G364" s="1248"/>
      <c r="H364" s="1248"/>
      <c r="I364" s="1248"/>
      <c r="J364" s="1248"/>
      <c r="K364" s="1248"/>
      <c r="L364" s="1248"/>
      <c r="M364" s="1248"/>
    </row>
    <row r="365" spans="2:34" ht="14.25" customHeight="1">
      <c r="B365" s="1729" t="s">
        <v>2857</v>
      </c>
      <c r="C365" s="1730"/>
      <c r="D365" s="1730"/>
      <c r="E365" s="1730"/>
      <c r="F365" s="1730"/>
      <c r="G365" s="1730"/>
      <c r="H365" s="1730"/>
      <c r="I365" s="1730"/>
      <c r="J365" s="1730"/>
      <c r="K365" s="1730"/>
      <c r="L365" s="1730"/>
      <c r="M365" s="1730"/>
      <c r="N365" s="1730"/>
      <c r="O365" s="1730"/>
      <c r="P365" s="1730"/>
      <c r="Q365" s="1730"/>
      <c r="R365" s="1730"/>
      <c r="S365" s="1730"/>
      <c r="T365" s="1730"/>
      <c r="U365" s="1730"/>
      <c r="V365" s="1730"/>
      <c r="W365" s="1730"/>
      <c r="X365" s="1730"/>
      <c r="Y365" s="1730"/>
      <c r="Z365" s="1730"/>
      <c r="AA365" s="1730"/>
      <c r="AB365" s="1730"/>
      <c r="AC365" s="1730"/>
      <c r="AD365" s="1730"/>
      <c r="AE365" s="1730"/>
      <c r="AF365" s="1730"/>
      <c r="AG365" s="1730"/>
      <c r="AH365" s="1731"/>
    </row>
    <row r="366" spans="2:34" ht="14.25" customHeight="1">
      <c r="B366" s="1083"/>
      <c r="C366" s="1023"/>
      <c r="D366" s="733"/>
      <c r="E366" s="733"/>
      <c r="F366" s="456"/>
      <c r="G366" s="456"/>
      <c r="H366" s="456"/>
      <c r="I366" s="456"/>
      <c r="J366" s="456"/>
      <c r="K366" s="456"/>
      <c r="L366" s="456"/>
      <c r="M366" s="456"/>
      <c r="N366" s="456"/>
      <c r="O366" s="456"/>
      <c r="P366" s="456"/>
      <c r="Q366" s="456"/>
      <c r="R366" s="456"/>
      <c r="S366" s="456"/>
      <c r="T366" s="456"/>
      <c r="U366" s="456"/>
      <c r="V366" s="456"/>
      <c r="W366" s="456"/>
      <c r="X366" s="456"/>
      <c r="Y366" s="456"/>
      <c r="Z366" s="456"/>
      <c r="AA366" s="456"/>
      <c r="AB366" s="456"/>
      <c r="AC366" s="456"/>
      <c r="AD366" s="456"/>
      <c r="AE366" s="456"/>
      <c r="AF366" s="456"/>
      <c r="AG366" s="456"/>
      <c r="AH366" s="1084"/>
    </row>
    <row r="367" spans="2:34" ht="14.25" customHeight="1">
      <c r="B367" s="1026" t="s">
        <v>2858</v>
      </c>
      <c r="C367" s="1082" t="s">
        <v>3209</v>
      </c>
      <c r="D367" s="1082"/>
      <c r="E367" s="456"/>
      <c r="F367" s="456"/>
      <c r="G367" s="456"/>
      <c r="H367" s="456"/>
      <c r="I367" s="456"/>
      <c r="J367" s="456"/>
      <c r="K367" s="456"/>
      <c r="L367" s="456"/>
      <c r="M367" s="456"/>
      <c r="N367" s="456"/>
      <c r="O367" s="456"/>
      <c r="P367" s="456"/>
      <c r="Q367" s="456"/>
      <c r="R367" s="456"/>
      <c r="S367" s="456"/>
      <c r="T367" s="456"/>
      <c r="U367" s="456"/>
      <c r="V367" s="456"/>
      <c r="W367" s="456"/>
      <c r="X367" s="456"/>
      <c r="Y367" s="456"/>
      <c r="Z367" s="456"/>
      <c r="AA367" s="456"/>
      <c r="AB367" s="456"/>
      <c r="AC367" s="456"/>
      <c r="AD367" s="456"/>
      <c r="AE367" s="456"/>
      <c r="AF367" s="456"/>
      <c r="AG367" s="456"/>
      <c r="AH367" s="1084"/>
    </row>
    <row r="368" spans="2:34" ht="14.25" customHeight="1" thickBot="1">
      <c r="B368" s="1026" t="s">
        <v>2860</v>
      </c>
      <c r="C368" s="1732">
        <v>41579</v>
      </c>
      <c r="D368" s="1733"/>
      <c r="E368" s="1733"/>
      <c r="F368" s="456"/>
      <c r="G368" s="456"/>
      <c r="H368" s="456"/>
      <c r="I368" s="456"/>
      <c r="J368" s="456"/>
      <c r="K368" s="456"/>
      <c r="L368" s="456"/>
      <c r="M368" s="456"/>
      <c r="N368" s="456"/>
      <c r="O368" s="456"/>
      <c r="P368" s="456"/>
      <c r="Q368" s="456"/>
      <c r="R368" s="456"/>
      <c r="S368" s="456"/>
      <c r="T368" s="456"/>
      <c r="U368" s="456"/>
      <c r="V368" s="456"/>
      <c r="W368" s="456"/>
      <c r="X368" s="456"/>
      <c r="Y368" s="456"/>
      <c r="Z368" s="456"/>
      <c r="AA368" s="456"/>
      <c r="AB368" s="456"/>
      <c r="AC368" s="456"/>
      <c r="AD368" s="456"/>
      <c r="AE368" s="456"/>
      <c r="AF368" s="456"/>
      <c r="AG368" s="456"/>
      <c r="AH368" s="1084"/>
    </row>
    <row r="369" spans="2:34" ht="24" customHeight="1" thickBot="1">
      <c r="B369" s="1083" t="s">
        <v>2861</v>
      </c>
      <c r="C369" s="1734" t="s">
        <v>3210</v>
      </c>
      <c r="D369" s="1735"/>
      <c r="E369" s="1735"/>
      <c r="F369" s="1735"/>
      <c r="G369" s="1735"/>
      <c r="H369" s="1735"/>
      <c r="I369" s="1735"/>
      <c r="J369" s="1735"/>
      <c r="K369" s="1735"/>
      <c r="L369" s="1735"/>
      <c r="M369" s="1735"/>
      <c r="N369" s="1735"/>
      <c r="O369" s="1735"/>
      <c r="P369" s="1735"/>
      <c r="Q369" s="1735"/>
      <c r="R369" s="1735"/>
      <c r="S369" s="1735"/>
      <c r="T369" s="1735"/>
      <c r="U369" s="1735"/>
      <c r="V369" s="1735"/>
      <c r="W369" s="1735"/>
      <c r="X369" s="1735"/>
      <c r="Y369" s="1735"/>
      <c r="Z369" s="1736"/>
      <c r="AA369" s="456"/>
      <c r="AB369" s="456"/>
      <c r="AC369" s="456"/>
      <c r="AD369" s="456"/>
      <c r="AE369" s="456"/>
      <c r="AF369" s="456"/>
      <c r="AG369" s="456"/>
      <c r="AH369" s="1084"/>
    </row>
    <row r="370" spans="2:34" ht="14.25" customHeight="1" thickBot="1">
      <c r="B370" s="1083"/>
      <c r="C370" s="1024"/>
      <c r="D370" s="1024"/>
      <c r="E370" s="1361"/>
      <c r="F370" s="1361"/>
      <c r="G370" s="1361"/>
      <c r="H370" s="1361"/>
      <c r="I370" s="1361"/>
      <c r="J370" s="1361"/>
      <c r="K370" s="1361"/>
      <c r="L370" s="1361"/>
      <c r="M370" s="1361"/>
      <c r="N370" s="1361"/>
      <c r="O370" s="1361"/>
      <c r="P370" s="1361"/>
      <c r="Q370" s="1361"/>
      <c r="R370" s="1361"/>
      <c r="S370" s="1361"/>
      <c r="T370" s="1361"/>
      <c r="U370" s="1361"/>
      <c r="V370" s="1361"/>
      <c r="W370" s="1361"/>
      <c r="X370" s="1361"/>
      <c r="Y370" s="1361"/>
      <c r="Z370" s="1361"/>
      <c r="AA370" s="456"/>
      <c r="AB370" s="456"/>
      <c r="AC370" s="456"/>
      <c r="AD370" s="456"/>
      <c r="AE370" s="456"/>
      <c r="AF370" s="456"/>
      <c r="AG370" s="456"/>
      <c r="AH370" s="1084"/>
    </row>
    <row r="371" spans="2:34" ht="14.25" customHeight="1" thickBot="1">
      <c r="B371" s="1737" t="s">
        <v>2862</v>
      </c>
      <c r="C371" s="1739" t="s">
        <v>2863</v>
      </c>
      <c r="D371" s="1737" t="s">
        <v>2864</v>
      </c>
      <c r="E371" s="1741" t="s">
        <v>2865</v>
      </c>
      <c r="F371" s="1742"/>
      <c r="G371" s="1742"/>
      <c r="H371" s="1742"/>
      <c r="I371" s="1742"/>
      <c r="J371" s="1742"/>
      <c r="K371" s="1742"/>
      <c r="L371" s="1742"/>
      <c r="M371" s="1742"/>
      <c r="N371" s="1742"/>
      <c r="O371" s="1742"/>
      <c r="P371" s="1742"/>
      <c r="Q371" s="1742"/>
      <c r="R371" s="1743"/>
      <c r="S371" s="1744" t="s">
        <v>2866</v>
      </c>
      <c r="T371" s="1745"/>
      <c r="U371" s="1745"/>
      <c r="V371" s="1745"/>
      <c r="W371" s="1745"/>
      <c r="X371" s="1745"/>
      <c r="Y371" s="1745"/>
      <c r="Z371" s="1746"/>
      <c r="AA371" s="1741" t="s">
        <v>2867</v>
      </c>
      <c r="AB371" s="1742"/>
      <c r="AC371" s="1742"/>
      <c r="AD371" s="1743"/>
      <c r="AE371" s="1747" t="s">
        <v>2868</v>
      </c>
      <c r="AF371" s="1748"/>
      <c r="AG371" s="1749"/>
      <c r="AH371" s="1084"/>
    </row>
    <row r="372" spans="2:34" ht="14.25" customHeight="1" thickBot="1">
      <c r="B372" s="1738"/>
      <c r="C372" s="1740"/>
      <c r="D372" s="1738"/>
      <c r="E372" s="1737" t="s">
        <v>2869</v>
      </c>
      <c r="F372" s="1753" t="s">
        <v>2870</v>
      </c>
      <c r="G372" s="1753" t="s">
        <v>2871</v>
      </c>
      <c r="H372" s="1744" t="s">
        <v>2872</v>
      </c>
      <c r="I372" s="1746"/>
      <c r="J372" s="1744" t="s">
        <v>2873</v>
      </c>
      <c r="K372" s="1746"/>
      <c r="L372" s="1744" t="s">
        <v>2874</v>
      </c>
      <c r="M372" s="1746"/>
      <c r="N372" s="1755" t="s">
        <v>2875</v>
      </c>
      <c r="O372" s="1756"/>
      <c r="P372" s="1745" t="s">
        <v>2876</v>
      </c>
      <c r="Q372" s="1745"/>
      <c r="R372" s="1746"/>
      <c r="S372" s="1753" t="s">
        <v>2872</v>
      </c>
      <c r="T372" s="1753" t="s">
        <v>2873</v>
      </c>
      <c r="U372" s="1753" t="s">
        <v>2874</v>
      </c>
      <c r="V372" s="1745" t="s">
        <v>2875</v>
      </c>
      <c r="W372" s="1745"/>
      <c r="X372" s="1744" t="s">
        <v>2876</v>
      </c>
      <c r="Y372" s="1745"/>
      <c r="Z372" s="1746"/>
      <c r="AA372" s="1737" t="s">
        <v>2869</v>
      </c>
      <c r="AB372" s="1737" t="s">
        <v>2877</v>
      </c>
      <c r="AC372" s="1737" t="s">
        <v>2878</v>
      </c>
      <c r="AD372" s="1737" t="s">
        <v>2879</v>
      </c>
      <c r="AE372" s="1750"/>
      <c r="AF372" s="1751"/>
      <c r="AG372" s="1752"/>
      <c r="AH372" s="1084"/>
    </row>
    <row r="373" spans="2:34" ht="14.25" customHeight="1" thickBot="1">
      <c r="B373" s="1738"/>
      <c r="C373" s="1740"/>
      <c r="D373" s="1738"/>
      <c r="E373" s="1738"/>
      <c r="F373" s="1754"/>
      <c r="G373" s="1754"/>
      <c r="H373" s="1360" t="s">
        <v>2880</v>
      </c>
      <c r="I373" s="1360" t="s">
        <v>2881</v>
      </c>
      <c r="J373" s="1360" t="s">
        <v>2880</v>
      </c>
      <c r="K373" s="1360" t="s">
        <v>2881</v>
      </c>
      <c r="L373" s="1360" t="s">
        <v>2880</v>
      </c>
      <c r="M373" s="1360" t="s">
        <v>2881</v>
      </c>
      <c r="N373" s="1358" t="s">
        <v>306</v>
      </c>
      <c r="O373" s="1130" t="s">
        <v>2882</v>
      </c>
      <c r="P373" s="1131" t="s">
        <v>2883</v>
      </c>
      <c r="Q373" s="1133" t="s">
        <v>2884</v>
      </c>
      <c r="R373" s="1130" t="s">
        <v>2885</v>
      </c>
      <c r="S373" s="1754"/>
      <c r="T373" s="1754"/>
      <c r="U373" s="1754"/>
      <c r="V373" s="1359" t="s">
        <v>306</v>
      </c>
      <c r="W373" s="1132" t="s">
        <v>2882</v>
      </c>
      <c r="X373" s="1130" t="s">
        <v>2883</v>
      </c>
      <c r="Y373" s="1133" t="s">
        <v>2884</v>
      </c>
      <c r="Z373" s="1130" t="s">
        <v>2885</v>
      </c>
      <c r="AA373" s="1738"/>
      <c r="AB373" s="1738"/>
      <c r="AC373" s="1738"/>
      <c r="AD373" s="1738"/>
      <c r="AE373" s="1357" t="s">
        <v>307</v>
      </c>
      <c r="AF373" s="1357" t="s">
        <v>2886</v>
      </c>
      <c r="AG373" s="1357" t="s">
        <v>2887</v>
      </c>
      <c r="AH373" s="1084"/>
    </row>
    <row r="374" spans="2:34" ht="14.25" customHeight="1">
      <c r="B374" s="1289" t="s">
        <v>3211</v>
      </c>
      <c r="C374" s="1140">
        <v>0</v>
      </c>
      <c r="D374" s="1141">
        <v>0</v>
      </c>
      <c r="E374" s="1141">
        <v>0</v>
      </c>
      <c r="F374" s="1142">
        <v>0</v>
      </c>
      <c r="G374" s="1142">
        <v>0</v>
      </c>
      <c r="H374" s="1381" t="s">
        <v>3212</v>
      </c>
      <c r="I374" s="1381" t="s">
        <v>3213</v>
      </c>
      <c r="J374" s="1381" t="s">
        <v>3212</v>
      </c>
      <c r="K374" s="1381" t="s">
        <v>3213</v>
      </c>
      <c r="L374" s="1141">
        <v>0</v>
      </c>
      <c r="M374" s="1143">
        <v>0</v>
      </c>
      <c r="N374" s="1382" t="s">
        <v>3190</v>
      </c>
      <c r="O374" s="1383">
        <v>0.29699999999999999</v>
      </c>
      <c r="P374" s="1381" t="s">
        <v>3214</v>
      </c>
      <c r="Q374" s="1381" t="s">
        <v>3214</v>
      </c>
      <c r="R374" s="1381" t="s">
        <v>3215</v>
      </c>
      <c r="S374" s="1143">
        <v>0</v>
      </c>
      <c r="T374" s="1143">
        <v>0</v>
      </c>
      <c r="U374" s="1143">
        <v>0</v>
      </c>
      <c r="V374" s="1158">
        <v>0</v>
      </c>
      <c r="W374" s="1143">
        <v>0</v>
      </c>
      <c r="X374" s="1143">
        <v>0</v>
      </c>
      <c r="Y374" s="1143">
        <v>0</v>
      </c>
      <c r="Z374" s="1143">
        <v>0</v>
      </c>
      <c r="AA374" s="1141">
        <v>0</v>
      </c>
      <c r="AB374" s="1142">
        <v>0</v>
      </c>
      <c r="AC374" s="1143">
        <v>0</v>
      </c>
      <c r="AD374" s="1143">
        <v>0</v>
      </c>
      <c r="AE374" s="1158">
        <v>0</v>
      </c>
      <c r="AF374" s="1140">
        <v>0</v>
      </c>
      <c r="AG374" s="1159">
        <v>0</v>
      </c>
      <c r="AH374" s="1084"/>
    </row>
    <row r="375" spans="2:34" ht="14.25" customHeight="1">
      <c r="B375" s="1290"/>
      <c r="C375" s="1134"/>
      <c r="D375" s="1135"/>
      <c r="E375" s="1135"/>
      <c r="F375" s="1136"/>
      <c r="G375" s="1136"/>
      <c r="H375" s="1137"/>
      <c r="I375" s="1137"/>
      <c r="J375" s="1137"/>
      <c r="K375" s="1137"/>
      <c r="L375" s="1137"/>
      <c r="M375" s="1137"/>
      <c r="N375" s="1384" t="s">
        <v>3193</v>
      </c>
      <c r="O375" s="1385">
        <v>0.39600000000000002</v>
      </c>
      <c r="P375" s="1137"/>
      <c r="Q375" s="1137"/>
      <c r="R375" s="1137"/>
      <c r="S375" s="1137"/>
      <c r="T375" s="1137"/>
      <c r="U375" s="1137"/>
      <c r="V375" s="1157"/>
      <c r="W375" s="1137"/>
      <c r="X375" s="1137"/>
      <c r="Y375" s="1137"/>
      <c r="Z375" s="1137"/>
      <c r="AA375" s="1135"/>
      <c r="AB375" s="1136"/>
      <c r="AC375" s="1137"/>
      <c r="AD375" s="1137"/>
      <c r="AE375" s="1157"/>
      <c r="AF375" s="1134"/>
      <c r="AG375" s="1160"/>
      <c r="AH375" s="1084"/>
    </row>
    <row r="376" spans="2:34" ht="14.25" customHeight="1">
      <c r="B376" s="1290"/>
      <c r="C376" s="1134"/>
      <c r="D376" s="1135"/>
      <c r="E376" s="1135"/>
      <c r="F376" s="1136"/>
      <c r="G376" s="1136"/>
      <c r="H376" s="1137"/>
      <c r="I376" s="1137"/>
      <c r="J376" s="1137"/>
      <c r="K376" s="1137"/>
      <c r="L376" s="1137"/>
      <c r="M376" s="1137"/>
      <c r="N376" s="1384" t="s">
        <v>3194</v>
      </c>
      <c r="O376" s="1385">
        <v>0.20499999999999999</v>
      </c>
      <c r="P376" s="1137"/>
      <c r="Q376" s="1137"/>
      <c r="R376" s="1137"/>
      <c r="S376" s="1137"/>
      <c r="T376" s="1137"/>
      <c r="U376" s="1137"/>
      <c r="V376" s="1157"/>
      <c r="W376" s="1137"/>
      <c r="X376" s="1137"/>
      <c r="Y376" s="1137"/>
      <c r="Z376" s="1137"/>
      <c r="AA376" s="1135"/>
      <c r="AB376" s="1136"/>
      <c r="AC376" s="1137"/>
      <c r="AD376" s="1137"/>
      <c r="AE376" s="1157"/>
      <c r="AF376" s="1134"/>
      <c r="AG376" s="1160"/>
      <c r="AH376" s="1084"/>
    </row>
    <row r="377" spans="2:34" ht="14.25" customHeight="1">
      <c r="B377" s="1290"/>
      <c r="C377" s="1134"/>
      <c r="D377" s="1135"/>
      <c r="E377" s="1135"/>
      <c r="F377" s="1136"/>
      <c r="G377" s="1136"/>
      <c r="H377" s="1137"/>
      <c r="I377" s="1137"/>
      <c r="J377" s="1137"/>
      <c r="K377" s="1137"/>
      <c r="L377" s="1137"/>
      <c r="M377" s="1137"/>
      <c r="N377" s="1384" t="s">
        <v>3195</v>
      </c>
      <c r="O377" s="1385">
        <v>0.19</v>
      </c>
      <c r="P377" s="1137"/>
      <c r="Q377" s="1137"/>
      <c r="R377" s="1137"/>
      <c r="S377" s="1137"/>
      <c r="T377" s="1137"/>
      <c r="U377" s="1137"/>
      <c r="V377" s="1157"/>
      <c r="W377" s="1137"/>
      <c r="X377" s="1137"/>
      <c r="Y377" s="1137"/>
      <c r="Z377" s="1137"/>
      <c r="AA377" s="1135"/>
      <c r="AB377" s="1136"/>
      <c r="AC377" s="1137"/>
      <c r="AD377" s="1137"/>
      <c r="AE377" s="1157"/>
      <c r="AF377" s="1134"/>
      <c r="AG377" s="1160"/>
      <c r="AH377" s="1084"/>
    </row>
    <row r="378" spans="2:34" ht="14.25" customHeight="1">
      <c r="B378" s="1290"/>
      <c r="C378" s="1134"/>
      <c r="D378" s="1135"/>
      <c r="E378" s="1135"/>
      <c r="F378" s="1136"/>
      <c r="G378" s="1136"/>
      <c r="H378" s="1137"/>
      <c r="I378" s="1137"/>
      <c r="J378" s="1137"/>
      <c r="K378" s="1137"/>
      <c r="L378" s="1137"/>
      <c r="M378" s="1137"/>
      <c r="N378" s="1384" t="s">
        <v>3196</v>
      </c>
      <c r="O378" s="1385">
        <v>0.23599999999999999</v>
      </c>
      <c r="P378" s="1137"/>
      <c r="Q378" s="1137"/>
      <c r="R378" s="1137"/>
      <c r="S378" s="1137"/>
      <c r="T378" s="1137"/>
      <c r="U378" s="1137"/>
      <c r="V378" s="1157"/>
      <c r="W378" s="1137"/>
      <c r="X378" s="1137"/>
      <c r="Y378" s="1137"/>
      <c r="Z378" s="1137"/>
      <c r="AA378" s="1135"/>
      <c r="AB378" s="1136"/>
      <c r="AC378" s="1137"/>
      <c r="AD378" s="1137"/>
      <c r="AE378" s="1157"/>
      <c r="AF378" s="1134"/>
      <c r="AG378" s="1160"/>
      <c r="AH378" s="1084"/>
    </row>
    <row r="379" spans="2:34" ht="14.25" customHeight="1">
      <c r="B379" s="1290"/>
      <c r="C379" s="1134"/>
      <c r="D379" s="1135"/>
      <c r="E379" s="1135"/>
      <c r="F379" s="1136"/>
      <c r="G379" s="1135"/>
      <c r="H379" s="1137"/>
      <c r="I379" s="1137"/>
      <c r="J379" s="1137"/>
      <c r="K379" s="1137"/>
      <c r="L379" s="1137"/>
      <c r="M379" s="1137"/>
      <c r="N379" s="1384" t="s">
        <v>3197</v>
      </c>
      <c r="O379" s="1385">
        <v>0.23300000000000001</v>
      </c>
      <c r="P379" s="1137"/>
      <c r="Q379" s="1137"/>
      <c r="R379" s="1137"/>
      <c r="S379" s="1137"/>
      <c r="T379" s="1137"/>
      <c r="U379" s="1137"/>
      <c r="V379" s="1157"/>
      <c r="W379" s="1137"/>
      <c r="X379" s="1137"/>
      <c r="Y379" s="1137"/>
      <c r="Z379" s="1137"/>
      <c r="AA379" s="1135"/>
      <c r="AB379" s="1136"/>
      <c r="AC379" s="1137"/>
      <c r="AD379" s="1137"/>
      <c r="AE379" s="1157"/>
      <c r="AF379" s="1134"/>
      <c r="AG379" s="1160"/>
      <c r="AH379" s="1084"/>
    </row>
    <row r="380" spans="2:34" ht="14.25" customHeight="1">
      <c r="B380" s="1290"/>
      <c r="C380" s="1134"/>
      <c r="D380" s="1135"/>
      <c r="E380" s="1135"/>
      <c r="F380" s="1136"/>
      <c r="G380" s="1136"/>
      <c r="H380" s="1137"/>
      <c r="I380" s="1137"/>
      <c r="J380" s="1137"/>
      <c r="K380" s="1137"/>
      <c r="L380" s="1137"/>
      <c r="M380" s="1137"/>
      <c r="N380" s="1384" t="s">
        <v>3198</v>
      </c>
      <c r="O380" s="1385">
        <v>0.3</v>
      </c>
      <c r="P380" s="1137"/>
      <c r="Q380" s="1137"/>
      <c r="R380" s="1137"/>
      <c r="S380" s="1137"/>
      <c r="T380" s="1137"/>
      <c r="U380" s="1137"/>
      <c r="V380" s="1157"/>
      <c r="W380" s="1137"/>
      <c r="X380" s="1137"/>
      <c r="Y380" s="1137"/>
      <c r="Z380" s="1137"/>
      <c r="AA380" s="1135"/>
      <c r="AB380" s="1136"/>
      <c r="AC380" s="1137"/>
      <c r="AD380" s="1137"/>
      <c r="AE380" s="1157"/>
      <c r="AF380" s="1134"/>
      <c r="AG380" s="1160"/>
      <c r="AH380" s="1084"/>
    </row>
    <row r="381" spans="2:34" ht="14.25" customHeight="1">
      <c r="B381" s="1290"/>
      <c r="C381" s="1134"/>
      <c r="D381" s="1135"/>
      <c r="E381" s="1135"/>
      <c r="F381" s="1136"/>
      <c r="G381" s="1136"/>
      <c r="H381" s="1137"/>
      <c r="I381" s="1137"/>
      <c r="J381" s="1137"/>
      <c r="K381" s="1137"/>
      <c r="L381" s="1137"/>
      <c r="M381" s="1137"/>
      <c r="N381" s="1384" t="s">
        <v>3199</v>
      </c>
      <c r="O381" s="1385">
        <v>0.16</v>
      </c>
      <c r="P381" s="1137"/>
      <c r="Q381" s="1137"/>
      <c r="R381" s="1137"/>
      <c r="S381" s="1137"/>
      <c r="T381" s="1137"/>
      <c r="U381" s="1137"/>
      <c r="V381" s="1157"/>
      <c r="W381" s="1137"/>
      <c r="X381" s="1137"/>
      <c r="Y381" s="1137"/>
      <c r="Z381" s="1137"/>
      <c r="AA381" s="1135"/>
      <c r="AB381" s="1136"/>
      <c r="AC381" s="1137"/>
      <c r="AD381" s="1137"/>
      <c r="AE381" s="1157"/>
      <c r="AF381" s="1134"/>
      <c r="AG381" s="1160"/>
      <c r="AH381" s="1084"/>
    </row>
    <row r="382" spans="2:34" ht="14.25" customHeight="1">
      <c r="B382" s="1290"/>
      <c r="C382" s="1134"/>
      <c r="D382" s="1135"/>
      <c r="E382" s="1135"/>
      <c r="F382" s="1136"/>
      <c r="G382" s="1136"/>
      <c r="H382" s="1137"/>
      <c r="I382" s="1137"/>
      <c r="J382" s="1137"/>
      <c r="K382" s="1137"/>
      <c r="L382" s="1137"/>
      <c r="M382" s="1137"/>
      <c r="N382" s="1384" t="s">
        <v>3200</v>
      </c>
      <c r="O382" s="1385">
        <v>0.23300000000000001</v>
      </c>
      <c r="P382" s="1137"/>
      <c r="Q382" s="1137"/>
      <c r="R382" s="1137"/>
      <c r="S382" s="1137"/>
      <c r="T382" s="1137"/>
      <c r="U382" s="1137"/>
      <c r="V382" s="1157"/>
      <c r="W382" s="1137"/>
      <c r="X382" s="1137"/>
      <c r="Y382" s="1137"/>
      <c r="Z382" s="1137"/>
      <c r="AA382" s="1135"/>
      <c r="AB382" s="1136"/>
      <c r="AC382" s="1137"/>
      <c r="AD382" s="1137"/>
      <c r="AE382" s="1157"/>
      <c r="AF382" s="1134"/>
      <c r="AG382" s="1160"/>
      <c r="AH382" s="1084"/>
    </row>
    <row r="383" spans="2:34" ht="14.25" customHeight="1">
      <c r="B383" s="1290"/>
      <c r="C383" s="1366"/>
      <c r="D383" s="1366"/>
      <c r="E383" s="1135"/>
      <c r="F383" s="1136"/>
      <c r="G383" s="1136"/>
      <c r="H383" s="1137"/>
      <c r="I383" s="1137"/>
      <c r="J383" s="1137"/>
      <c r="K383" s="1137"/>
      <c r="L383" s="1137"/>
      <c r="M383" s="1137"/>
      <c r="N383" s="1384" t="s">
        <v>3201</v>
      </c>
      <c r="O383" s="1385">
        <v>0.35</v>
      </c>
      <c r="P383" s="1137"/>
      <c r="Q383" s="1137"/>
      <c r="R383" s="1137"/>
      <c r="S383" s="1137"/>
      <c r="T383" s="1137"/>
      <c r="U383" s="1137"/>
      <c r="V383" s="1157"/>
      <c r="W383" s="1137"/>
      <c r="X383" s="1137"/>
      <c r="Y383" s="1137"/>
      <c r="Z383" s="1137"/>
      <c r="AA383" s="1135"/>
      <c r="AB383" s="1136"/>
      <c r="AC383" s="1137"/>
      <c r="AD383" s="1137"/>
      <c r="AE383" s="1157"/>
      <c r="AF383" s="1134"/>
      <c r="AG383" s="1160"/>
      <c r="AH383" s="1084"/>
    </row>
    <row r="384" spans="2:34" ht="14.25" customHeight="1">
      <c r="B384" s="1290"/>
      <c r="C384" s="1134"/>
      <c r="D384" s="1135"/>
      <c r="E384" s="1135"/>
      <c r="F384" s="1136"/>
      <c r="G384" s="1136"/>
      <c r="H384" s="1137"/>
      <c r="I384" s="1137"/>
      <c r="J384" s="1137"/>
      <c r="K384" s="1137"/>
      <c r="L384" s="1137"/>
      <c r="M384" s="1137"/>
      <c r="N384" s="1384" t="s">
        <v>3202</v>
      </c>
      <c r="O384" s="1385">
        <v>0.19</v>
      </c>
      <c r="P384" s="1137"/>
      <c r="Q384" s="1137"/>
      <c r="R384" s="1137"/>
      <c r="S384" s="1137"/>
      <c r="T384" s="1137"/>
      <c r="U384" s="1137"/>
      <c r="V384" s="1157"/>
      <c r="W384" s="1137"/>
      <c r="X384" s="1137"/>
      <c r="Y384" s="1137"/>
      <c r="Z384" s="1137"/>
      <c r="AA384" s="1135"/>
      <c r="AB384" s="1136"/>
      <c r="AC384" s="1137"/>
      <c r="AD384" s="1137"/>
      <c r="AE384" s="1157"/>
      <c r="AF384" s="1134"/>
      <c r="AG384" s="1160"/>
      <c r="AH384" s="1084"/>
    </row>
    <row r="385" spans="2:34" ht="14.25" customHeight="1">
      <c r="B385" s="1290"/>
      <c r="C385" s="1134"/>
      <c r="D385" s="1135"/>
      <c r="E385" s="1135"/>
      <c r="F385" s="1136"/>
      <c r="G385" s="1136"/>
      <c r="H385" s="1137"/>
      <c r="I385" s="1137"/>
      <c r="J385" s="1137"/>
      <c r="K385" s="1137"/>
      <c r="L385" s="1137"/>
      <c r="M385" s="1137"/>
      <c r="N385" s="1384" t="s">
        <v>3203</v>
      </c>
      <c r="O385" s="1385">
        <v>0.31</v>
      </c>
      <c r="P385" s="1137"/>
      <c r="Q385" s="1137"/>
      <c r="R385" s="1137"/>
      <c r="S385" s="1137"/>
      <c r="T385" s="1137"/>
      <c r="U385" s="1137"/>
      <c r="V385" s="1157"/>
      <c r="W385" s="1137"/>
      <c r="X385" s="1137"/>
      <c r="Y385" s="1137"/>
      <c r="Z385" s="1137"/>
      <c r="AA385" s="1135"/>
      <c r="AB385" s="1136"/>
      <c r="AC385" s="1137"/>
      <c r="AD385" s="1137"/>
      <c r="AE385" s="1157"/>
      <c r="AF385" s="1134"/>
      <c r="AG385" s="1160"/>
      <c r="AH385" s="1084"/>
    </row>
    <row r="386" spans="2:34" ht="14.25" customHeight="1">
      <c r="B386" s="1290"/>
      <c r="C386" s="1134"/>
      <c r="D386" s="1135"/>
      <c r="E386" s="1135"/>
      <c r="F386" s="1136"/>
      <c r="G386" s="1136"/>
      <c r="H386" s="1137"/>
      <c r="I386" s="1137"/>
      <c r="J386" s="1137"/>
      <c r="K386" s="1137"/>
      <c r="L386" s="1137"/>
      <c r="M386" s="1137"/>
      <c r="N386" s="1384" t="s">
        <v>312</v>
      </c>
      <c r="O386" s="1385">
        <v>0.27</v>
      </c>
      <c r="P386" s="1137"/>
      <c r="Q386" s="1137"/>
      <c r="R386" s="1137"/>
      <c r="S386" s="1137"/>
      <c r="T386" s="1137"/>
      <c r="U386" s="1137"/>
      <c r="V386" s="1157"/>
      <c r="W386" s="1137"/>
      <c r="X386" s="1137"/>
      <c r="Y386" s="1137"/>
      <c r="Z386" s="1137"/>
      <c r="AA386" s="1135"/>
      <c r="AB386" s="1136"/>
      <c r="AC386" s="1137"/>
      <c r="AD386" s="1137"/>
      <c r="AE386" s="1157"/>
      <c r="AF386" s="1134"/>
      <c r="AG386" s="1160"/>
      <c r="AH386" s="1084"/>
    </row>
    <row r="387" spans="2:34" ht="14.25" customHeight="1">
      <c r="B387" s="1290"/>
      <c r="C387" s="1134"/>
      <c r="D387" s="1135"/>
      <c r="E387" s="1135"/>
      <c r="F387" s="1136"/>
      <c r="G387" s="1136"/>
      <c r="H387" s="1137"/>
      <c r="I387" s="1137"/>
      <c r="J387" s="1137"/>
      <c r="K387" s="1137"/>
      <c r="L387" s="1137"/>
      <c r="M387" s="1137"/>
      <c r="N387" s="1384" t="s">
        <v>3204</v>
      </c>
      <c r="O387" s="1385">
        <v>0.31</v>
      </c>
      <c r="P387" s="1137"/>
      <c r="Q387" s="1137"/>
      <c r="R387" s="1137"/>
      <c r="S387" s="1137"/>
      <c r="T387" s="1137"/>
      <c r="U387" s="1137"/>
      <c r="V387" s="1157"/>
      <c r="W387" s="1137"/>
      <c r="X387" s="1137"/>
      <c r="Y387" s="1137"/>
      <c r="Z387" s="1137"/>
      <c r="AA387" s="1135"/>
      <c r="AB387" s="1136"/>
      <c r="AC387" s="1137"/>
      <c r="AD387" s="1137"/>
      <c r="AE387" s="1157"/>
      <c r="AF387" s="1134"/>
      <c r="AG387" s="1160"/>
      <c r="AH387" s="1084"/>
    </row>
    <row r="388" spans="2:34" ht="14.25" customHeight="1">
      <c r="B388" s="1290"/>
      <c r="C388" s="1134"/>
      <c r="D388" s="1135"/>
      <c r="E388" s="1135"/>
      <c r="F388" s="1136"/>
      <c r="G388" s="1136"/>
      <c r="H388" s="1137"/>
      <c r="I388" s="1137"/>
      <c r="J388" s="1137"/>
      <c r="K388" s="1137"/>
      <c r="L388" s="1137"/>
      <c r="M388" s="1137"/>
      <c r="N388" s="1386" t="s">
        <v>3205</v>
      </c>
      <c r="O388" s="1387">
        <v>0.31</v>
      </c>
      <c r="P388" s="1137"/>
      <c r="Q388" s="1137"/>
      <c r="R388" s="1137"/>
      <c r="S388" s="1137"/>
      <c r="T388" s="1137"/>
      <c r="U388" s="1137"/>
      <c r="V388" s="1157"/>
      <c r="W388" s="1137"/>
      <c r="X388" s="1137"/>
      <c r="Y388" s="1137"/>
      <c r="Z388" s="1137"/>
      <c r="AA388" s="1135"/>
      <c r="AB388" s="1136"/>
      <c r="AC388" s="1137"/>
      <c r="AD388" s="1137"/>
      <c r="AE388" s="1157"/>
      <c r="AF388" s="1134"/>
      <c r="AG388" s="1160"/>
      <c r="AH388" s="1084"/>
    </row>
    <row r="389" spans="2:34" ht="14.25" customHeight="1">
      <c r="B389" s="1290"/>
      <c r="C389" s="1134"/>
      <c r="D389" s="1135"/>
      <c r="E389" s="1135"/>
      <c r="F389" s="1136"/>
      <c r="G389" s="1136"/>
      <c r="H389" s="1137"/>
      <c r="I389" s="1137"/>
      <c r="J389" s="1137"/>
      <c r="K389" s="1137"/>
      <c r="L389" s="1137"/>
      <c r="M389" s="1137"/>
      <c r="N389" s="1386" t="s">
        <v>315</v>
      </c>
      <c r="O389" s="1387">
        <v>0.99</v>
      </c>
      <c r="P389" s="1137"/>
      <c r="Q389" s="1137"/>
      <c r="R389" s="1137"/>
      <c r="S389" s="1137"/>
      <c r="T389" s="1137"/>
      <c r="U389" s="1137"/>
      <c r="V389" s="1157"/>
      <c r="W389" s="1137"/>
      <c r="X389" s="1137"/>
      <c r="Y389" s="1137"/>
      <c r="Z389" s="1137"/>
      <c r="AA389" s="1135"/>
      <c r="AB389" s="1136"/>
      <c r="AC389" s="1137"/>
      <c r="AD389" s="1137"/>
      <c r="AE389" s="1157"/>
      <c r="AF389" s="1134"/>
      <c r="AG389" s="1160"/>
      <c r="AH389" s="1084"/>
    </row>
    <row r="390" spans="2:34" ht="14.25" customHeight="1">
      <c r="B390" s="1290"/>
      <c r="C390" s="1134"/>
      <c r="D390" s="1135"/>
      <c r="E390" s="1135"/>
      <c r="F390" s="1136"/>
      <c r="G390" s="1136"/>
      <c r="H390" s="1137"/>
      <c r="I390" s="1137"/>
      <c r="J390" s="1137"/>
      <c r="K390" s="1137"/>
      <c r="L390" s="1137"/>
      <c r="M390" s="1137"/>
      <c r="N390" s="1386" t="s">
        <v>3216</v>
      </c>
      <c r="O390" s="1387">
        <v>0.5</v>
      </c>
      <c r="P390" s="1137"/>
      <c r="Q390" s="1137"/>
      <c r="R390" s="1137"/>
      <c r="S390" s="1137"/>
      <c r="T390" s="1137"/>
      <c r="U390" s="1137"/>
      <c r="V390" s="1157"/>
      <c r="W390" s="1137"/>
      <c r="X390" s="1137"/>
      <c r="Y390" s="1137"/>
      <c r="Z390" s="1137"/>
      <c r="AA390" s="1135"/>
      <c r="AB390" s="1136"/>
      <c r="AC390" s="1137"/>
      <c r="AD390" s="1137"/>
      <c r="AE390" s="1157"/>
      <c r="AF390" s="1134"/>
      <c r="AG390" s="1160"/>
      <c r="AH390" s="1084"/>
    </row>
    <row r="391" spans="2:34" ht="14.25" customHeight="1">
      <c r="B391" s="1290"/>
      <c r="C391" s="1134"/>
      <c r="D391" s="1135"/>
      <c r="E391" s="1135"/>
      <c r="F391" s="1136"/>
      <c r="G391" s="1136"/>
      <c r="H391" s="1137"/>
      <c r="I391" s="1137"/>
      <c r="J391" s="1137"/>
      <c r="K391" s="1137"/>
      <c r="L391" s="1137"/>
      <c r="M391" s="1137"/>
      <c r="N391" s="1386" t="s">
        <v>316</v>
      </c>
      <c r="O391" s="1387">
        <v>0.47</v>
      </c>
      <c r="P391" s="1137"/>
      <c r="Q391" s="1137"/>
      <c r="R391" s="1137"/>
      <c r="S391" s="1137"/>
      <c r="T391" s="1137"/>
      <c r="U391" s="1137"/>
      <c r="V391" s="1157"/>
      <c r="W391" s="1137"/>
      <c r="X391" s="1137"/>
      <c r="Y391" s="1137"/>
      <c r="Z391" s="1137"/>
      <c r="AA391" s="1135"/>
      <c r="AB391" s="1136"/>
      <c r="AC391" s="1137"/>
      <c r="AD391" s="1137"/>
      <c r="AE391" s="1157"/>
      <c r="AF391" s="1134"/>
      <c r="AG391" s="1160"/>
      <c r="AH391" s="1084"/>
    </row>
    <row r="392" spans="2:34" ht="14.25" customHeight="1">
      <c r="B392" s="1290"/>
      <c r="C392" s="1134"/>
      <c r="D392" s="1135"/>
      <c r="E392" s="1135"/>
      <c r="F392" s="1136"/>
      <c r="G392" s="1136"/>
      <c r="H392" s="1137"/>
      <c r="I392" s="1137"/>
      <c r="J392" s="1137"/>
      <c r="K392" s="1137"/>
      <c r="L392" s="1137"/>
      <c r="M392" s="1137"/>
      <c r="N392" s="1386" t="s">
        <v>3092</v>
      </c>
      <c r="O392" s="1387">
        <v>0.5</v>
      </c>
      <c r="P392" s="1137"/>
      <c r="Q392" s="1137"/>
      <c r="R392" s="1137"/>
      <c r="S392" s="1137"/>
      <c r="T392" s="1137"/>
      <c r="U392" s="1137"/>
      <c r="V392" s="1157"/>
      <c r="W392" s="1137"/>
      <c r="X392" s="1137"/>
      <c r="Y392" s="1137"/>
      <c r="Z392" s="1137"/>
      <c r="AA392" s="1135"/>
      <c r="AB392" s="1136"/>
      <c r="AC392" s="1137"/>
      <c r="AD392" s="1137"/>
      <c r="AE392" s="1157"/>
      <c r="AF392" s="1134"/>
      <c r="AG392" s="1160"/>
      <c r="AH392" s="1084"/>
    </row>
    <row r="393" spans="2:34" ht="14.25" customHeight="1" thickBot="1">
      <c r="B393" s="1291"/>
      <c r="C393" s="1149"/>
      <c r="D393" s="1150"/>
      <c r="E393" s="1150"/>
      <c r="F393" s="1151"/>
      <c r="G393" s="1151"/>
      <c r="H393" s="1152"/>
      <c r="I393" s="1152"/>
      <c r="J393" s="1152"/>
      <c r="K393" s="1152"/>
      <c r="L393" s="1152"/>
      <c r="M393" s="1152"/>
      <c r="N393" s="1388" t="s">
        <v>3093</v>
      </c>
      <c r="O393" s="1389">
        <v>6.8</v>
      </c>
      <c r="P393" s="1152"/>
      <c r="Q393" s="1152"/>
      <c r="R393" s="1152"/>
      <c r="S393" s="1152"/>
      <c r="T393" s="1152"/>
      <c r="U393" s="1152"/>
      <c r="V393" s="1162"/>
      <c r="W393" s="1152"/>
      <c r="X393" s="1152"/>
      <c r="Y393" s="1152"/>
      <c r="Z393" s="1152"/>
      <c r="AA393" s="1150"/>
      <c r="AB393" s="1151"/>
      <c r="AC393" s="1152"/>
      <c r="AD393" s="1152"/>
      <c r="AE393" s="1162"/>
      <c r="AF393" s="1149"/>
      <c r="AG393" s="1163"/>
      <c r="AH393" s="1084"/>
    </row>
    <row r="394" spans="2:34" ht="14.25" customHeight="1">
      <c r="B394" s="1085"/>
      <c r="C394" s="1086"/>
      <c r="D394" s="1086">
        <v>1.0000000000000001E-33</v>
      </c>
      <c r="E394" s="1086"/>
      <c r="F394" s="1086"/>
      <c r="G394" s="1086"/>
      <c r="H394" s="1086"/>
      <c r="I394" s="1086"/>
      <c r="J394" s="1086"/>
      <c r="K394" s="1086"/>
      <c r="L394" s="1086"/>
      <c r="M394" s="1086"/>
      <c r="N394" s="1086">
        <v>1.0000000000000001E-33</v>
      </c>
      <c r="O394" s="1086"/>
      <c r="P394" s="1086"/>
      <c r="Q394" s="1086"/>
      <c r="R394" s="1086"/>
      <c r="S394" s="1086"/>
      <c r="T394" s="1086"/>
      <c r="U394" s="1086"/>
      <c r="V394" s="1086">
        <v>1.0000000000000001E-33</v>
      </c>
      <c r="W394" s="1086"/>
      <c r="X394" s="1086"/>
      <c r="Y394" s="1086"/>
      <c r="Z394" s="1086"/>
      <c r="AA394" s="1086"/>
      <c r="AB394" s="1086"/>
      <c r="AC394" s="1086"/>
      <c r="AD394" s="1086"/>
      <c r="AE394" s="1086"/>
      <c r="AF394" s="1086"/>
      <c r="AG394" s="1086"/>
      <c r="AH394" s="1076"/>
    </row>
    <row r="395" spans="2:34" ht="14.25" customHeight="1">
      <c r="B395" s="1087" t="s">
        <v>2890</v>
      </c>
      <c r="C395" s="1733" t="s">
        <v>3206</v>
      </c>
      <c r="D395" s="1733"/>
      <c r="E395" s="1733"/>
      <c r="F395" s="1733"/>
      <c r="G395" s="1362"/>
      <c r="H395" s="1362"/>
      <c r="I395" s="1362"/>
      <c r="J395" s="1362"/>
      <c r="K395" s="1362"/>
      <c r="L395" s="1362"/>
      <c r="M395" s="1362"/>
      <c r="N395" s="1362"/>
      <c r="O395" s="1362"/>
      <c r="P395" s="1362"/>
      <c r="Q395" s="1362"/>
      <c r="R395" s="1362"/>
      <c r="S395" s="1362"/>
      <c r="T395" s="1362"/>
      <c r="U395" s="1362"/>
      <c r="V395" s="1362"/>
      <c r="W395" s="1362"/>
      <c r="X395" s="1362"/>
      <c r="Y395" s="1362"/>
      <c r="Z395" s="1362"/>
      <c r="AA395" s="1362"/>
      <c r="AB395" s="1362"/>
      <c r="AC395" s="1362"/>
      <c r="AD395" s="1362"/>
      <c r="AE395" s="1362"/>
      <c r="AF395" s="1362"/>
      <c r="AG395" s="1362"/>
      <c r="AH395" s="1027"/>
    </row>
    <row r="396" spans="2:34" ht="14.25" customHeight="1">
      <c r="B396" s="1087" t="s">
        <v>2892</v>
      </c>
      <c r="C396" s="1733" t="s">
        <v>3217</v>
      </c>
      <c r="D396" s="1733"/>
      <c r="E396" s="1733"/>
      <c r="F396" s="1733"/>
      <c r="G396" s="1362"/>
      <c r="H396" s="1362"/>
      <c r="I396" s="1362"/>
      <c r="J396" s="1362"/>
      <c r="K396" s="1362"/>
      <c r="L396" s="1362"/>
      <c r="M396" s="1362"/>
      <c r="N396" s="1362"/>
      <c r="O396" s="1362"/>
      <c r="P396" s="1362"/>
      <c r="Q396" s="1362"/>
      <c r="R396" s="1362"/>
      <c r="S396" s="1362"/>
      <c r="T396" s="1362"/>
      <c r="U396" s="1362"/>
      <c r="V396" s="1362"/>
      <c r="W396" s="1362"/>
      <c r="X396" s="1362"/>
      <c r="Y396" s="1362"/>
      <c r="Z396" s="1362"/>
      <c r="AA396" s="1362"/>
      <c r="AB396" s="1362"/>
      <c r="AC396" s="1362"/>
      <c r="AD396" s="1362"/>
      <c r="AE396" s="1362"/>
      <c r="AF396" s="1362"/>
      <c r="AG396" s="1362"/>
      <c r="AH396" s="1269"/>
    </row>
    <row r="397" spans="2:34" ht="14.25" customHeight="1" thickBot="1">
      <c r="B397" s="1088"/>
      <c r="C397" s="1758"/>
      <c r="D397" s="1758"/>
      <c r="E397" s="1758"/>
      <c r="F397" s="1758"/>
      <c r="G397" s="1759"/>
      <c r="H397" s="1759"/>
      <c r="I397" s="1759"/>
      <c r="J397" s="1759"/>
      <c r="K397" s="1759"/>
      <c r="L397" s="1759"/>
      <c r="M397" s="1759"/>
      <c r="N397" s="1759"/>
      <c r="O397" s="1759"/>
      <c r="P397" s="1759"/>
      <c r="Q397" s="1759"/>
      <c r="R397" s="1759"/>
      <c r="S397" s="1759"/>
      <c r="T397" s="1759"/>
      <c r="U397" s="1759"/>
      <c r="V397" s="1759"/>
      <c r="W397" s="1759"/>
      <c r="X397" s="1759"/>
      <c r="Y397" s="1759"/>
      <c r="Z397" s="1759"/>
      <c r="AA397" s="1759"/>
      <c r="AB397" s="1759"/>
      <c r="AC397" s="1759"/>
      <c r="AD397" s="1759"/>
      <c r="AE397" s="1759"/>
      <c r="AF397" s="1759"/>
      <c r="AG397" s="1759"/>
      <c r="AH397" s="1077"/>
    </row>
    <row r="398" spans="2:34" ht="14.25" customHeight="1">
      <c r="B398" s="1249"/>
      <c r="C398" s="1248"/>
      <c r="D398" s="1248"/>
      <c r="E398" s="1248"/>
      <c r="F398" s="1248"/>
      <c r="G398" s="1248"/>
      <c r="H398" s="1248"/>
      <c r="I398" s="1248"/>
      <c r="J398" s="1248"/>
      <c r="K398" s="1248"/>
      <c r="L398" s="1248"/>
      <c r="M398" s="1248"/>
    </row>
    <row r="399" spans="2:34" ht="14.25" customHeight="1" thickBot="1">
      <c r="B399" s="1249"/>
      <c r="C399" s="1248"/>
      <c r="D399" s="1248"/>
      <c r="E399" s="1248"/>
      <c r="F399" s="1248"/>
      <c r="G399" s="1248"/>
      <c r="H399" s="1248"/>
      <c r="I399" s="1248"/>
      <c r="J399" s="1248"/>
      <c r="K399" s="1248"/>
      <c r="L399" s="1248"/>
      <c r="M399" s="1248"/>
    </row>
    <row r="400" spans="2:34" ht="14.25" customHeight="1">
      <c r="B400" s="1729" t="s">
        <v>2857</v>
      </c>
      <c r="C400" s="1730"/>
      <c r="D400" s="1730"/>
      <c r="E400" s="1730"/>
      <c r="F400" s="1730"/>
      <c r="G400" s="1730"/>
      <c r="H400" s="1730"/>
      <c r="I400" s="1730"/>
      <c r="J400" s="1730"/>
      <c r="K400" s="1730"/>
      <c r="L400" s="1730"/>
      <c r="M400" s="1730"/>
      <c r="N400" s="1730"/>
      <c r="O400" s="1730"/>
      <c r="P400" s="1730"/>
      <c r="Q400" s="1730"/>
      <c r="R400" s="1730"/>
      <c r="S400" s="1730"/>
      <c r="T400" s="1730"/>
      <c r="U400" s="1730"/>
      <c r="V400" s="1730"/>
      <c r="W400" s="1730"/>
      <c r="X400" s="1730"/>
      <c r="Y400" s="1730"/>
      <c r="Z400" s="1730"/>
      <c r="AA400" s="1730"/>
      <c r="AB400" s="1730"/>
      <c r="AC400" s="1730"/>
      <c r="AD400" s="1730"/>
      <c r="AE400" s="1730"/>
      <c r="AF400" s="1730"/>
      <c r="AG400" s="1730"/>
      <c r="AH400" s="1731"/>
    </row>
    <row r="401" spans="2:34" ht="14.25" customHeight="1">
      <c r="B401" s="1083"/>
      <c r="C401" s="1023"/>
      <c r="D401" s="733"/>
      <c r="E401" s="733"/>
      <c r="F401" s="456"/>
      <c r="G401" s="456"/>
      <c r="H401" s="456"/>
      <c r="I401" s="456"/>
      <c r="J401" s="456"/>
      <c r="K401" s="456"/>
      <c r="L401" s="456"/>
      <c r="M401" s="456"/>
      <c r="N401" s="456"/>
      <c r="O401" s="456"/>
      <c r="P401" s="456"/>
      <c r="Q401" s="456"/>
      <c r="R401" s="456"/>
      <c r="S401" s="456"/>
      <c r="T401" s="456"/>
      <c r="U401" s="456"/>
      <c r="V401" s="456"/>
      <c r="W401" s="456"/>
      <c r="X401" s="456"/>
      <c r="Y401" s="456"/>
      <c r="Z401" s="456"/>
      <c r="AA401" s="456"/>
      <c r="AB401" s="456"/>
      <c r="AC401" s="456"/>
      <c r="AD401" s="456"/>
      <c r="AE401" s="456"/>
      <c r="AF401" s="456"/>
      <c r="AG401" s="456"/>
      <c r="AH401" s="1084"/>
    </row>
    <row r="402" spans="2:34" ht="14.25" customHeight="1">
      <c r="B402" s="1026" t="s">
        <v>2858</v>
      </c>
      <c r="C402" s="1082" t="s">
        <v>3182</v>
      </c>
      <c r="D402" s="1082"/>
      <c r="E402" s="456"/>
      <c r="F402" s="456"/>
      <c r="G402" s="456"/>
      <c r="H402" s="456"/>
      <c r="I402" s="456"/>
      <c r="J402" s="456"/>
      <c r="K402" s="456"/>
      <c r="L402" s="456"/>
      <c r="M402" s="456"/>
      <c r="N402" s="456"/>
      <c r="O402" s="456"/>
      <c r="P402" s="456"/>
      <c r="Q402" s="456"/>
      <c r="R402" s="456"/>
      <c r="S402" s="456"/>
      <c r="T402" s="456"/>
      <c r="U402" s="456"/>
      <c r="V402" s="456"/>
      <c r="W402" s="456"/>
      <c r="X402" s="456"/>
      <c r="Y402" s="456"/>
      <c r="Z402" s="456"/>
      <c r="AA402" s="456"/>
      <c r="AB402" s="456"/>
      <c r="AC402" s="456"/>
      <c r="AD402" s="456"/>
      <c r="AE402" s="456"/>
      <c r="AF402" s="456"/>
      <c r="AG402" s="456"/>
      <c r="AH402" s="1084"/>
    </row>
    <row r="403" spans="2:34" ht="14.25" customHeight="1" thickBot="1">
      <c r="B403" s="1026" t="s">
        <v>2860</v>
      </c>
      <c r="C403" s="1732" t="s">
        <v>3183</v>
      </c>
      <c r="D403" s="1733"/>
      <c r="E403" s="1733"/>
      <c r="F403" s="456"/>
      <c r="G403" s="456"/>
      <c r="H403" s="456"/>
      <c r="I403" s="456"/>
      <c r="J403" s="456"/>
      <c r="K403" s="456"/>
      <c r="L403" s="456"/>
      <c r="M403" s="456"/>
      <c r="N403" s="456"/>
      <c r="O403" s="456"/>
      <c r="P403" s="456"/>
      <c r="Q403" s="456"/>
      <c r="R403" s="456"/>
      <c r="S403" s="456"/>
      <c r="T403" s="456"/>
      <c r="U403" s="456"/>
      <c r="V403" s="456"/>
      <c r="W403" s="456"/>
      <c r="X403" s="456"/>
      <c r="Y403" s="456"/>
      <c r="Z403" s="456"/>
      <c r="AA403" s="456"/>
      <c r="AB403" s="456"/>
      <c r="AC403" s="456"/>
      <c r="AD403" s="456"/>
      <c r="AE403" s="456"/>
      <c r="AF403" s="456"/>
      <c r="AG403" s="456"/>
      <c r="AH403" s="1084"/>
    </row>
    <row r="404" spans="2:34" ht="14.25" customHeight="1" thickBot="1">
      <c r="B404" s="1083" t="s">
        <v>2861</v>
      </c>
      <c r="C404" s="1734" t="s">
        <v>3208</v>
      </c>
      <c r="D404" s="1735"/>
      <c r="E404" s="1735"/>
      <c r="F404" s="1735"/>
      <c r="G404" s="1735"/>
      <c r="H404" s="1735"/>
      <c r="I404" s="1735"/>
      <c r="J404" s="1735"/>
      <c r="K404" s="1735"/>
      <c r="L404" s="1735"/>
      <c r="M404" s="1735"/>
      <c r="N404" s="1735"/>
      <c r="O404" s="1735"/>
      <c r="P404" s="1735"/>
      <c r="Q404" s="1735"/>
      <c r="R404" s="1735"/>
      <c r="S404" s="1735"/>
      <c r="T404" s="1735"/>
      <c r="U404" s="1735"/>
      <c r="V404" s="1735"/>
      <c r="W404" s="1735"/>
      <c r="X404" s="1735"/>
      <c r="Y404" s="1735"/>
      <c r="Z404" s="1736"/>
      <c r="AA404" s="456"/>
      <c r="AB404" s="456"/>
      <c r="AC404" s="456"/>
      <c r="AD404" s="456"/>
      <c r="AE404" s="456"/>
      <c r="AF404" s="456"/>
      <c r="AG404" s="456"/>
      <c r="AH404" s="1084"/>
    </row>
    <row r="405" spans="2:34" ht="14.25" customHeight="1" thickBot="1">
      <c r="B405" s="1083"/>
      <c r="C405" s="1024"/>
      <c r="D405" s="1024"/>
      <c r="E405" s="1361"/>
      <c r="F405" s="1361"/>
      <c r="G405" s="1361"/>
      <c r="H405" s="1361"/>
      <c r="I405" s="1361"/>
      <c r="J405" s="1361"/>
      <c r="K405" s="1361"/>
      <c r="L405" s="1361"/>
      <c r="M405" s="1361"/>
      <c r="N405" s="1361"/>
      <c r="O405" s="1361"/>
      <c r="P405" s="1361"/>
      <c r="Q405" s="1361"/>
      <c r="R405" s="1361"/>
      <c r="S405" s="1361"/>
      <c r="T405" s="1361"/>
      <c r="U405" s="1361"/>
      <c r="V405" s="1361"/>
      <c r="W405" s="1361"/>
      <c r="X405" s="1361"/>
      <c r="Y405" s="1361"/>
      <c r="Z405" s="1361"/>
      <c r="AA405" s="456"/>
      <c r="AB405" s="456"/>
      <c r="AC405" s="456"/>
      <c r="AD405" s="456"/>
      <c r="AE405" s="456"/>
      <c r="AF405" s="456"/>
      <c r="AG405" s="456"/>
      <c r="AH405" s="1084"/>
    </row>
    <row r="406" spans="2:34" ht="14.25" customHeight="1" thickBot="1">
      <c r="B406" s="1737" t="s">
        <v>2862</v>
      </c>
      <c r="C406" s="1739" t="s">
        <v>2863</v>
      </c>
      <c r="D406" s="1737" t="s">
        <v>2864</v>
      </c>
      <c r="E406" s="1741" t="s">
        <v>2865</v>
      </c>
      <c r="F406" s="1742"/>
      <c r="G406" s="1742"/>
      <c r="H406" s="1742"/>
      <c r="I406" s="1742"/>
      <c r="J406" s="1742"/>
      <c r="K406" s="1742"/>
      <c r="L406" s="1742"/>
      <c r="M406" s="1742"/>
      <c r="N406" s="1742"/>
      <c r="O406" s="1742"/>
      <c r="P406" s="1742"/>
      <c r="Q406" s="1742"/>
      <c r="R406" s="1743"/>
      <c r="S406" s="1744" t="s">
        <v>2866</v>
      </c>
      <c r="T406" s="1745"/>
      <c r="U406" s="1745"/>
      <c r="V406" s="1745"/>
      <c r="W406" s="1745"/>
      <c r="X406" s="1745"/>
      <c r="Y406" s="1745"/>
      <c r="Z406" s="1746"/>
      <c r="AA406" s="1741" t="s">
        <v>2867</v>
      </c>
      <c r="AB406" s="1742"/>
      <c r="AC406" s="1742"/>
      <c r="AD406" s="1743"/>
      <c r="AE406" s="1747" t="s">
        <v>2868</v>
      </c>
      <c r="AF406" s="1748"/>
      <c r="AG406" s="1749"/>
      <c r="AH406" s="1084"/>
    </row>
    <row r="407" spans="2:34" ht="14.25" customHeight="1" thickBot="1">
      <c r="B407" s="1738"/>
      <c r="C407" s="1740"/>
      <c r="D407" s="1738"/>
      <c r="E407" s="1737" t="s">
        <v>2869</v>
      </c>
      <c r="F407" s="1753" t="s">
        <v>2870</v>
      </c>
      <c r="G407" s="1753" t="s">
        <v>2871</v>
      </c>
      <c r="H407" s="1744" t="s">
        <v>2872</v>
      </c>
      <c r="I407" s="1746"/>
      <c r="J407" s="1744" t="s">
        <v>2873</v>
      </c>
      <c r="K407" s="1746"/>
      <c r="L407" s="1744" t="s">
        <v>2874</v>
      </c>
      <c r="M407" s="1746"/>
      <c r="N407" s="1755" t="s">
        <v>2875</v>
      </c>
      <c r="O407" s="1756"/>
      <c r="P407" s="1745" t="s">
        <v>2876</v>
      </c>
      <c r="Q407" s="1745"/>
      <c r="R407" s="1746"/>
      <c r="S407" s="1753" t="s">
        <v>2872</v>
      </c>
      <c r="T407" s="1753" t="s">
        <v>2873</v>
      </c>
      <c r="U407" s="1753" t="s">
        <v>2874</v>
      </c>
      <c r="V407" s="1745" t="s">
        <v>2875</v>
      </c>
      <c r="W407" s="1745"/>
      <c r="X407" s="1744" t="s">
        <v>2876</v>
      </c>
      <c r="Y407" s="1745"/>
      <c r="Z407" s="1746"/>
      <c r="AA407" s="1737" t="s">
        <v>2869</v>
      </c>
      <c r="AB407" s="1737" t="s">
        <v>2877</v>
      </c>
      <c r="AC407" s="1737" t="s">
        <v>2878</v>
      </c>
      <c r="AD407" s="1737" t="s">
        <v>2879</v>
      </c>
      <c r="AE407" s="1750"/>
      <c r="AF407" s="1751"/>
      <c r="AG407" s="1752"/>
      <c r="AH407" s="1084"/>
    </row>
    <row r="408" spans="2:34" ht="14.25" customHeight="1" thickBot="1">
      <c r="B408" s="1738"/>
      <c r="C408" s="1740"/>
      <c r="D408" s="1738"/>
      <c r="E408" s="1738"/>
      <c r="F408" s="1754"/>
      <c r="G408" s="1754"/>
      <c r="H408" s="1360" t="s">
        <v>2880</v>
      </c>
      <c r="I408" s="1360" t="s">
        <v>2881</v>
      </c>
      <c r="J408" s="1360" t="s">
        <v>2880</v>
      </c>
      <c r="K408" s="1360" t="s">
        <v>2881</v>
      </c>
      <c r="L408" s="1360" t="s">
        <v>2880</v>
      </c>
      <c r="M408" s="1360" t="s">
        <v>2881</v>
      </c>
      <c r="N408" s="1358" t="s">
        <v>306</v>
      </c>
      <c r="O408" s="1130" t="s">
        <v>2882</v>
      </c>
      <c r="P408" s="1131" t="s">
        <v>2883</v>
      </c>
      <c r="Q408" s="1133" t="s">
        <v>2884</v>
      </c>
      <c r="R408" s="1130" t="s">
        <v>2885</v>
      </c>
      <c r="S408" s="1754"/>
      <c r="T408" s="1754"/>
      <c r="U408" s="1754"/>
      <c r="V408" s="1359" t="s">
        <v>306</v>
      </c>
      <c r="W408" s="1132" t="s">
        <v>2882</v>
      </c>
      <c r="X408" s="1130" t="s">
        <v>2883</v>
      </c>
      <c r="Y408" s="1133" t="s">
        <v>2884</v>
      </c>
      <c r="Z408" s="1130" t="s">
        <v>2885</v>
      </c>
      <c r="AA408" s="1738"/>
      <c r="AB408" s="1738"/>
      <c r="AC408" s="1738"/>
      <c r="AD408" s="1738"/>
      <c r="AE408" s="1357" t="s">
        <v>307</v>
      </c>
      <c r="AF408" s="1357" t="s">
        <v>2886</v>
      </c>
      <c r="AG408" s="1357" t="s">
        <v>2887</v>
      </c>
      <c r="AH408" s="1084"/>
    </row>
    <row r="409" spans="2:34" ht="14.25" customHeight="1">
      <c r="B409" s="1289" t="s">
        <v>3184</v>
      </c>
      <c r="C409" s="1140" t="s">
        <v>3185</v>
      </c>
      <c r="D409" s="1141">
        <v>0</v>
      </c>
      <c r="E409" s="1141">
        <v>0</v>
      </c>
      <c r="F409" s="1142">
        <v>0</v>
      </c>
      <c r="G409" s="1142">
        <v>0</v>
      </c>
      <c r="H409" s="1370" t="s">
        <v>3186</v>
      </c>
      <c r="I409" s="1370" t="s">
        <v>3187</v>
      </c>
      <c r="J409" s="1370" t="s">
        <v>3188</v>
      </c>
      <c r="K409" s="1370" t="s">
        <v>3189</v>
      </c>
      <c r="L409" s="1142">
        <v>0</v>
      </c>
      <c r="M409" s="1142">
        <v>0</v>
      </c>
      <c r="N409" s="1371" t="s">
        <v>3190</v>
      </c>
      <c r="O409" s="1372">
        <v>0.29699999999999999</v>
      </c>
      <c r="P409" s="1373" t="s">
        <v>3191</v>
      </c>
      <c r="Q409" s="1373" t="s">
        <v>3191</v>
      </c>
      <c r="R409" s="1373" t="s">
        <v>3192</v>
      </c>
      <c r="S409" s="1143">
        <v>0</v>
      </c>
      <c r="T409" s="1143">
        <v>0</v>
      </c>
      <c r="U409" s="1143">
        <v>0</v>
      </c>
      <c r="V409" s="1158">
        <v>0</v>
      </c>
      <c r="W409" s="1143">
        <v>0</v>
      </c>
      <c r="X409" s="1143">
        <v>0</v>
      </c>
      <c r="Y409" s="1143">
        <v>0</v>
      </c>
      <c r="Z409" s="1143">
        <v>0</v>
      </c>
      <c r="AA409" s="1141">
        <v>0</v>
      </c>
      <c r="AB409" s="1142">
        <v>0</v>
      </c>
      <c r="AC409" s="1143">
        <v>0</v>
      </c>
      <c r="AD409" s="1143">
        <v>0</v>
      </c>
      <c r="AE409" s="1158">
        <v>0</v>
      </c>
      <c r="AF409" s="1140">
        <v>0</v>
      </c>
      <c r="AG409" s="1159">
        <v>0</v>
      </c>
      <c r="AH409" s="1084"/>
    </row>
    <row r="410" spans="2:34" ht="14.25" customHeight="1">
      <c r="B410" s="1290"/>
      <c r="C410" s="1134"/>
      <c r="D410" s="1135"/>
      <c r="E410" s="1136"/>
      <c r="F410" s="1136"/>
      <c r="G410" s="1136"/>
      <c r="H410" s="1136"/>
      <c r="I410" s="1136"/>
      <c r="J410" s="1136"/>
      <c r="K410" s="1136"/>
      <c r="L410" s="1136"/>
      <c r="M410" s="1136"/>
      <c r="N410" s="1374" t="s">
        <v>3193</v>
      </c>
      <c r="O410" s="1375">
        <v>0.39600000000000002</v>
      </c>
      <c r="P410" s="1137"/>
      <c r="Q410" s="1137"/>
      <c r="R410" s="1137"/>
      <c r="S410" s="1137"/>
      <c r="T410" s="1137"/>
      <c r="U410" s="1137"/>
      <c r="V410" s="1157"/>
      <c r="W410" s="1137"/>
      <c r="X410" s="1137"/>
      <c r="Y410" s="1137"/>
      <c r="Z410" s="1137"/>
      <c r="AA410" s="1135"/>
      <c r="AB410" s="1136"/>
      <c r="AC410" s="1137"/>
      <c r="AD410" s="1137"/>
      <c r="AE410" s="1157"/>
      <c r="AF410" s="1134"/>
      <c r="AG410" s="1160"/>
      <c r="AH410" s="1084"/>
    </row>
    <row r="411" spans="2:34" ht="14.25" customHeight="1">
      <c r="B411" s="1290"/>
      <c r="C411" s="1134"/>
      <c r="D411" s="1135"/>
      <c r="E411" s="1136"/>
      <c r="F411" s="1136"/>
      <c r="G411" s="1136"/>
      <c r="H411" s="1136"/>
      <c r="I411" s="1136"/>
      <c r="J411" s="1136"/>
      <c r="K411" s="1136"/>
      <c r="L411" s="1136"/>
      <c r="M411" s="1136"/>
      <c r="N411" s="1374" t="s">
        <v>3194</v>
      </c>
      <c r="O411" s="1375">
        <v>0.20499999999999999</v>
      </c>
      <c r="P411" s="1137"/>
      <c r="Q411" s="1137"/>
      <c r="R411" s="1137"/>
      <c r="S411" s="1137"/>
      <c r="T411" s="1137"/>
      <c r="U411" s="1137"/>
      <c r="V411" s="1157"/>
      <c r="W411" s="1137"/>
      <c r="X411" s="1137"/>
      <c r="Y411" s="1137"/>
      <c r="Z411" s="1137"/>
      <c r="AA411" s="1135"/>
      <c r="AB411" s="1136"/>
      <c r="AC411" s="1137"/>
      <c r="AD411" s="1137"/>
      <c r="AE411" s="1157"/>
      <c r="AF411" s="1134"/>
      <c r="AG411" s="1160"/>
      <c r="AH411" s="1084"/>
    </row>
    <row r="412" spans="2:34" ht="14.25" customHeight="1">
      <c r="B412" s="1290"/>
      <c r="C412" s="1134"/>
      <c r="D412" s="1135"/>
      <c r="E412" s="1136"/>
      <c r="F412" s="1136"/>
      <c r="G412" s="1136"/>
      <c r="H412" s="1136"/>
      <c r="I412" s="1136"/>
      <c r="J412" s="1136"/>
      <c r="K412" s="1136"/>
      <c r="L412" s="1136"/>
      <c r="M412" s="1136"/>
      <c r="N412" s="1374" t="s">
        <v>3195</v>
      </c>
      <c r="O412" s="1375">
        <v>0.19</v>
      </c>
      <c r="P412" s="1137"/>
      <c r="Q412" s="1137"/>
      <c r="R412" s="1137"/>
      <c r="S412" s="1137"/>
      <c r="T412" s="1137"/>
      <c r="U412" s="1137"/>
      <c r="V412" s="1157"/>
      <c r="W412" s="1137"/>
      <c r="X412" s="1137"/>
      <c r="Y412" s="1137"/>
      <c r="Z412" s="1137"/>
      <c r="AA412" s="1135"/>
      <c r="AB412" s="1136"/>
      <c r="AC412" s="1137"/>
      <c r="AD412" s="1137"/>
      <c r="AE412" s="1157"/>
      <c r="AF412" s="1134"/>
      <c r="AG412" s="1160"/>
      <c r="AH412" s="1084"/>
    </row>
    <row r="413" spans="2:34" ht="14.25" customHeight="1">
      <c r="B413" s="1290"/>
      <c r="C413" s="1134"/>
      <c r="D413" s="1135"/>
      <c r="E413" s="1136"/>
      <c r="F413" s="1136"/>
      <c r="G413" s="1136"/>
      <c r="H413" s="1136"/>
      <c r="I413" s="1136"/>
      <c r="J413" s="1136"/>
      <c r="K413" s="1136"/>
      <c r="L413" s="1136"/>
      <c r="M413" s="1136"/>
      <c r="N413" s="1374" t="s">
        <v>3196</v>
      </c>
      <c r="O413" s="1375">
        <v>0.23599999999999999</v>
      </c>
      <c r="P413" s="1137"/>
      <c r="Q413" s="1137"/>
      <c r="R413" s="1137"/>
      <c r="S413" s="1137"/>
      <c r="T413" s="1137"/>
      <c r="U413" s="1137"/>
      <c r="V413" s="1157"/>
      <c r="W413" s="1137"/>
      <c r="X413" s="1137"/>
      <c r="Y413" s="1137"/>
      <c r="Z413" s="1137"/>
      <c r="AA413" s="1135"/>
      <c r="AB413" s="1136"/>
      <c r="AC413" s="1137"/>
      <c r="AD413" s="1137"/>
      <c r="AE413" s="1157"/>
      <c r="AF413" s="1134"/>
      <c r="AG413" s="1160"/>
      <c r="AH413" s="1084"/>
    </row>
    <row r="414" spans="2:34" ht="14.25" customHeight="1">
      <c r="B414" s="1290"/>
      <c r="C414" s="1134"/>
      <c r="D414" s="1135"/>
      <c r="E414" s="1136"/>
      <c r="F414" s="1136"/>
      <c r="G414" s="1136"/>
      <c r="H414" s="1136"/>
      <c r="I414" s="1136"/>
      <c r="J414" s="1136"/>
      <c r="K414" s="1136"/>
      <c r="L414" s="1136"/>
      <c r="M414" s="1136"/>
      <c r="N414" s="1374" t="s">
        <v>3197</v>
      </c>
      <c r="O414" s="1375">
        <v>0.23300000000000001</v>
      </c>
      <c r="P414" s="1137"/>
      <c r="Q414" s="1137"/>
      <c r="R414" s="1137"/>
      <c r="S414" s="1137"/>
      <c r="T414" s="1137"/>
      <c r="U414" s="1137"/>
      <c r="V414" s="1157"/>
      <c r="W414" s="1137"/>
      <c r="X414" s="1137"/>
      <c r="Y414" s="1137"/>
      <c r="Z414" s="1137"/>
      <c r="AA414" s="1135"/>
      <c r="AB414" s="1136"/>
      <c r="AC414" s="1137"/>
      <c r="AD414" s="1137"/>
      <c r="AE414" s="1157"/>
      <c r="AF414" s="1134"/>
      <c r="AG414" s="1160"/>
      <c r="AH414" s="1084"/>
    </row>
    <row r="415" spans="2:34" ht="14.25" customHeight="1">
      <c r="B415" s="1290"/>
      <c r="C415" s="1134"/>
      <c r="D415" s="1135"/>
      <c r="E415" s="1136"/>
      <c r="F415" s="1136"/>
      <c r="G415" s="1136"/>
      <c r="H415" s="1136"/>
      <c r="I415" s="1136"/>
      <c r="J415" s="1136"/>
      <c r="K415" s="1136"/>
      <c r="L415" s="1136"/>
      <c r="M415" s="1136"/>
      <c r="N415" s="1374" t="s">
        <v>3198</v>
      </c>
      <c r="O415" s="1375">
        <v>0.3</v>
      </c>
      <c r="P415" s="1137"/>
      <c r="Q415" s="1137"/>
      <c r="R415" s="1137"/>
      <c r="S415" s="1137"/>
      <c r="T415" s="1137"/>
      <c r="U415" s="1137"/>
      <c r="V415" s="1157"/>
      <c r="W415" s="1137"/>
      <c r="X415" s="1137"/>
      <c r="Y415" s="1137"/>
      <c r="Z415" s="1137"/>
      <c r="AA415" s="1135"/>
      <c r="AB415" s="1136"/>
      <c r="AC415" s="1137"/>
      <c r="AD415" s="1137"/>
      <c r="AE415" s="1157"/>
      <c r="AF415" s="1134"/>
      <c r="AG415" s="1160"/>
      <c r="AH415" s="1084"/>
    </row>
    <row r="416" spans="2:34" ht="14.25" customHeight="1">
      <c r="B416" s="1290"/>
      <c r="C416" s="1134"/>
      <c r="D416" s="1135"/>
      <c r="E416" s="1136"/>
      <c r="F416" s="1136"/>
      <c r="G416" s="1136"/>
      <c r="H416" s="1136"/>
      <c r="I416" s="1136"/>
      <c r="J416" s="1136"/>
      <c r="K416" s="1136"/>
      <c r="L416" s="1136"/>
      <c r="M416" s="1136"/>
      <c r="N416" s="1374" t="s">
        <v>3199</v>
      </c>
      <c r="O416" s="1375">
        <v>0.16</v>
      </c>
      <c r="P416" s="1137"/>
      <c r="Q416" s="1137"/>
      <c r="R416" s="1137"/>
      <c r="S416" s="1137"/>
      <c r="T416" s="1137"/>
      <c r="U416" s="1137"/>
      <c r="V416" s="1157"/>
      <c r="W416" s="1137"/>
      <c r="X416" s="1137"/>
      <c r="Y416" s="1137"/>
      <c r="Z416" s="1137"/>
      <c r="AA416" s="1135"/>
      <c r="AB416" s="1136"/>
      <c r="AC416" s="1137"/>
      <c r="AD416" s="1137"/>
      <c r="AE416" s="1157"/>
      <c r="AF416" s="1134"/>
      <c r="AG416" s="1160"/>
      <c r="AH416" s="1084"/>
    </row>
    <row r="417" spans="2:34" ht="14.25" customHeight="1">
      <c r="B417" s="1290"/>
      <c r="C417" s="1134"/>
      <c r="D417" s="1135"/>
      <c r="E417" s="1136"/>
      <c r="F417" s="1136"/>
      <c r="G417" s="1136"/>
      <c r="H417" s="1136"/>
      <c r="I417" s="1136"/>
      <c r="J417" s="1136"/>
      <c r="K417" s="1136"/>
      <c r="L417" s="1136"/>
      <c r="M417" s="1136"/>
      <c r="N417" s="1374" t="s">
        <v>3200</v>
      </c>
      <c r="O417" s="1375">
        <v>0.23300000000000001</v>
      </c>
      <c r="P417" s="1137"/>
      <c r="Q417" s="1137"/>
      <c r="R417" s="1137"/>
      <c r="S417" s="1137"/>
      <c r="T417" s="1137"/>
      <c r="U417" s="1137"/>
      <c r="V417" s="1157"/>
      <c r="W417" s="1137"/>
      <c r="X417" s="1137"/>
      <c r="Y417" s="1137"/>
      <c r="Z417" s="1137"/>
      <c r="AA417" s="1135"/>
      <c r="AB417" s="1136"/>
      <c r="AC417" s="1137"/>
      <c r="AD417" s="1137"/>
      <c r="AE417" s="1157"/>
      <c r="AF417" s="1134"/>
      <c r="AG417" s="1160"/>
      <c r="AH417" s="1084"/>
    </row>
    <row r="418" spans="2:34" ht="14.25" customHeight="1">
      <c r="B418" s="1290"/>
      <c r="C418" s="1134"/>
      <c r="D418" s="1135"/>
      <c r="E418" s="1136"/>
      <c r="F418" s="1136"/>
      <c r="G418" s="1136"/>
      <c r="H418" s="1136"/>
      <c r="I418" s="1136"/>
      <c r="J418" s="1136"/>
      <c r="K418" s="1136"/>
      <c r="L418" s="1136"/>
      <c r="M418" s="1136"/>
      <c r="N418" s="1374" t="s">
        <v>3201</v>
      </c>
      <c r="O418" s="1375">
        <v>0.35</v>
      </c>
      <c r="P418" s="1137"/>
      <c r="Q418" s="1137"/>
      <c r="R418" s="1137"/>
      <c r="S418" s="1137"/>
      <c r="T418" s="1137"/>
      <c r="U418" s="1137"/>
      <c r="V418" s="1157"/>
      <c r="W418" s="1137"/>
      <c r="X418" s="1137"/>
      <c r="Y418" s="1137"/>
      <c r="Z418" s="1137"/>
      <c r="AA418" s="1135"/>
      <c r="AB418" s="1136"/>
      <c r="AC418" s="1137"/>
      <c r="AD418" s="1137"/>
      <c r="AE418" s="1157"/>
      <c r="AF418" s="1134"/>
      <c r="AG418" s="1160"/>
      <c r="AH418" s="1084"/>
    </row>
    <row r="419" spans="2:34" ht="14.25" customHeight="1">
      <c r="B419" s="1290"/>
      <c r="C419" s="1134"/>
      <c r="D419" s="1135"/>
      <c r="E419" s="1136"/>
      <c r="F419" s="1136"/>
      <c r="G419" s="1136"/>
      <c r="H419" s="1136"/>
      <c r="I419" s="1136"/>
      <c r="J419" s="1136"/>
      <c r="K419" s="1136"/>
      <c r="L419" s="1136"/>
      <c r="M419" s="1136"/>
      <c r="N419" s="1374" t="s">
        <v>3202</v>
      </c>
      <c r="O419" s="1375">
        <v>0.19</v>
      </c>
      <c r="P419" s="1137"/>
      <c r="Q419" s="1137"/>
      <c r="R419" s="1137"/>
      <c r="S419" s="1137"/>
      <c r="T419" s="1137"/>
      <c r="U419" s="1137"/>
      <c r="V419" s="1157"/>
      <c r="W419" s="1137"/>
      <c r="X419" s="1137"/>
      <c r="Y419" s="1137"/>
      <c r="Z419" s="1137"/>
      <c r="AA419" s="1135"/>
      <c r="AB419" s="1136"/>
      <c r="AC419" s="1137"/>
      <c r="AD419" s="1137"/>
      <c r="AE419" s="1157"/>
      <c r="AF419" s="1134"/>
      <c r="AG419" s="1160"/>
      <c r="AH419" s="1084"/>
    </row>
    <row r="420" spans="2:34" ht="14.25" customHeight="1">
      <c r="B420" s="1290"/>
      <c r="C420" s="1134"/>
      <c r="D420" s="1135"/>
      <c r="E420" s="1136"/>
      <c r="F420" s="1136"/>
      <c r="G420" s="1136"/>
      <c r="H420" s="1136"/>
      <c r="I420" s="1136"/>
      <c r="J420" s="1136"/>
      <c r="K420" s="1136"/>
      <c r="L420" s="1136"/>
      <c r="M420" s="1136"/>
      <c r="N420" s="1374" t="s">
        <v>3203</v>
      </c>
      <c r="O420" s="1375">
        <v>0.31</v>
      </c>
      <c r="P420" s="1137"/>
      <c r="Q420" s="1137"/>
      <c r="R420" s="1137"/>
      <c r="S420" s="1137"/>
      <c r="T420" s="1137"/>
      <c r="U420" s="1137"/>
      <c r="V420" s="1157"/>
      <c r="W420" s="1137"/>
      <c r="X420" s="1137"/>
      <c r="Y420" s="1137"/>
      <c r="Z420" s="1137"/>
      <c r="AA420" s="1135"/>
      <c r="AB420" s="1136"/>
      <c r="AC420" s="1137"/>
      <c r="AD420" s="1137"/>
      <c r="AE420" s="1157"/>
      <c r="AF420" s="1134"/>
      <c r="AG420" s="1160"/>
      <c r="AH420" s="1084"/>
    </row>
    <row r="421" spans="2:34" ht="14.25" customHeight="1">
      <c r="B421" s="1290"/>
      <c r="C421" s="1134"/>
      <c r="D421" s="1135"/>
      <c r="E421" s="1136"/>
      <c r="F421" s="1136"/>
      <c r="G421" s="1136"/>
      <c r="H421" s="1136"/>
      <c r="I421" s="1136"/>
      <c r="J421" s="1136"/>
      <c r="K421" s="1136"/>
      <c r="L421" s="1136"/>
      <c r="M421" s="1136"/>
      <c r="N421" s="1374" t="s">
        <v>312</v>
      </c>
      <c r="O421" s="1375">
        <v>0.27</v>
      </c>
      <c r="P421" s="1137"/>
      <c r="Q421" s="1137"/>
      <c r="R421" s="1137"/>
      <c r="S421" s="1137"/>
      <c r="T421" s="1137"/>
      <c r="U421" s="1137"/>
      <c r="V421" s="1157"/>
      <c r="W421" s="1137"/>
      <c r="X421" s="1137"/>
      <c r="Y421" s="1137"/>
      <c r="Z421" s="1137"/>
      <c r="AA421" s="1135"/>
      <c r="AB421" s="1136"/>
      <c r="AC421" s="1137"/>
      <c r="AD421" s="1137"/>
      <c r="AE421" s="1157"/>
      <c r="AF421" s="1134"/>
      <c r="AG421" s="1160"/>
      <c r="AH421" s="1084"/>
    </row>
    <row r="422" spans="2:34" ht="14.25" customHeight="1">
      <c r="B422" s="1290"/>
      <c r="C422" s="1134"/>
      <c r="D422" s="1135"/>
      <c r="E422" s="1136"/>
      <c r="F422" s="1136"/>
      <c r="G422" s="1136"/>
      <c r="H422" s="1136"/>
      <c r="I422" s="1136"/>
      <c r="J422" s="1136"/>
      <c r="K422" s="1136"/>
      <c r="L422" s="1136"/>
      <c r="M422" s="1136"/>
      <c r="N422" s="1374" t="s">
        <v>3204</v>
      </c>
      <c r="O422" s="1375">
        <v>0.31</v>
      </c>
      <c r="P422" s="1137"/>
      <c r="Q422" s="1137"/>
      <c r="R422" s="1137"/>
      <c r="S422" s="1137"/>
      <c r="T422" s="1137"/>
      <c r="U422" s="1137"/>
      <c r="V422" s="1157"/>
      <c r="W422" s="1137"/>
      <c r="X422" s="1137"/>
      <c r="Y422" s="1137"/>
      <c r="Z422" s="1137"/>
      <c r="AA422" s="1135"/>
      <c r="AB422" s="1136"/>
      <c r="AC422" s="1137"/>
      <c r="AD422" s="1137"/>
      <c r="AE422" s="1157"/>
      <c r="AF422" s="1134"/>
      <c r="AG422" s="1160"/>
      <c r="AH422" s="1084"/>
    </row>
    <row r="423" spans="2:34" ht="14.25" customHeight="1">
      <c r="B423" s="1290"/>
      <c r="C423" s="1134"/>
      <c r="D423" s="1135"/>
      <c r="E423" s="1136"/>
      <c r="F423" s="1136"/>
      <c r="G423" s="1136"/>
      <c r="H423" s="1136"/>
      <c r="I423" s="1136"/>
      <c r="J423" s="1136"/>
      <c r="K423" s="1136"/>
      <c r="L423" s="1136"/>
      <c r="M423" s="1136"/>
      <c r="N423" s="1376" t="s">
        <v>3205</v>
      </c>
      <c r="O423" s="1377">
        <v>0.31</v>
      </c>
      <c r="P423" s="1137"/>
      <c r="Q423" s="1137"/>
      <c r="R423" s="1137"/>
      <c r="S423" s="1137"/>
      <c r="T423" s="1137"/>
      <c r="U423" s="1137"/>
      <c r="V423" s="1157"/>
      <c r="W423" s="1137"/>
      <c r="X423" s="1137"/>
      <c r="Y423" s="1137"/>
      <c r="Z423" s="1137"/>
      <c r="AA423" s="1135"/>
      <c r="AB423" s="1136"/>
      <c r="AC423" s="1137"/>
      <c r="AD423" s="1137"/>
      <c r="AE423" s="1157"/>
      <c r="AF423" s="1134"/>
      <c r="AG423" s="1160"/>
      <c r="AH423" s="1084"/>
    </row>
    <row r="424" spans="2:34" ht="14.25" customHeight="1">
      <c r="B424" s="1290"/>
      <c r="C424" s="1134"/>
      <c r="D424" s="1135"/>
      <c r="E424" s="1136"/>
      <c r="F424" s="1136"/>
      <c r="G424" s="1136"/>
      <c r="H424" s="1136"/>
      <c r="I424" s="1136"/>
      <c r="J424" s="1136"/>
      <c r="K424" s="1136"/>
      <c r="L424" s="1136"/>
      <c r="M424" s="1136"/>
      <c r="N424" s="1376" t="s">
        <v>315</v>
      </c>
      <c r="O424" s="1378">
        <v>0.99</v>
      </c>
      <c r="P424" s="1137"/>
      <c r="Q424" s="1137"/>
      <c r="R424" s="1137"/>
      <c r="S424" s="1137"/>
      <c r="T424" s="1137"/>
      <c r="U424" s="1137"/>
      <c r="V424" s="1157"/>
      <c r="W424" s="1137"/>
      <c r="X424" s="1137"/>
      <c r="Y424" s="1137"/>
      <c r="Z424" s="1137"/>
      <c r="AA424" s="1135"/>
      <c r="AB424" s="1136"/>
      <c r="AC424" s="1137"/>
      <c r="AD424" s="1137"/>
      <c r="AE424" s="1157"/>
      <c r="AF424" s="1134"/>
      <c r="AG424" s="1160"/>
      <c r="AH424" s="1084"/>
    </row>
    <row r="425" spans="2:34" ht="14.25" customHeight="1">
      <c r="B425" s="1290"/>
      <c r="C425" s="1134"/>
      <c r="D425" s="1135"/>
      <c r="E425" s="1136"/>
      <c r="F425" s="1136"/>
      <c r="G425" s="1136"/>
      <c r="H425" s="1136"/>
      <c r="I425" s="1136"/>
      <c r="J425" s="1136"/>
      <c r="K425" s="1136"/>
      <c r="L425" s="1136"/>
      <c r="M425" s="1136"/>
      <c r="N425" s="1376" t="s">
        <v>316</v>
      </c>
      <c r="O425" s="1378">
        <v>0.47</v>
      </c>
      <c r="P425" s="1137"/>
      <c r="Q425" s="1137"/>
      <c r="R425" s="1137"/>
      <c r="S425" s="1137"/>
      <c r="T425" s="1137"/>
      <c r="U425" s="1137"/>
      <c r="V425" s="1157"/>
      <c r="W425" s="1137"/>
      <c r="X425" s="1137"/>
      <c r="Y425" s="1137"/>
      <c r="Z425" s="1137"/>
      <c r="AA425" s="1135"/>
      <c r="AB425" s="1136"/>
      <c r="AC425" s="1137"/>
      <c r="AD425" s="1137"/>
      <c r="AE425" s="1157"/>
      <c r="AF425" s="1134"/>
      <c r="AG425" s="1160"/>
      <c r="AH425" s="1084"/>
    </row>
    <row r="426" spans="2:34" ht="14.25" customHeight="1">
      <c r="B426" s="1290"/>
      <c r="C426" s="1134"/>
      <c r="D426" s="1135"/>
      <c r="E426" s="1136"/>
      <c r="F426" s="1136"/>
      <c r="G426" s="1136"/>
      <c r="H426" s="1136"/>
      <c r="I426" s="1136"/>
      <c r="J426" s="1136"/>
      <c r="K426" s="1136"/>
      <c r="L426" s="1136"/>
      <c r="M426" s="1136"/>
      <c r="N426" s="1376" t="s">
        <v>3092</v>
      </c>
      <c r="O426" s="1378">
        <v>0.5</v>
      </c>
      <c r="P426" s="1137"/>
      <c r="Q426" s="1137"/>
      <c r="R426" s="1137"/>
      <c r="S426" s="1137"/>
      <c r="T426" s="1137"/>
      <c r="U426" s="1137"/>
      <c r="V426" s="1157"/>
      <c r="W426" s="1137"/>
      <c r="X426" s="1137"/>
      <c r="Y426" s="1137"/>
      <c r="Z426" s="1137"/>
      <c r="AA426" s="1135"/>
      <c r="AB426" s="1136"/>
      <c r="AC426" s="1137"/>
      <c r="AD426" s="1137"/>
      <c r="AE426" s="1157"/>
      <c r="AF426" s="1134"/>
      <c r="AG426" s="1160"/>
      <c r="AH426" s="1084"/>
    </row>
    <row r="427" spans="2:34" ht="14.25" customHeight="1" thickBot="1">
      <c r="B427" s="1291"/>
      <c r="C427" s="1149"/>
      <c r="D427" s="1150"/>
      <c r="E427" s="1151"/>
      <c r="F427" s="1151"/>
      <c r="G427" s="1151"/>
      <c r="H427" s="1151"/>
      <c r="I427" s="1151"/>
      <c r="J427" s="1151"/>
      <c r="K427" s="1151"/>
      <c r="L427" s="1151"/>
      <c r="M427" s="1151"/>
      <c r="N427" s="1379" t="s">
        <v>3093</v>
      </c>
      <c r="O427" s="1380">
        <v>6.8</v>
      </c>
      <c r="P427" s="1152"/>
      <c r="Q427" s="1152"/>
      <c r="R427" s="1152"/>
      <c r="S427" s="1152"/>
      <c r="T427" s="1152"/>
      <c r="U427" s="1152"/>
      <c r="V427" s="1162"/>
      <c r="W427" s="1152"/>
      <c r="X427" s="1152"/>
      <c r="Y427" s="1152"/>
      <c r="Z427" s="1152"/>
      <c r="AA427" s="1150"/>
      <c r="AB427" s="1151"/>
      <c r="AC427" s="1152"/>
      <c r="AD427" s="1152"/>
      <c r="AE427" s="1162"/>
      <c r="AF427" s="1149"/>
      <c r="AG427" s="1163"/>
      <c r="AH427" s="1084"/>
    </row>
    <row r="428" spans="2:34" ht="14.25" customHeight="1">
      <c r="B428" s="1085"/>
      <c r="C428" s="1086"/>
      <c r="D428" s="1086">
        <v>1.0000000000000001E-33</v>
      </c>
      <c r="E428" s="1086"/>
      <c r="F428" s="1086"/>
      <c r="G428" s="1086"/>
      <c r="H428" s="1086"/>
      <c r="I428" s="1086"/>
      <c r="J428" s="1086"/>
      <c r="K428" s="1086"/>
      <c r="L428" s="1086"/>
      <c r="M428" s="1086"/>
      <c r="N428" s="1086">
        <v>1.0000000000000001E-33</v>
      </c>
      <c r="O428" s="1086"/>
      <c r="P428" s="1086"/>
      <c r="Q428" s="1086"/>
      <c r="R428" s="1086"/>
      <c r="S428" s="1086"/>
      <c r="T428" s="1086"/>
      <c r="U428" s="1086"/>
      <c r="V428" s="1086">
        <v>1.0000000000000001E-33</v>
      </c>
      <c r="W428" s="1086"/>
      <c r="X428" s="1086"/>
      <c r="Y428" s="1086"/>
      <c r="Z428" s="1086"/>
      <c r="AA428" s="1086"/>
      <c r="AB428" s="1086"/>
      <c r="AC428" s="1086"/>
      <c r="AD428" s="1086"/>
      <c r="AE428" s="1086"/>
      <c r="AF428" s="1086"/>
      <c r="AG428" s="1086"/>
      <c r="AH428" s="1076"/>
    </row>
    <row r="429" spans="2:34" ht="14.25" customHeight="1">
      <c r="B429" s="1087" t="s">
        <v>2890</v>
      </c>
      <c r="C429" s="1733" t="s">
        <v>3206</v>
      </c>
      <c r="D429" s="1733"/>
      <c r="E429" s="1733"/>
      <c r="F429" s="1733"/>
      <c r="G429" s="1362"/>
      <c r="H429" s="1362"/>
      <c r="I429" s="1362"/>
      <c r="J429" s="1362"/>
      <c r="K429" s="1362"/>
      <c r="L429" s="1362"/>
      <c r="M429" s="1362"/>
      <c r="N429" s="1362"/>
      <c r="O429" s="1362"/>
      <c r="P429" s="1362"/>
      <c r="Q429" s="1362"/>
      <c r="R429" s="1362"/>
      <c r="S429" s="1362"/>
      <c r="T429" s="1362"/>
      <c r="U429" s="1362"/>
      <c r="V429" s="1362"/>
      <c r="W429" s="1362"/>
      <c r="X429" s="1362"/>
      <c r="Y429" s="1362"/>
      <c r="Z429" s="1362"/>
      <c r="AA429" s="1362"/>
      <c r="AB429" s="1362"/>
      <c r="AC429" s="1362"/>
      <c r="AD429" s="1362"/>
      <c r="AE429" s="1362"/>
      <c r="AF429" s="1362"/>
      <c r="AG429" s="1362"/>
      <c r="AH429" s="1027"/>
    </row>
    <row r="430" spans="2:34" ht="14.25" customHeight="1">
      <c r="B430" s="1087" t="s">
        <v>2892</v>
      </c>
      <c r="C430" s="1733" t="s">
        <v>3207</v>
      </c>
      <c r="D430" s="1733"/>
      <c r="E430" s="1733"/>
      <c r="F430" s="1733"/>
      <c r="G430" s="1362"/>
      <c r="H430" s="1362"/>
      <c r="I430" s="1362"/>
      <c r="J430" s="1362"/>
      <c r="K430" s="1362"/>
      <c r="L430" s="1362"/>
      <c r="M430" s="1362"/>
      <c r="N430" s="1362"/>
      <c r="O430" s="1362"/>
      <c r="P430" s="1362"/>
      <c r="Q430" s="1362"/>
      <c r="R430" s="1362"/>
      <c r="S430" s="1362"/>
      <c r="T430" s="1362"/>
      <c r="U430" s="1362"/>
      <c r="V430" s="1362"/>
      <c r="W430" s="1362"/>
      <c r="X430" s="1362"/>
      <c r="Y430" s="1362"/>
      <c r="Z430" s="1362"/>
      <c r="AA430" s="1362"/>
      <c r="AB430" s="1362"/>
      <c r="AC430" s="1362"/>
      <c r="AD430" s="1362"/>
      <c r="AE430" s="1362"/>
      <c r="AF430" s="1362"/>
      <c r="AG430" s="1362"/>
      <c r="AH430" s="1269"/>
    </row>
    <row r="431" spans="2:34" ht="14.25" customHeight="1" thickBot="1">
      <c r="B431" s="1088"/>
      <c r="C431" s="1759"/>
      <c r="D431" s="1759"/>
      <c r="E431" s="1759"/>
      <c r="F431" s="1759"/>
      <c r="G431" s="1759"/>
      <c r="H431" s="1759"/>
      <c r="I431" s="1759"/>
      <c r="J431" s="1759"/>
      <c r="K431" s="1759"/>
      <c r="L431" s="1759"/>
      <c r="M431" s="1759"/>
      <c r="N431" s="1759"/>
      <c r="O431" s="1759"/>
      <c r="P431" s="1759"/>
      <c r="Q431" s="1759"/>
      <c r="R431" s="1759"/>
      <c r="S431" s="1759"/>
      <c r="T431" s="1759"/>
      <c r="U431" s="1759"/>
      <c r="V431" s="1759"/>
      <c r="W431" s="1759"/>
      <c r="X431" s="1759"/>
      <c r="Y431" s="1759"/>
      <c r="Z431" s="1759"/>
      <c r="AA431" s="1759"/>
      <c r="AB431" s="1759"/>
      <c r="AC431" s="1759"/>
      <c r="AD431" s="1759"/>
      <c r="AE431" s="1759"/>
      <c r="AF431" s="1759"/>
      <c r="AG431" s="1759"/>
      <c r="AH431" s="1077"/>
    </row>
    <row r="432" spans="2:34" ht="14.25" customHeight="1">
      <c r="B432" s="1249"/>
      <c r="C432" s="1248"/>
      <c r="D432" s="1248"/>
      <c r="E432" s="1248"/>
      <c r="F432" s="1248"/>
      <c r="G432" s="1248"/>
      <c r="H432" s="1248"/>
      <c r="I432" s="1248"/>
      <c r="J432" s="1248"/>
      <c r="K432" s="1248"/>
      <c r="L432" s="1248"/>
      <c r="M432" s="1248"/>
    </row>
    <row r="433" spans="2:34" ht="14.25" customHeight="1" thickBot="1">
      <c r="B433" s="1248"/>
      <c r="C433" s="1248"/>
      <c r="D433" s="1248"/>
      <c r="E433" s="1248"/>
      <c r="F433" s="1248"/>
      <c r="G433" s="1248"/>
      <c r="H433" s="1248"/>
      <c r="I433" s="1248"/>
      <c r="J433" s="1248"/>
      <c r="K433" s="1248"/>
      <c r="L433" s="1248"/>
      <c r="M433" s="1248"/>
    </row>
    <row r="434" spans="2:34" ht="14.25" customHeight="1">
      <c r="B434" s="1729" t="s">
        <v>2857</v>
      </c>
      <c r="C434" s="1730"/>
      <c r="D434" s="1730"/>
      <c r="E434" s="1730"/>
      <c r="F434" s="1730"/>
      <c r="G434" s="1730"/>
      <c r="H434" s="1730"/>
      <c r="I434" s="1730"/>
      <c r="J434" s="1730"/>
      <c r="K434" s="1730"/>
      <c r="L434" s="1730"/>
      <c r="M434" s="1730"/>
      <c r="N434" s="1730"/>
      <c r="O434" s="1730"/>
      <c r="P434" s="1730"/>
      <c r="Q434" s="1730"/>
      <c r="R434" s="1730"/>
      <c r="S434" s="1730"/>
      <c r="T434" s="1730"/>
      <c r="U434" s="1730"/>
      <c r="V434" s="1730"/>
      <c r="W434" s="1730"/>
      <c r="X434" s="1730"/>
      <c r="Y434" s="1730"/>
      <c r="Z434" s="1730"/>
      <c r="AA434" s="1730"/>
      <c r="AB434" s="1730"/>
      <c r="AC434" s="1730"/>
      <c r="AD434" s="1730"/>
      <c r="AE434" s="1730"/>
      <c r="AF434" s="1730"/>
      <c r="AG434" s="1730"/>
      <c r="AH434" s="1731"/>
    </row>
    <row r="435" spans="2:34" ht="14.25" customHeight="1">
      <c r="B435" s="1083"/>
      <c r="C435" s="1023"/>
      <c r="D435" s="733"/>
      <c r="E435" s="733"/>
      <c r="F435" s="456"/>
      <c r="G435" s="456"/>
      <c r="H435" s="456"/>
      <c r="I435" s="456"/>
      <c r="J435" s="456"/>
      <c r="K435" s="456"/>
      <c r="L435" s="456"/>
      <c r="M435" s="456"/>
      <c r="N435" s="456"/>
      <c r="O435" s="456"/>
      <c r="P435" s="456"/>
      <c r="Q435" s="456"/>
      <c r="R435" s="456"/>
      <c r="S435" s="456"/>
      <c r="T435" s="456"/>
      <c r="U435" s="456"/>
      <c r="V435" s="456"/>
      <c r="W435" s="456"/>
      <c r="X435" s="456"/>
      <c r="Y435" s="456"/>
      <c r="Z435" s="456"/>
      <c r="AA435" s="456"/>
      <c r="AB435" s="456"/>
      <c r="AC435" s="456"/>
      <c r="AD435" s="456"/>
      <c r="AE435" s="456"/>
      <c r="AF435" s="456"/>
      <c r="AG435" s="456"/>
      <c r="AH435" s="1084"/>
    </row>
    <row r="436" spans="2:34" ht="14.25" customHeight="1">
      <c r="B436" s="1026" t="s">
        <v>2858</v>
      </c>
      <c r="C436" s="1082" t="s">
        <v>3105</v>
      </c>
      <c r="D436" s="1082"/>
      <c r="E436" s="456"/>
      <c r="F436" s="456"/>
      <c r="G436" s="456"/>
      <c r="H436" s="456"/>
      <c r="I436" s="456"/>
      <c r="J436" s="456"/>
      <c r="K436" s="456"/>
      <c r="L436" s="456"/>
      <c r="M436" s="456"/>
      <c r="N436" s="456"/>
      <c r="O436" s="456"/>
      <c r="P436" s="456"/>
      <c r="Q436" s="456"/>
      <c r="R436" s="456"/>
      <c r="S436" s="456"/>
      <c r="T436" s="456"/>
      <c r="U436" s="456"/>
      <c r="V436" s="456"/>
      <c r="W436" s="456"/>
      <c r="X436" s="456"/>
      <c r="Y436" s="456"/>
      <c r="Z436" s="456"/>
      <c r="AA436" s="456"/>
      <c r="AB436" s="456"/>
      <c r="AC436" s="456"/>
      <c r="AD436" s="456"/>
      <c r="AE436" s="456"/>
      <c r="AF436" s="456"/>
      <c r="AG436" s="456"/>
      <c r="AH436" s="1084"/>
    </row>
    <row r="437" spans="2:34" ht="14.25" customHeight="1" thickBot="1">
      <c r="B437" s="1026" t="s">
        <v>2860</v>
      </c>
      <c r="C437" s="1732">
        <v>41533</v>
      </c>
      <c r="D437" s="1733"/>
      <c r="E437" s="1733"/>
      <c r="F437" s="456"/>
      <c r="G437" s="456"/>
      <c r="H437" s="456"/>
      <c r="I437" s="456"/>
      <c r="J437" s="456"/>
      <c r="K437" s="456"/>
      <c r="L437" s="456"/>
      <c r="M437" s="456"/>
      <c r="N437" s="456"/>
      <c r="O437" s="456"/>
      <c r="P437" s="456"/>
      <c r="Q437" s="456"/>
      <c r="R437" s="456"/>
      <c r="S437" s="456"/>
      <c r="T437" s="456"/>
      <c r="U437" s="456"/>
      <c r="V437" s="456"/>
      <c r="W437" s="456"/>
      <c r="X437" s="456"/>
      <c r="Y437" s="456"/>
      <c r="Z437" s="456"/>
      <c r="AA437" s="456"/>
      <c r="AB437" s="456"/>
      <c r="AC437" s="456"/>
      <c r="AD437" s="456"/>
      <c r="AE437" s="456"/>
      <c r="AF437" s="456"/>
      <c r="AG437" s="456"/>
      <c r="AH437" s="1084"/>
    </row>
    <row r="438" spans="2:34" ht="14.25" customHeight="1" thickBot="1">
      <c r="B438" s="1083" t="s">
        <v>2861</v>
      </c>
      <c r="C438" s="1734" t="s">
        <v>3118</v>
      </c>
      <c r="D438" s="1735"/>
      <c r="E438" s="1735"/>
      <c r="F438" s="1735"/>
      <c r="G438" s="1735"/>
      <c r="H438" s="1735"/>
      <c r="I438" s="1735"/>
      <c r="J438" s="1735"/>
      <c r="K438" s="1735"/>
      <c r="L438" s="1735"/>
      <c r="M438" s="1735"/>
      <c r="N438" s="1735"/>
      <c r="O438" s="1735"/>
      <c r="P438" s="1735"/>
      <c r="Q438" s="1735"/>
      <c r="R438" s="1735"/>
      <c r="S438" s="1735"/>
      <c r="T438" s="1735"/>
      <c r="U438" s="1735"/>
      <c r="V438" s="1735"/>
      <c r="W438" s="1735"/>
      <c r="X438" s="1735"/>
      <c r="Y438" s="1735"/>
      <c r="Z438" s="1736"/>
      <c r="AA438" s="456"/>
      <c r="AB438" s="456"/>
      <c r="AC438" s="456"/>
      <c r="AD438" s="456"/>
      <c r="AE438" s="456"/>
      <c r="AF438" s="456"/>
      <c r="AG438" s="456"/>
      <c r="AH438" s="1084"/>
    </row>
    <row r="439" spans="2:34" ht="14.25" customHeight="1" thickBot="1">
      <c r="B439" s="1083"/>
      <c r="C439" s="1024"/>
      <c r="D439" s="1024"/>
      <c r="E439" s="1283"/>
      <c r="F439" s="1283"/>
      <c r="G439" s="1283"/>
      <c r="H439" s="1283"/>
      <c r="I439" s="1283"/>
      <c r="J439" s="1283"/>
      <c r="K439" s="1283"/>
      <c r="L439" s="1283"/>
      <c r="M439" s="1283"/>
      <c r="N439" s="1283"/>
      <c r="O439" s="1283"/>
      <c r="P439" s="1283"/>
      <c r="Q439" s="1283"/>
      <c r="R439" s="1283"/>
      <c r="S439" s="1283"/>
      <c r="T439" s="1283"/>
      <c r="U439" s="1283"/>
      <c r="V439" s="1283"/>
      <c r="W439" s="1283"/>
      <c r="X439" s="1283"/>
      <c r="Y439" s="1283"/>
      <c r="Z439" s="1283"/>
      <c r="AA439" s="456"/>
      <c r="AB439" s="456"/>
      <c r="AC439" s="456"/>
      <c r="AD439" s="456"/>
      <c r="AE439" s="456"/>
      <c r="AF439" s="456"/>
      <c r="AG439" s="456"/>
      <c r="AH439" s="1084"/>
    </row>
    <row r="440" spans="2:34" ht="14.25" customHeight="1" thickBot="1">
      <c r="B440" s="1737" t="s">
        <v>2862</v>
      </c>
      <c r="C440" s="1739" t="s">
        <v>2863</v>
      </c>
      <c r="D440" s="1737" t="s">
        <v>2864</v>
      </c>
      <c r="E440" s="1741" t="s">
        <v>2865</v>
      </c>
      <c r="F440" s="1742"/>
      <c r="G440" s="1742"/>
      <c r="H440" s="1742"/>
      <c r="I440" s="1742"/>
      <c r="J440" s="1742"/>
      <c r="K440" s="1742"/>
      <c r="L440" s="1742"/>
      <c r="M440" s="1742"/>
      <c r="N440" s="1742"/>
      <c r="O440" s="1742"/>
      <c r="P440" s="1742"/>
      <c r="Q440" s="1742"/>
      <c r="R440" s="1743"/>
      <c r="S440" s="1744" t="s">
        <v>2866</v>
      </c>
      <c r="T440" s="1745"/>
      <c r="U440" s="1745"/>
      <c r="V440" s="1745"/>
      <c r="W440" s="1745"/>
      <c r="X440" s="1745"/>
      <c r="Y440" s="1745"/>
      <c r="Z440" s="1746"/>
      <c r="AA440" s="1741" t="s">
        <v>2867</v>
      </c>
      <c r="AB440" s="1742"/>
      <c r="AC440" s="1742"/>
      <c r="AD440" s="1743"/>
      <c r="AE440" s="1747" t="s">
        <v>2868</v>
      </c>
      <c r="AF440" s="1748"/>
      <c r="AG440" s="1749"/>
      <c r="AH440" s="1084"/>
    </row>
    <row r="441" spans="2:34" ht="14.25" customHeight="1" thickBot="1">
      <c r="B441" s="1738"/>
      <c r="C441" s="1740"/>
      <c r="D441" s="1738"/>
      <c r="E441" s="1737" t="s">
        <v>2869</v>
      </c>
      <c r="F441" s="1753" t="s">
        <v>2870</v>
      </c>
      <c r="G441" s="1753" t="s">
        <v>2871</v>
      </c>
      <c r="H441" s="1744" t="s">
        <v>2872</v>
      </c>
      <c r="I441" s="1746"/>
      <c r="J441" s="1744" t="s">
        <v>2873</v>
      </c>
      <c r="K441" s="1746"/>
      <c r="L441" s="1744" t="s">
        <v>2874</v>
      </c>
      <c r="M441" s="1746"/>
      <c r="N441" s="1755" t="s">
        <v>2875</v>
      </c>
      <c r="O441" s="1756"/>
      <c r="P441" s="1745" t="s">
        <v>2876</v>
      </c>
      <c r="Q441" s="1745"/>
      <c r="R441" s="1746"/>
      <c r="S441" s="1753" t="s">
        <v>2872</v>
      </c>
      <c r="T441" s="1753" t="s">
        <v>2873</v>
      </c>
      <c r="U441" s="1753" t="s">
        <v>2874</v>
      </c>
      <c r="V441" s="1745" t="s">
        <v>2875</v>
      </c>
      <c r="W441" s="1745"/>
      <c r="X441" s="1744" t="s">
        <v>2876</v>
      </c>
      <c r="Y441" s="1745"/>
      <c r="Z441" s="1746"/>
      <c r="AA441" s="1737" t="s">
        <v>2869</v>
      </c>
      <c r="AB441" s="1737" t="s">
        <v>2877</v>
      </c>
      <c r="AC441" s="1737" t="s">
        <v>2878</v>
      </c>
      <c r="AD441" s="1737" t="s">
        <v>2879</v>
      </c>
      <c r="AE441" s="1750"/>
      <c r="AF441" s="1751"/>
      <c r="AG441" s="1752"/>
      <c r="AH441" s="1084"/>
    </row>
    <row r="442" spans="2:34" ht="14.25" customHeight="1" thickBot="1">
      <c r="B442" s="1738"/>
      <c r="C442" s="1740"/>
      <c r="D442" s="1738"/>
      <c r="E442" s="1738"/>
      <c r="F442" s="1754"/>
      <c r="G442" s="1754"/>
      <c r="H442" s="1281" t="s">
        <v>2880</v>
      </c>
      <c r="I442" s="1281" t="s">
        <v>2881</v>
      </c>
      <c r="J442" s="1281" t="s">
        <v>2880</v>
      </c>
      <c r="K442" s="1281" t="s">
        <v>2881</v>
      </c>
      <c r="L442" s="1281" t="s">
        <v>2880</v>
      </c>
      <c r="M442" s="1281" t="s">
        <v>2881</v>
      </c>
      <c r="N442" s="1280" t="s">
        <v>306</v>
      </c>
      <c r="O442" s="1130" t="s">
        <v>2882</v>
      </c>
      <c r="P442" s="1131" t="s">
        <v>2883</v>
      </c>
      <c r="Q442" s="1133" t="s">
        <v>2884</v>
      </c>
      <c r="R442" s="1130" t="s">
        <v>2885</v>
      </c>
      <c r="S442" s="1754"/>
      <c r="T442" s="1754"/>
      <c r="U442" s="1754"/>
      <c r="V442" s="1282" t="s">
        <v>306</v>
      </c>
      <c r="W442" s="1132" t="s">
        <v>2882</v>
      </c>
      <c r="X442" s="1130" t="s">
        <v>2883</v>
      </c>
      <c r="Y442" s="1133" t="s">
        <v>2884</v>
      </c>
      <c r="Z442" s="1130" t="s">
        <v>2885</v>
      </c>
      <c r="AA442" s="1738"/>
      <c r="AB442" s="1738"/>
      <c r="AC442" s="1738"/>
      <c r="AD442" s="1738"/>
      <c r="AE442" s="1278" t="s">
        <v>307</v>
      </c>
      <c r="AF442" s="1278" t="s">
        <v>2886</v>
      </c>
      <c r="AG442" s="1278" t="s">
        <v>2887</v>
      </c>
      <c r="AH442" s="1084"/>
    </row>
    <row r="443" spans="2:34" ht="24" customHeight="1">
      <c r="B443" s="1289" t="s">
        <v>3105</v>
      </c>
      <c r="C443" s="1140" t="s">
        <v>3106</v>
      </c>
      <c r="D443" s="1141">
        <v>6.2</v>
      </c>
      <c r="E443" s="1142" t="s">
        <v>2933</v>
      </c>
      <c r="F443" s="1142">
        <v>150</v>
      </c>
      <c r="G443" s="1142" t="s">
        <v>2933</v>
      </c>
      <c r="H443" s="1142" t="s">
        <v>2933</v>
      </c>
      <c r="I443" s="1142" t="s">
        <v>2933</v>
      </c>
      <c r="J443" s="1142" t="s">
        <v>2933</v>
      </c>
      <c r="K443" s="1142" t="s">
        <v>2933</v>
      </c>
      <c r="L443" s="1142" t="s">
        <v>2933</v>
      </c>
      <c r="M443" s="1142" t="s">
        <v>2933</v>
      </c>
      <c r="N443" s="1142" t="s">
        <v>2933</v>
      </c>
      <c r="O443" s="1142" t="s">
        <v>2933</v>
      </c>
      <c r="P443" s="1142" t="s">
        <v>2933</v>
      </c>
      <c r="Q443" s="1142" t="s">
        <v>2933</v>
      </c>
      <c r="R443" s="1142" t="s">
        <v>2933</v>
      </c>
      <c r="S443" s="1142" t="s">
        <v>2933</v>
      </c>
      <c r="T443" s="1142" t="s">
        <v>2933</v>
      </c>
      <c r="U443" s="1142" t="s">
        <v>2933</v>
      </c>
      <c r="V443" s="1142" t="s">
        <v>2933</v>
      </c>
      <c r="W443" s="1142" t="s">
        <v>2933</v>
      </c>
      <c r="X443" s="1142" t="s">
        <v>2933</v>
      </c>
      <c r="Y443" s="1142" t="s">
        <v>2933</v>
      </c>
      <c r="Z443" s="1142" t="s">
        <v>2933</v>
      </c>
      <c r="AA443" s="1142" t="s">
        <v>2933</v>
      </c>
      <c r="AB443" s="1142" t="s">
        <v>2933</v>
      </c>
      <c r="AC443" s="1142" t="s">
        <v>2933</v>
      </c>
      <c r="AD443" s="1142" t="s">
        <v>2933</v>
      </c>
      <c r="AE443" s="1142" t="s">
        <v>2933</v>
      </c>
      <c r="AF443" s="1140"/>
      <c r="AG443" s="1159"/>
      <c r="AH443" s="1084"/>
    </row>
    <row r="444" spans="2:34" ht="24" customHeight="1">
      <c r="B444" s="1290" t="s">
        <v>3105</v>
      </c>
      <c r="C444" s="1134" t="s">
        <v>3107</v>
      </c>
      <c r="D444" s="1135">
        <v>18</v>
      </c>
      <c r="E444" s="1136" t="s">
        <v>2933</v>
      </c>
      <c r="F444" s="1136" t="s">
        <v>2933</v>
      </c>
      <c r="G444" s="1136" t="s">
        <v>2933</v>
      </c>
      <c r="H444" s="1136" t="s">
        <v>2933</v>
      </c>
      <c r="I444" s="1136" t="s">
        <v>2933</v>
      </c>
      <c r="J444" s="1136" t="s">
        <v>2933</v>
      </c>
      <c r="K444" s="1136" t="s">
        <v>2933</v>
      </c>
      <c r="L444" s="1136" t="s">
        <v>2933</v>
      </c>
      <c r="M444" s="1136" t="s">
        <v>2933</v>
      </c>
      <c r="N444" s="1136" t="s">
        <v>2933</v>
      </c>
      <c r="O444" s="1136" t="s">
        <v>2933</v>
      </c>
      <c r="P444" s="1136" t="s">
        <v>2933</v>
      </c>
      <c r="Q444" s="1136" t="s">
        <v>2933</v>
      </c>
      <c r="R444" s="1136" t="s">
        <v>2933</v>
      </c>
      <c r="S444" s="1136" t="s">
        <v>2933</v>
      </c>
      <c r="T444" s="1136" t="s">
        <v>2933</v>
      </c>
      <c r="U444" s="1136" t="s">
        <v>2933</v>
      </c>
      <c r="V444" s="1136" t="s">
        <v>2933</v>
      </c>
      <c r="W444" s="1136" t="s">
        <v>2933</v>
      </c>
      <c r="X444" s="1136" t="s">
        <v>2933</v>
      </c>
      <c r="Y444" s="1136" t="s">
        <v>2933</v>
      </c>
      <c r="Z444" s="1136" t="s">
        <v>2933</v>
      </c>
      <c r="AA444" s="1136" t="s">
        <v>2933</v>
      </c>
      <c r="AB444" s="1136" t="s">
        <v>2933</v>
      </c>
      <c r="AC444" s="1134" t="s">
        <v>2933</v>
      </c>
      <c r="AD444" s="1134" t="s">
        <v>2933</v>
      </c>
      <c r="AE444" s="1138" t="s">
        <v>2933</v>
      </c>
      <c r="AF444" s="1134"/>
      <c r="AG444" s="1160"/>
      <c r="AH444" s="1084"/>
    </row>
    <row r="445" spans="2:34" ht="24" customHeight="1">
      <c r="B445" s="1290" t="s">
        <v>3105</v>
      </c>
      <c r="C445" s="1134" t="s">
        <v>3108</v>
      </c>
      <c r="D445" s="1135">
        <v>24.9</v>
      </c>
      <c r="E445" s="1136" t="s">
        <v>2933</v>
      </c>
      <c r="F445" s="1136" t="s">
        <v>2933</v>
      </c>
      <c r="G445" s="1136" t="s">
        <v>2933</v>
      </c>
      <c r="H445" s="1136" t="s">
        <v>2933</v>
      </c>
      <c r="I445" s="1136" t="s">
        <v>2933</v>
      </c>
      <c r="J445" s="1136" t="s">
        <v>2933</v>
      </c>
      <c r="K445" s="1136" t="s">
        <v>2933</v>
      </c>
      <c r="L445" s="1136" t="s">
        <v>2933</v>
      </c>
      <c r="M445" s="1136" t="s">
        <v>2933</v>
      </c>
      <c r="N445" s="1136" t="s">
        <v>2933</v>
      </c>
      <c r="O445" s="1136" t="s">
        <v>2933</v>
      </c>
      <c r="P445" s="1136" t="s">
        <v>2933</v>
      </c>
      <c r="Q445" s="1136" t="s">
        <v>2933</v>
      </c>
      <c r="R445" s="1136" t="s">
        <v>2933</v>
      </c>
      <c r="S445" s="1136" t="s">
        <v>2933</v>
      </c>
      <c r="T445" s="1136" t="s">
        <v>2933</v>
      </c>
      <c r="U445" s="1136" t="s">
        <v>2933</v>
      </c>
      <c r="V445" s="1136" t="s">
        <v>2933</v>
      </c>
      <c r="W445" s="1136" t="s">
        <v>2933</v>
      </c>
      <c r="X445" s="1136" t="s">
        <v>2933</v>
      </c>
      <c r="Y445" s="1136" t="s">
        <v>2933</v>
      </c>
      <c r="Z445" s="1136" t="s">
        <v>2933</v>
      </c>
      <c r="AA445" s="1136" t="s">
        <v>2933</v>
      </c>
      <c r="AB445" s="1136" t="s">
        <v>2933</v>
      </c>
      <c r="AC445" s="1134" t="s">
        <v>2933</v>
      </c>
      <c r="AD445" s="1134" t="s">
        <v>2933</v>
      </c>
      <c r="AE445" s="1138" t="s">
        <v>2933</v>
      </c>
      <c r="AF445" s="1134"/>
      <c r="AG445" s="1160"/>
      <c r="AH445" s="1084"/>
    </row>
    <row r="446" spans="2:34" ht="24" customHeight="1">
      <c r="B446" s="1290" t="s">
        <v>3105</v>
      </c>
      <c r="C446" s="1134" t="s">
        <v>3109</v>
      </c>
      <c r="D446" s="1135">
        <v>36</v>
      </c>
      <c r="E446" s="1136" t="s">
        <v>2933</v>
      </c>
      <c r="F446" s="1136" t="s">
        <v>2933</v>
      </c>
      <c r="G446" s="1136" t="s">
        <v>2933</v>
      </c>
      <c r="H446" s="1136" t="s">
        <v>2933</v>
      </c>
      <c r="I446" s="1136" t="s">
        <v>2933</v>
      </c>
      <c r="J446" s="1136" t="s">
        <v>2933</v>
      </c>
      <c r="K446" s="1136" t="s">
        <v>2933</v>
      </c>
      <c r="L446" s="1136" t="s">
        <v>2933</v>
      </c>
      <c r="M446" s="1136" t="s">
        <v>2933</v>
      </c>
      <c r="N446" s="1136" t="s">
        <v>2933</v>
      </c>
      <c r="O446" s="1136" t="s">
        <v>2933</v>
      </c>
      <c r="P446" s="1136" t="s">
        <v>2933</v>
      </c>
      <c r="Q446" s="1136" t="s">
        <v>2933</v>
      </c>
      <c r="R446" s="1136" t="s">
        <v>2933</v>
      </c>
      <c r="S446" s="1136" t="s">
        <v>2933</v>
      </c>
      <c r="T446" s="1136" t="s">
        <v>2933</v>
      </c>
      <c r="U446" s="1136" t="s">
        <v>2933</v>
      </c>
      <c r="V446" s="1136" t="s">
        <v>2933</v>
      </c>
      <c r="W446" s="1136" t="s">
        <v>2933</v>
      </c>
      <c r="X446" s="1136" t="s">
        <v>2933</v>
      </c>
      <c r="Y446" s="1136" t="s">
        <v>2933</v>
      </c>
      <c r="Z446" s="1136" t="s">
        <v>2933</v>
      </c>
      <c r="AA446" s="1136" t="s">
        <v>2933</v>
      </c>
      <c r="AB446" s="1136" t="s">
        <v>2933</v>
      </c>
      <c r="AC446" s="1134" t="s">
        <v>2933</v>
      </c>
      <c r="AD446" s="1134" t="s">
        <v>2933</v>
      </c>
      <c r="AE446" s="1138" t="s">
        <v>2933</v>
      </c>
      <c r="AF446" s="1134"/>
      <c r="AG446" s="1160"/>
      <c r="AH446" s="1084"/>
    </row>
    <row r="447" spans="2:34" ht="24" customHeight="1">
      <c r="B447" s="1290" t="s">
        <v>3105</v>
      </c>
      <c r="C447" s="1134" t="s">
        <v>3110</v>
      </c>
      <c r="D447" s="1135">
        <v>49</v>
      </c>
      <c r="E447" s="1136" t="s">
        <v>2933</v>
      </c>
      <c r="F447" s="1136" t="s">
        <v>2933</v>
      </c>
      <c r="G447" s="1136" t="s">
        <v>2933</v>
      </c>
      <c r="H447" s="1136" t="s">
        <v>2933</v>
      </c>
      <c r="I447" s="1136" t="s">
        <v>2933</v>
      </c>
      <c r="J447" s="1136" t="s">
        <v>2933</v>
      </c>
      <c r="K447" s="1136" t="s">
        <v>2933</v>
      </c>
      <c r="L447" s="1136" t="s">
        <v>2933</v>
      </c>
      <c r="M447" s="1136" t="s">
        <v>2933</v>
      </c>
      <c r="N447" s="1136" t="s">
        <v>2933</v>
      </c>
      <c r="O447" s="1136" t="s">
        <v>2933</v>
      </c>
      <c r="P447" s="1136" t="s">
        <v>2933</v>
      </c>
      <c r="Q447" s="1136" t="s">
        <v>2933</v>
      </c>
      <c r="R447" s="1136" t="s">
        <v>2933</v>
      </c>
      <c r="S447" s="1136" t="s">
        <v>2933</v>
      </c>
      <c r="T447" s="1136" t="s">
        <v>2933</v>
      </c>
      <c r="U447" s="1136" t="s">
        <v>2933</v>
      </c>
      <c r="V447" s="1136" t="s">
        <v>2933</v>
      </c>
      <c r="W447" s="1136" t="s">
        <v>2933</v>
      </c>
      <c r="X447" s="1136" t="s">
        <v>2933</v>
      </c>
      <c r="Y447" s="1136" t="s">
        <v>2933</v>
      </c>
      <c r="Z447" s="1136" t="s">
        <v>2933</v>
      </c>
      <c r="AA447" s="1136" t="s">
        <v>2933</v>
      </c>
      <c r="AB447" s="1136" t="s">
        <v>2933</v>
      </c>
      <c r="AC447" s="1134" t="s">
        <v>2933</v>
      </c>
      <c r="AD447" s="1134" t="s">
        <v>2933</v>
      </c>
      <c r="AE447" s="1138" t="s">
        <v>2933</v>
      </c>
      <c r="AF447" s="1134"/>
      <c r="AG447" s="1160"/>
      <c r="AH447" s="1084"/>
    </row>
    <row r="448" spans="2:34" ht="24" customHeight="1">
      <c r="B448" s="1290" t="s">
        <v>3105</v>
      </c>
      <c r="C448" s="1134" t="s">
        <v>3111</v>
      </c>
      <c r="D448" s="1135">
        <v>60</v>
      </c>
      <c r="E448" s="1136" t="s">
        <v>2933</v>
      </c>
      <c r="F448" s="1136" t="s">
        <v>2933</v>
      </c>
      <c r="G448" s="1136" t="s">
        <v>2933</v>
      </c>
      <c r="H448" s="1136" t="s">
        <v>2933</v>
      </c>
      <c r="I448" s="1136" t="s">
        <v>2933</v>
      </c>
      <c r="J448" s="1136" t="s">
        <v>2933</v>
      </c>
      <c r="K448" s="1136" t="s">
        <v>2933</v>
      </c>
      <c r="L448" s="1136" t="s">
        <v>2933</v>
      </c>
      <c r="M448" s="1136" t="s">
        <v>2933</v>
      </c>
      <c r="N448" s="1136" t="s">
        <v>2933</v>
      </c>
      <c r="O448" s="1136" t="s">
        <v>2933</v>
      </c>
      <c r="P448" s="1136" t="s">
        <v>2933</v>
      </c>
      <c r="Q448" s="1136" t="s">
        <v>2933</v>
      </c>
      <c r="R448" s="1136" t="s">
        <v>2933</v>
      </c>
      <c r="S448" s="1136" t="s">
        <v>2933</v>
      </c>
      <c r="T448" s="1136" t="s">
        <v>2933</v>
      </c>
      <c r="U448" s="1136" t="s">
        <v>2933</v>
      </c>
      <c r="V448" s="1136" t="s">
        <v>2933</v>
      </c>
      <c r="W448" s="1136" t="s">
        <v>2933</v>
      </c>
      <c r="X448" s="1136" t="s">
        <v>2933</v>
      </c>
      <c r="Y448" s="1136" t="s">
        <v>2933</v>
      </c>
      <c r="Z448" s="1136" t="s">
        <v>2933</v>
      </c>
      <c r="AA448" s="1136" t="s">
        <v>2933</v>
      </c>
      <c r="AB448" s="1136" t="s">
        <v>2933</v>
      </c>
      <c r="AC448" s="1134" t="s">
        <v>2933</v>
      </c>
      <c r="AD448" s="1134" t="s">
        <v>2933</v>
      </c>
      <c r="AE448" s="1138" t="s">
        <v>2933</v>
      </c>
      <c r="AF448" s="1134"/>
      <c r="AG448" s="1160"/>
      <c r="AH448" s="1084"/>
    </row>
    <row r="449" spans="2:34" ht="24" customHeight="1">
      <c r="B449" s="1290" t="s">
        <v>3105</v>
      </c>
      <c r="C449" s="1134" t="s">
        <v>3112</v>
      </c>
      <c r="D449" s="1135">
        <v>105</v>
      </c>
      <c r="E449" s="1136" t="s">
        <v>2933</v>
      </c>
      <c r="F449" s="1136" t="s">
        <v>2933</v>
      </c>
      <c r="G449" s="1136" t="s">
        <v>2933</v>
      </c>
      <c r="H449" s="1136" t="s">
        <v>2933</v>
      </c>
      <c r="I449" s="1136" t="s">
        <v>2933</v>
      </c>
      <c r="J449" s="1136" t="s">
        <v>2933</v>
      </c>
      <c r="K449" s="1136" t="s">
        <v>2933</v>
      </c>
      <c r="L449" s="1136" t="s">
        <v>2933</v>
      </c>
      <c r="M449" s="1136" t="s">
        <v>2933</v>
      </c>
      <c r="N449" s="1136" t="s">
        <v>2933</v>
      </c>
      <c r="O449" s="1136" t="s">
        <v>2933</v>
      </c>
      <c r="P449" s="1136" t="s">
        <v>2933</v>
      </c>
      <c r="Q449" s="1136" t="s">
        <v>2933</v>
      </c>
      <c r="R449" s="1136" t="s">
        <v>2933</v>
      </c>
      <c r="S449" s="1136" t="s">
        <v>2933</v>
      </c>
      <c r="T449" s="1136" t="s">
        <v>2933</v>
      </c>
      <c r="U449" s="1136" t="s">
        <v>2933</v>
      </c>
      <c r="V449" s="1136" t="s">
        <v>2933</v>
      </c>
      <c r="W449" s="1136" t="s">
        <v>2933</v>
      </c>
      <c r="X449" s="1136" t="s">
        <v>2933</v>
      </c>
      <c r="Y449" s="1136" t="s">
        <v>2933</v>
      </c>
      <c r="Z449" s="1136" t="s">
        <v>2933</v>
      </c>
      <c r="AA449" s="1136" t="s">
        <v>2933</v>
      </c>
      <c r="AB449" s="1136" t="s">
        <v>2933</v>
      </c>
      <c r="AC449" s="1134" t="s">
        <v>2933</v>
      </c>
      <c r="AD449" s="1134" t="s">
        <v>2933</v>
      </c>
      <c r="AE449" s="1138" t="s">
        <v>2933</v>
      </c>
      <c r="AF449" s="1134"/>
      <c r="AG449" s="1160"/>
      <c r="AH449" s="1084"/>
    </row>
    <row r="450" spans="2:34" ht="24" customHeight="1">
      <c r="B450" s="1290" t="s">
        <v>3105</v>
      </c>
      <c r="C450" s="1134" t="s">
        <v>3113</v>
      </c>
      <c r="D450" s="1135">
        <v>15</v>
      </c>
      <c r="E450" s="1136" t="s">
        <v>2933</v>
      </c>
      <c r="F450" s="1136" t="s">
        <v>2933</v>
      </c>
      <c r="G450" s="1136" t="s">
        <v>2933</v>
      </c>
      <c r="H450" s="1136" t="s">
        <v>2933</v>
      </c>
      <c r="I450" s="1136" t="s">
        <v>2933</v>
      </c>
      <c r="J450" s="1136" t="s">
        <v>2933</v>
      </c>
      <c r="K450" s="1136" t="s">
        <v>2933</v>
      </c>
      <c r="L450" s="1136" t="s">
        <v>2933</v>
      </c>
      <c r="M450" s="1136" t="s">
        <v>2933</v>
      </c>
      <c r="N450" s="1136" t="s">
        <v>2933</v>
      </c>
      <c r="O450" s="1136" t="s">
        <v>2933</v>
      </c>
      <c r="P450" s="1136" t="s">
        <v>2933</v>
      </c>
      <c r="Q450" s="1136" t="s">
        <v>2933</v>
      </c>
      <c r="R450" s="1136" t="s">
        <v>2933</v>
      </c>
      <c r="S450" s="1136" t="s">
        <v>2933</v>
      </c>
      <c r="T450" s="1136" t="s">
        <v>2933</v>
      </c>
      <c r="U450" s="1136" t="s">
        <v>2933</v>
      </c>
      <c r="V450" s="1136" t="s">
        <v>2933</v>
      </c>
      <c r="W450" s="1136" t="s">
        <v>2933</v>
      </c>
      <c r="X450" s="1136" t="s">
        <v>2933</v>
      </c>
      <c r="Y450" s="1136" t="s">
        <v>2933</v>
      </c>
      <c r="Z450" s="1136" t="s">
        <v>2933</v>
      </c>
      <c r="AA450" s="1136" t="s">
        <v>2933</v>
      </c>
      <c r="AB450" s="1136" t="s">
        <v>2933</v>
      </c>
      <c r="AC450" s="1134" t="s">
        <v>2933</v>
      </c>
      <c r="AD450" s="1134" t="s">
        <v>2933</v>
      </c>
      <c r="AE450" s="1138" t="s">
        <v>2933</v>
      </c>
      <c r="AF450" s="1134"/>
      <c r="AG450" s="1160"/>
      <c r="AH450" s="1084"/>
    </row>
    <row r="451" spans="2:34" ht="24" customHeight="1">
      <c r="B451" s="1290" t="s">
        <v>3105</v>
      </c>
      <c r="C451" s="1134" t="s">
        <v>3114</v>
      </c>
      <c r="D451" s="1135">
        <v>23</v>
      </c>
      <c r="E451" s="1136" t="s">
        <v>2933</v>
      </c>
      <c r="F451" s="1136" t="s">
        <v>2933</v>
      </c>
      <c r="G451" s="1136" t="s">
        <v>2933</v>
      </c>
      <c r="H451" s="1136" t="s">
        <v>2933</v>
      </c>
      <c r="I451" s="1136" t="s">
        <v>2933</v>
      </c>
      <c r="J451" s="1136" t="s">
        <v>2933</v>
      </c>
      <c r="K451" s="1136" t="s">
        <v>2933</v>
      </c>
      <c r="L451" s="1136" t="s">
        <v>2933</v>
      </c>
      <c r="M451" s="1136" t="s">
        <v>2933</v>
      </c>
      <c r="N451" s="1136" t="s">
        <v>2933</v>
      </c>
      <c r="O451" s="1136" t="s">
        <v>2933</v>
      </c>
      <c r="P451" s="1136" t="s">
        <v>2933</v>
      </c>
      <c r="Q451" s="1136" t="s">
        <v>2933</v>
      </c>
      <c r="R451" s="1136" t="s">
        <v>2933</v>
      </c>
      <c r="S451" s="1136" t="s">
        <v>2933</v>
      </c>
      <c r="T451" s="1136" t="s">
        <v>2933</v>
      </c>
      <c r="U451" s="1136" t="s">
        <v>2933</v>
      </c>
      <c r="V451" s="1136" t="s">
        <v>2933</v>
      </c>
      <c r="W451" s="1136" t="s">
        <v>2933</v>
      </c>
      <c r="X451" s="1136" t="s">
        <v>2933</v>
      </c>
      <c r="Y451" s="1136" t="s">
        <v>2933</v>
      </c>
      <c r="Z451" s="1136" t="s">
        <v>2933</v>
      </c>
      <c r="AA451" s="1136" t="s">
        <v>2933</v>
      </c>
      <c r="AB451" s="1136" t="s">
        <v>2933</v>
      </c>
      <c r="AC451" s="1134" t="s">
        <v>2933</v>
      </c>
      <c r="AD451" s="1134" t="s">
        <v>2933</v>
      </c>
      <c r="AE451" s="1138" t="s">
        <v>2933</v>
      </c>
      <c r="AF451" s="1134"/>
      <c r="AG451" s="1160"/>
      <c r="AH451" s="1084"/>
    </row>
    <row r="452" spans="2:34" ht="24" customHeight="1">
      <c r="B452" s="1290" t="s">
        <v>3105</v>
      </c>
      <c r="C452" s="1134" t="s">
        <v>3115</v>
      </c>
      <c r="D452" s="1135">
        <v>31</v>
      </c>
      <c r="E452" s="1136" t="s">
        <v>2933</v>
      </c>
      <c r="F452" s="1136" t="s">
        <v>2933</v>
      </c>
      <c r="G452" s="1136" t="s">
        <v>2933</v>
      </c>
      <c r="H452" s="1136" t="s">
        <v>2933</v>
      </c>
      <c r="I452" s="1136" t="s">
        <v>2933</v>
      </c>
      <c r="J452" s="1136" t="s">
        <v>2933</v>
      </c>
      <c r="K452" s="1136" t="s">
        <v>2933</v>
      </c>
      <c r="L452" s="1136" t="s">
        <v>2933</v>
      </c>
      <c r="M452" s="1136" t="s">
        <v>2933</v>
      </c>
      <c r="N452" s="1136" t="s">
        <v>2933</v>
      </c>
      <c r="O452" s="1136" t="s">
        <v>2933</v>
      </c>
      <c r="P452" s="1136" t="s">
        <v>2933</v>
      </c>
      <c r="Q452" s="1136" t="s">
        <v>2933</v>
      </c>
      <c r="R452" s="1136" t="s">
        <v>2933</v>
      </c>
      <c r="S452" s="1136" t="s">
        <v>2933</v>
      </c>
      <c r="T452" s="1136" t="s">
        <v>2933</v>
      </c>
      <c r="U452" s="1136" t="s">
        <v>2933</v>
      </c>
      <c r="V452" s="1136" t="s">
        <v>2933</v>
      </c>
      <c r="W452" s="1136" t="s">
        <v>2933</v>
      </c>
      <c r="X452" s="1136" t="s">
        <v>2933</v>
      </c>
      <c r="Y452" s="1136" t="s">
        <v>2933</v>
      </c>
      <c r="Z452" s="1136" t="s">
        <v>2933</v>
      </c>
      <c r="AA452" s="1136" t="s">
        <v>2933</v>
      </c>
      <c r="AB452" s="1136" t="s">
        <v>2933</v>
      </c>
      <c r="AC452" s="1134" t="s">
        <v>2933</v>
      </c>
      <c r="AD452" s="1134" t="s">
        <v>2933</v>
      </c>
      <c r="AE452" s="1138" t="s">
        <v>2933</v>
      </c>
      <c r="AF452" s="1134"/>
      <c r="AG452" s="1160"/>
      <c r="AH452" s="1084"/>
    </row>
    <row r="453" spans="2:34" ht="24" customHeight="1">
      <c r="B453" s="1290" t="s">
        <v>3105</v>
      </c>
      <c r="C453" s="1134" t="s">
        <v>3116</v>
      </c>
      <c r="D453" s="1135">
        <v>33</v>
      </c>
      <c r="E453" s="1136" t="s">
        <v>2933</v>
      </c>
      <c r="F453" s="1136" t="s">
        <v>2933</v>
      </c>
      <c r="G453" s="1136" t="s">
        <v>2933</v>
      </c>
      <c r="H453" s="1136" t="s">
        <v>2933</v>
      </c>
      <c r="I453" s="1136" t="s">
        <v>2933</v>
      </c>
      <c r="J453" s="1136" t="s">
        <v>2933</v>
      </c>
      <c r="K453" s="1136" t="s">
        <v>2933</v>
      </c>
      <c r="L453" s="1136" t="s">
        <v>2933</v>
      </c>
      <c r="M453" s="1136" t="s">
        <v>2933</v>
      </c>
      <c r="N453" s="1136" t="s">
        <v>2933</v>
      </c>
      <c r="O453" s="1136" t="s">
        <v>2933</v>
      </c>
      <c r="P453" s="1136" t="s">
        <v>2933</v>
      </c>
      <c r="Q453" s="1136" t="s">
        <v>2933</v>
      </c>
      <c r="R453" s="1136" t="s">
        <v>2933</v>
      </c>
      <c r="S453" s="1136" t="s">
        <v>2933</v>
      </c>
      <c r="T453" s="1136" t="s">
        <v>2933</v>
      </c>
      <c r="U453" s="1136" t="s">
        <v>2933</v>
      </c>
      <c r="V453" s="1136" t="s">
        <v>2933</v>
      </c>
      <c r="W453" s="1136" t="s">
        <v>2933</v>
      </c>
      <c r="X453" s="1136" t="s">
        <v>2933</v>
      </c>
      <c r="Y453" s="1136" t="s">
        <v>2933</v>
      </c>
      <c r="Z453" s="1136" t="s">
        <v>2933</v>
      </c>
      <c r="AA453" s="1136" t="s">
        <v>2933</v>
      </c>
      <c r="AB453" s="1136" t="s">
        <v>2933</v>
      </c>
      <c r="AC453" s="1134" t="s">
        <v>2933</v>
      </c>
      <c r="AD453" s="1134" t="s">
        <v>2933</v>
      </c>
      <c r="AE453" s="1138" t="s">
        <v>2933</v>
      </c>
      <c r="AF453" s="1134"/>
      <c r="AG453" s="1160"/>
      <c r="AH453" s="1084"/>
    </row>
    <row r="454" spans="2:34" ht="24" customHeight="1" thickBot="1">
      <c r="B454" s="1291" t="s">
        <v>3105</v>
      </c>
      <c r="C454" s="1149" t="s">
        <v>3117</v>
      </c>
      <c r="D454" s="1150">
        <v>41</v>
      </c>
      <c r="E454" s="1151" t="s">
        <v>2933</v>
      </c>
      <c r="F454" s="1151" t="s">
        <v>2933</v>
      </c>
      <c r="G454" s="1151" t="s">
        <v>2933</v>
      </c>
      <c r="H454" s="1151" t="s">
        <v>2933</v>
      </c>
      <c r="I454" s="1151" t="s">
        <v>2933</v>
      </c>
      <c r="J454" s="1151" t="s">
        <v>2933</v>
      </c>
      <c r="K454" s="1151" t="s">
        <v>2933</v>
      </c>
      <c r="L454" s="1151" t="s">
        <v>2933</v>
      </c>
      <c r="M454" s="1151" t="s">
        <v>2933</v>
      </c>
      <c r="N454" s="1151" t="s">
        <v>2933</v>
      </c>
      <c r="O454" s="1151" t="s">
        <v>2933</v>
      </c>
      <c r="P454" s="1151" t="s">
        <v>2933</v>
      </c>
      <c r="Q454" s="1151" t="s">
        <v>2933</v>
      </c>
      <c r="R454" s="1151" t="s">
        <v>2933</v>
      </c>
      <c r="S454" s="1151" t="s">
        <v>2933</v>
      </c>
      <c r="T454" s="1151" t="s">
        <v>2933</v>
      </c>
      <c r="U454" s="1151" t="s">
        <v>2933</v>
      </c>
      <c r="V454" s="1151" t="s">
        <v>2933</v>
      </c>
      <c r="W454" s="1151" t="s">
        <v>2933</v>
      </c>
      <c r="X454" s="1151" t="s">
        <v>2933</v>
      </c>
      <c r="Y454" s="1151" t="s">
        <v>2933</v>
      </c>
      <c r="Z454" s="1151" t="s">
        <v>2933</v>
      </c>
      <c r="AA454" s="1151" t="s">
        <v>2933</v>
      </c>
      <c r="AB454" s="1151" t="s">
        <v>2933</v>
      </c>
      <c r="AC454" s="1149" t="s">
        <v>2933</v>
      </c>
      <c r="AD454" s="1149" t="s">
        <v>2933</v>
      </c>
      <c r="AE454" s="1153" t="s">
        <v>2933</v>
      </c>
      <c r="AF454" s="1149"/>
      <c r="AG454" s="1163"/>
      <c r="AH454" s="1027"/>
    </row>
    <row r="455" spans="2:34" ht="14.25" customHeight="1">
      <c r="B455" s="1085"/>
      <c r="C455" s="1086"/>
      <c r="D455" s="1086">
        <v>1.0000000000000001E-33</v>
      </c>
      <c r="E455" s="1086"/>
      <c r="F455" s="1086"/>
      <c r="G455" s="1086"/>
      <c r="H455" s="1086"/>
      <c r="I455" s="1086"/>
      <c r="J455" s="1086"/>
      <c r="K455" s="1086"/>
      <c r="L455" s="1086"/>
      <c r="M455" s="1086"/>
      <c r="N455" s="1086">
        <v>1.0000000000000001E-33</v>
      </c>
      <c r="O455" s="1086"/>
      <c r="P455" s="1086"/>
      <c r="Q455" s="1086"/>
      <c r="R455" s="1086"/>
      <c r="S455" s="1086"/>
      <c r="T455" s="1086"/>
      <c r="U455" s="1086"/>
      <c r="V455" s="1086">
        <v>1.0000000000000001E-33</v>
      </c>
      <c r="W455" s="1086"/>
      <c r="X455" s="1086"/>
      <c r="Y455" s="1086"/>
      <c r="Z455" s="1086"/>
      <c r="AA455" s="1086"/>
      <c r="AB455" s="1086"/>
      <c r="AC455" s="1086"/>
      <c r="AD455" s="1086"/>
      <c r="AE455" s="1086"/>
      <c r="AF455" s="1086"/>
      <c r="AG455" s="1086"/>
      <c r="AH455" s="1076"/>
    </row>
    <row r="456" spans="2:34" ht="14.25" customHeight="1">
      <c r="B456" s="1087" t="s">
        <v>2890</v>
      </c>
      <c r="C456" s="1733" t="s">
        <v>2952</v>
      </c>
      <c r="D456" s="1733"/>
      <c r="E456" s="1733"/>
      <c r="F456" s="1733"/>
      <c r="G456" s="1279"/>
      <c r="H456" s="1279"/>
      <c r="I456" s="1279"/>
      <c r="J456" s="1279"/>
      <c r="K456" s="1279"/>
      <c r="L456" s="1279"/>
      <c r="M456" s="1279"/>
      <c r="N456" s="1279"/>
      <c r="O456" s="1279"/>
      <c r="P456" s="1279"/>
      <c r="Q456" s="1279"/>
      <c r="R456" s="1279"/>
      <c r="S456" s="1279"/>
      <c r="T456" s="1279"/>
      <c r="U456" s="1279"/>
      <c r="V456" s="1279"/>
      <c r="W456" s="1279"/>
      <c r="X456" s="1279"/>
      <c r="Y456" s="1279"/>
      <c r="Z456" s="1279"/>
      <c r="AA456" s="1279"/>
      <c r="AB456" s="1279"/>
      <c r="AC456" s="1279"/>
      <c r="AD456" s="1279"/>
      <c r="AE456" s="1279"/>
      <c r="AF456" s="1279"/>
      <c r="AG456" s="1279"/>
      <c r="AH456" s="1027"/>
    </row>
    <row r="457" spans="2:34" ht="14.25" customHeight="1">
      <c r="B457" s="1087" t="s">
        <v>2892</v>
      </c>
      <c r="C457" s="1733" t="s">
        <v>2944</v>
      </c>
      <c r="D457" s="1733"/>
      <c r="E457" s="1733"/>
      <c r="F457" s="1733"/>
      <c r="G457" s="1279"/>
      <c r="H457" s="1279"/>
      <c r="I457" s="1279"/>
      <c r="J457" s="1279"/>
      <c r="K457" s="1279"/>
      <c r="L457" s="1279"/>
      <c r="M457" s="1279"/>
      <c r="N457" s="1279"/>
      <c r="O457" s="1279"/>
      <c r="P457" s="1279"/>
      <c r="Q457" s="1279"/>
      <c r="R457" s="1279"/>
      <c r="S457" s="1279"/>
      <c r="T457" s="1279"/>
      <c r="U457" s="1279"/>
      <c r="V457" s="1279"/>
      <c r="W457" s="1279"/>
      <c r="X457" s="1279"/>
      <c r="Y457" s="1279"/>
      <c r="Z457" s="1279"/>
      <c r="AA457" s="1279"/>
      <c r="AB457" s="1279"/>
      <c r="AC457" s="1279"/>
      <c r="AD457" s="1279"/>
      <c r="AE457" s="1279"/>
      <c r="AF457" s="1279"/>
      <c r="AG457" s="1279"/>
      <c r="AH457" s="1269"/>
    </row>
    <row r="458" spans="2:34" ht="14.25" customHeight="1" thickBot="1">
      <c r="B458" s="1088"/>
      <c r="C458" s="1758"/>
      <c r="D458" s="1758"/>
      <c r="E458" s="1758"/>
      <c r="F458" s="1758"/>
      <c r="G458" s="1759"/>
      <c r="H458" s="1759"/>
      <c r="I458" s="1759"/>
      <c r="J458" s="1759"/>
      <c r="K458" s="1759"/>
      <c r="L458" s="1759"/>
      <c r="M458" s="1759"/>
      <c r="N458" s="1759"/>
      <c r="O458" s="1759"/>
      <c r="P458" s="1759"/>
      <c r="Q458" s="1759"/>
      <c r="R458" s="1759"/>
      <c r="S458" s="1759"/>
      <c r="T458" s="1759"/>
      <c r="U458" s="1759"/>
      <c r="V458" s="1759"/>
      <c r="W458" s="1759"/>
      <c r="X458" s="1759"/>
      <c r="Y458" s="1759"/>
      <c r="Z458" s="1759"/>
      <c r="AA458" s="1759"/>
      <c r="AB458" s="1759"/>
      <c r="AC458" s="1759"/>
      <c r="AD458" s="1759"/>
      <c r="AE458" s="1759"/>
      <c r="AF458" s="1759"/>
      <c r="AG458" s="1759"/>
      <c r="AH458" s="1077"/>
    </row>
    <row r="459" spans="2:34" ht="14.25" customHeight="1">
      <c r="B459" s="1292"/>
      <c r="C459" s="1248"/>
      <c r="D459" s="1248"/>
      <c r="E459" s="1248"/>
      <c r="F459" s="1248"/>
      <c r="G459" s="1248"/>
      <c r="H459" s="1248"/>
      <c r="I459" s="1248"/>
      <c r="J459" s="1248"/>
      <c r="K459" s="1248"/>
      <c r="L459" s="1248"/>
      <c r="M459" s="1248"/>
    </row>
    <row r="460" spans="2:34" ht="14.25" customHeight="1" thickBot="1">
      <c r="B460" s="1248"/>
      <c r="C460" s="1248"/>
      <c r="D460" s="1248"/>
      <c r="E460" s="1248"/>
      <c r="F460" s="1248"/>
      <c r="G460" s="1248"/>
      <c r="H460" s="1248"/>
      <c r="I460" s="1248"/>
      <c r="J460" s="1248"/>
      <c r="K460" s="1248"/>
      <c r="L460" s="1248"/>
      <c r="M460" s="1248"/>
    </row>
    <row r="461" spans="2:34" ht="14.25" customHeight="1">
      <c r="B461" s="1729" t="s">
        <v>2857</v>
      </c>
      <c r="C461" s="1730"/>
      <c r="D461" s="1730"/>
      <c r="E461" s="1730"/>
      <c r="F461" s="1730"/>
      <c r="G461" s="1730"/>
      <c r="H461" s="1730"/>
      <c r="I461" s="1730"/>
      <c r="J461" s="1730"/>
      <c r="K461" s="1730"/>
      <c r="L461" s="1730"/>
      <c r="M461" s="1730"/>
      <c r="N461" s="1730"/>
      <c r="O461" s="1730"/>
      <c r="P461" s="1730"/>
      <c r="Q461" s="1730"/>
      <c r="R461" s="1730"/>
      <c r="S461" s="1730"/>
      <c r="T461" s="1730"/>
      <c r="U461" s="1730"/>
      <c r="V461" s="1730"/>
      <c r="W461" s="1730"/>
      <c r="X461" s="1730"/>
      <c r="Y461" s="1730"/>
      <c r="Z461" s="1730"/>
      <c r="AA461" s="1730"/>
      <c r="AB461" s="1730"/>
      <c r="AC461" s="1730"/>
      <c r="AD461" s="1730"/>
      <c r="AE461" s="1730"/>
      <c r="AF461" s="1730"/>
      <c r="AG461" s="1730"/>
      <c r="AH461" s="1731"/>
    </row>
    <row r="462" spans="2:34" ht="14.25" customHeight="1">
      <c r="B462" s="1083"/>
      <c r="C462" s="1023"/>
      <c r="D462" s="733"/>
      <c r="E462" s="733"/>
      <c r="F462" s="456"/>
      <c r="G462" s="456"/>
      <c r="H462" s="456"/>
      <c r="I462" s="456"/>
      <c r="J462" s="456"/>
      <c r="K462" s="456"/>
      <c r="L462" s="456"/>
      <c r="M462" s="456"/>
      <c r="N462" s="456"/>
      <c r="O462" s="456"/>
      <c r="P462" s="456"/>
      <c r="Q462" s="456"/>
      <c r="R462" s="456"/>
      <c r="S462" s="456"/>
      <c r="T462" s="456"/>
      <c r="U462" s="456"/>
      <c r="V462" s="456"/>
      <c r="W462" s="456"/>
      <c r="X462" s="456"/>
      <c r="Y462" s="456"/>
      <c r="Z462" s="456"/>
      <c r="AA462" s="456"/>
      <c r="AB462" s="456"/>
      <c r="AC462" s="456"/>
      <c r="AD462" s="456"/>
      <c r="AE462" s="456"/>
      <c r="AF462" s="456"/>
      <c r="AG462" s="456"/>
      <c r="AH462" s="1084"/>
    </row>
    <row r="463" spans="2:34" ht="14.25" customHeight="1">
      <c r="B463" s="1026" t="s">
        <v>2858</v>
      </c>
      <c r="C463" s="1082" t="s">
        <v>3086</v>
      </c>
      <c r="D463" s="1082"/>
      <c r="E463" s="456"/>
      <c r="F463" s="456"/>
      <c r="G463" s="456"/>
      <c r="H463" s="456"/>
      <c r="I463" s="456"/>
      <c r="J463" s="456"/>
      <c r="K463" s="456"/>
      <c r="L463" s="456"/>
      <c r="M463" s="456"/>
      <c r="N463" s="456"/>
      <c r="O463" s="456"/>
      <c r="P463" s="456"/>
      <c r="Q463" s="456"/>
      <c r="R463" s="456"/>
      <c r="S463" s="456"/>
      <c r="T463" s="456"/>
      <c r="U463" s="456"/>
      <c r="V463" s="456"/>
      <c r="W463" s="456"/>
      <c r="X463" s="456"/>
      <c r="Y463" s="456"/>
      <c r="Z463" s="456"/>
      <c r="AA463" s="456"/>
      <c r="AB463" s="456"/>
      <c r="AC463" s="456"/>
      <c r="AD463" s="456"/>
      <c r="AE463" s="456"/>
      <c r="AF463" s="456"/>
      <c r="AG463" s="456"/>
      <c r="AH463" s="1084"/>
    </row>
    <row r="464" spans="2:34" ht="14.25" customHeight="1" thickBot="1">
      <c r="B464" s="1026" t="s">
        <v>2860</v>
      </c>
      <c r="C464" s="1762" t="s">
        <v>3087</v>
      </c>
      <c r="D464" s="1762"/>
      <c r="E464" s="1762"/>
      <c r="F464" s="456"/>
      <c r="G464" s="456"/>
      <c r="H464" s="456"/>
      <c r="I464" s="456"/>
      <c r="J464" s="456"/>
      <c r="K464" s="456"/>
      <c r="L464" s="456"/>
      <c r="M464" s="456"/>
      <c r="N464" s="456"/>
      <c r="O464" s="456"/>
      <c r="P464" s="456"/>
      <c r="Q464" s="456"/>
      <c r="R464" s="456"/>
      <c r="S464" s="456"/>
      <c r="T464" s="456"/>
      <c r="U464" s="456"/>
      <c r="V464" s="456"/>
      <c r="W464" s="456"/>
      <c r="X464" s="456"/>
      <c r="Y464" s="456"/>
      <c r="Z464" s="456"/>
      <c r="AA464" s="456"/>
      <c r="AB464" s="456"/>
      <c r="AC464" s="456"/>
      <c r="AD464" s="456"/>
      <c r="AE464" s="456"/>
      <c r="AF464" s="456"/>
      <c r="AG464" s="456"/>
      <c r="AH464" s="1084"/>
    </row>
    <row r="465" spans="2:34" ht="39" customHeight="1" thickBot="1">
      <c r="B465" s="1083" t="s">
        <v>2861</v>
      </c>
      <c r="C465" s="1734" t="s">
        <v>3088</v>
      </c>
      <c r="D465" s="1735"/>
      <c r="E465" s="1735"/>
      <c r="F465" s="1735"/>
      <c r="G465" s="1735"/>
      <c r="H465" s="1735"/>
      <c r="I465" s="1735"/>
      <c r="J465" s="1735"/>
      <c r="K465" s="1735"/>
      <c r="L465" s="1735"/>
      <c r="M465" s="1735"/>
      <c r="N465" s="1735"/>
      <c r="O465" s="1735"/>
      <c r="P465" s="1735"/>
      <c r="Q465" s="1735"/>
      <c r="R465" s="1735"/>
      <c r="S465" s="1735"/>
      <c r="T465" s="1735"/>
      <c r="U465" s="1735"/>
      <c r="V465" s="1735"/>
      <c r="W465" s="1735"/>
      <c r="X465" s="1735"/>
      <c r="Y465" s="1735"/>
      <c r="Z465" s="1736"/>
      <c r="AA465" s="456"/>
      <c r="AB465" s="456"/>
      <c r="AC465" s="456"/>
      <c r="AD465" s="456"/>
      <c r="AE465" s="456"/>
      <c r="AF465" s="456"/>
      <c r="AG465" s="456"/>
      <c r="AH465" s="1084"/>
    </row>
    <row r="466" spans="2:34" ht="14.25" customHeight="1" thickBot="1">
      <c r="B466" s="1083"/>
      <c r="C466" s="1024"/>
      <c r="D466" s="1024"/>
      <c r="E466" s="1254"/>
      <c r="F466" s="1254"/>
      <c r="G466" s="1254"/>
      <c r="H466" s="1254"/>
      <c r="I466" s="1254"/>
      <c r="J466" s="1254"/>
      <c r="K466" s="1254"/>
      <c r="L466" s="1254"/>
      <c r="M466" s="1254"/>
      <c r="N466" s="1254"/>
      <c r="O466" s="1254"/>
      <c r="P466" s="1254"/>
      <c r="Q466" s="1254"/>
      <c r="R466" s="1254"/>
      <c r="S466" s="1254"/>
      <c r="T466" s="1254"/>
      <c r="U466" s="1254"/>
      <c r="V466" s="1254"/>
      <c r="W466" s="1254"/>
      <c r="X466" s="1254"/>
      <c r="Y466" s="1254"/>
      <c r="Z466" s="1254"/>
      <c r="AA466" s="456"/>
      <c r="AB466" s="456"/>
      <c r="AC466" s="456"/>
      <c r="AD466" s="456"/>
      <c r="AE466" s="456"/>
      <c r="AF466" s="456"/>
      <c r="AG466" s="456"/>
      <c r="AH466" s="1084"/>
    </row>
    <row r="467" spans="2:34" ht="14.25" customHeight="1" thickBot="1">
      <c r="B467" s="1737" t="s">
        <v>2862</v>
      </c>
      <c r="C467" s="1739" t="s">
        <v>2863</v>
      </c>
      <c r="D467" s="1737" t="s">
        <v>2864</v>
      </c>
      <c r="E467" s="1741" t="s">
        <v>2865</v>
      </c>
      <c r="F467" s="1742"/>
      <c r="G467" s="1742"/>
      <c r="H467" s="1742"/>
      <c r="I467" s="1742"/>
      <c r="J467" s="1742"/>
      <c r="K467" s="1742"/>
      <c r="L467" s="1742"/>
      <c r="M467" s="1742"/>
      <c r="N467" s="1742"/>
      <c r="O467" s="1742"/>
      <c r="P467" s="1742"/>
      <c r="Q467" s="1742"/>
      <c r="R467" s="1743"/>
      <c r="S467" s="1744" t="s">
        <v>2866</v>
      </c>
      <c r="T467" s="1745"/>
      <c r="U467" s="1745"/>
      <c r="V467" s="1745"/>
      <c r="W467" s="1745"/>
      <c r="X467" s="1745"/>
      <c r="Y467" s="1745"/>
      <c r="Z467" s="1746"/>
      <c r="AA467" s="1741" t="s">
        <v>2867</v>
      </c>
      <c r="AB467" s="1742"/>
      <c r="AC467" s="1742"/>
      <c r="AD467" s="1743"/>
      <c r="AE467" s="1747" t="s">
        <v>2868</v>
      </c>
      <c r="AF467" s="1748"/>
      <c r="AG467" s="1749"/>
      <c r="AH467" s="1084"/>
    </row>
    <row r="468" spans="2:34" ht="14.25" customHeight="1" thickBot="1">
      <c r="B468" s="1738"/>
      <c r="C468" s="1740"/>
      <c r="D468" s="1738"/>
      <c r="E468" s="1737" t="s">
        <v>2869</v>
      </c>
      <c r="F468" s="1753" t="s">
        <v>2870</v>
      </c>
      <c r="G468" s="1753" t="s">
        <v>2871</v>
      </c>
      <c r="H468" s="1744" t="s">
        <v>2872</v>
      </c>
      <c r="I468" s="1746"/>
      <c r="J468" s="1744" t="s">
        <v>2873</v>
      </c>
      <c r="K468" s="1746"/>
      <c r="L468" s="1744" t="s">
        <v>2874</v>
      </c>
      <c r="M468" s="1746"/>
      <c r="N468" s="1755" t="s">
        <v>2875</v>
      </c>
      <c r="O468" s="1756"/>
      <c r="P468" s="1745" t="s">
        <v>2876</v>
      </c>
      <c r="Q468" s="1745"/>
      <c r="R468" s="1746"/>
      <c r="S468" s="1753" t="s">
        <v>2872</v>
      </c>
      <c r="T468" s="1753" t="s">
        <v>2873</v>
      </c>
      <c r="U468" s="1753" t="s">
        <v>2874</v>
      </c>
      <c r="V468" s="1745" t="s">
        <v>2875</v>
      </c>
      <c r="W468" s="1745"/>
      <c r="X468" s="1744" t="s">
        <v>2876</v>
      </c>
      <c r="Y468" s="1745"/>
      <c r="Z468" s="1746"/>
      <c r="AA468" s="1737" t="s">
        <v>2869</v>
      </c>
      <c r="AB468" s="1737" t="s">
        <v>2877</v>
      </c>
      <c r="AC468" s="1737" t="s">
        <v>2878</v>
      </c>
      <c r="AD468" s="1737" t="s">
        <v>2879</v>
      </c>
      <c r="AE468" s="1750"/>
      <c r="AF468" s="1751"/>
      <c r="AG468" s="1752"/>
      <c r="AH468" s="1084"/>
    </row>
    <row r="469" spans="2:34" ht="14.25" customHeight="1" thickBot="1">
      <c r="B469" s="1738"/>
      <c r="C469" s="1740"/>
      <c r="D469" s="1738"/>
      <c r="E469" s="1738"/>
      <c r="F469" s="1754"/>
      <c r="G469" s="1754"/>
      <c r="H469" s="1258" t="s">
        <v>2880</v>
      </c>
      <c r="I469" s="1258" t="s">
        <v>2881</v>
      </c>
      <c r="J469" s="1258" t="s">
        <v>2880</v>
      </c>
      <c r="K469" s="1258" t="s">
        <v>2881</v>
      </c>
      <c r="L469" s="1258" t="s">
        <v>2880</v>
      </c>
      <c r="M469" s="1258" t="s">
        <v>2881</v>
      </c>
      <c r="N469" s="1256" t="s">
        <v>306</v>
      </c>
      <c r="O469" s="1130" t="s">
        <v>2882</v>
      </c>
      <c r="P469" s="1131" t="s">
        <v>2883</v>
      </c>
      <c r="Q469" s="1133" t="s">
        <v>2884</v>
      </c>
      <c r="R469" s="1130" t="s">
        <v>2885</v>
      </c>
      <c r="S469" s="1754"/>
      <c r="T469" s="1754"/>
      <c r="U469" s="1754"/>
      <c r="V469" s="1257" t="s">
        <v>306</v>
      </c>
      <c r="W469" s="1132" t="s">
        <v>2882</v>
      </c>
      <c r="X469" s="1130" t="s">
        <v>2883</v>
      </c>
      <c r="Y469" s="1133" t="s">
        <v>2884</v>
      </c>
      <c r="Z469" s="1130" t="s">
        <v>2885</v>
      </c>
      <c r="AA469" s="1738"/>
      <c r="AB469" s="1738"/>
      <c r="AC469" s="1738"/>
      <c r="AD469" s="1738"/>
      <c r="AE469" s="1255" t="s">
        <v>307</v>
      </c>
      <c r="AF469" s="1255" t="s">
        <v>2886</v>
      </c>
      <c r="AG469" s="1255" t="s">
        <v>2887</v>
      </c>
      <c r="AH469" s="1084"/>
    </row>
    <row r="470" spans="2:34" ht="14.25" customHeight="1">
      <c r="B470" s="1271" t="s">
        <v>3089</v>
      </c>
      <c r="C470" s="1140" t="s">
        <v>3090</v>
      </c>
      <c r="D470" s="1141" t="s">
        <v>2933</v>
      </c>
      <c r="E470" s="1141" t="s">
        <v>2933</v>
      </c>
      <c r="F470" s="1141" t="s">
        <v>2933</v>
      </c>
      <c r="G470" s="1141" t="s">
        <v>2933</v>
      </c>
      <c r="H470" s="1141" t="s">
        <v>2933</v>
      </c>
      <c r="I470" s="1141" t="s">
        <v>2933</v>
      </c>
      <c r="J470" s="1141" t="s">
        <v>2933</v>
      </c>
      <c r="K470" s="1141" t="s">
        <v>2933</v>
      </c>
      <c r="L470" s="1141" t="s">
        <v>2933</v>
      </c>
      <c r="M470" s="1141" t="s">
        <v>2933</v>
      </c>
      <c r="N470" s="1158" t="s">
        <v>3091</v>
      </c>
      <c r="O470" s="1272">
        <v>0.99</v>
      </c>
      <c r="P470" s="1141" t="s">
        <v>2933</v>
      </c>
      <c r="Q470" s="1141" t="s">
        <v>2933</v>
      </c>
      <c r="R470" s="1141" t="s">
        <v>2933</v>
      </c>
      <c r="S470" s="1141" t="s">
        <v>2933</v>
      </c>
      <c r="T470" s="1141" t="s">
        <v>2933</v>
      </c>
      <c r="U470" s="1141" t="s">
        <v>2933</v>
      </c>
      <c r="V470" s="1141" t="s">
        <v>2933</v>
      </c>
      <c r="W470" s="1141" t="s">
        <v>2933</v>
      </c>
      <c r="X470" s="1141" t="s">
        <v>2933</v>
      </c>
      <c r="Y470" s="1141" t="s">
        <v>2933</v>
      </c>
      <c r="Z470" s="1141" t="s">
        <v>2933</v>
      </c>
      <c r="AA470" s="1141" t="s">
        <v>2933</v>
      </c>
      <c r="AB470" s="1141" t="s">
        <v>2933</v>
      </c>
      <c r="AC470" s="1141" t="s">
        <v>2933</v>
      </c>
      <c r="AD470" s="1141" t="s">
        <v>2933</v>
      </c>
      <c r="AE470" s="1141" t="s">
        <v>2933</v>
      </c>
      <c r="AF470" s="1141" t="s">
        <v>2933</v>
      </c>
      <c r="AG470" s="1273" t="s">
        <v>2933</v>
      </c>
      <c r="AH470" s="1027"/>
    </row>
    <row r="471" spans="2:34" ht="14.25" customHeight="1">
      <c r="B471" s="1274" t="s">
        <v>3089</v>
      </c>
      <c r="C471" s="1134" t="s">
        <v>3090</v>
      </c>
      <c r="D471" s="1135" t="s">
        <v>2933</v>
      </c>
      <c r="E471" s="1135" t="s">
        <v>2933</v>
      </c>
      <c r="F471" s="1135" t="s">
        <v>2933</v>
      </c>
      <c r="G471" s="1135" t="s">
        <v>2933</v>
      </c>
      <c r="H471" s="1135" t="s">
        <v>2933</v>
      </c>
      <c r="I471" s="1135" t="s">
        <v>2933</v>
      </c>
      <c r="J471" s="1135" t="s">
        <v>2933</v>
      </c>
      <c r="K471" s="1135" t="s">
        <v>2933</v>
      </c>
      <c r="L471" s="1135" t="s">
        <v>2933</v>
      </c>
      <c r="M471" s="1135" t="s">
        <v>2933</v>
      </c>
      <c r="N471" s="1270" t="s">
        <v>3092</v>
      </c>
      <c r="O471" s="1262">
        <v>0.5</v>
      </c>
      <c r="P471" s="1135" t="s">
        <v>2933</v>
      </c>
      <c r="Q471" s="1135" t="s">
        <v>2933</v>
      </c>
      <c r="R471" s="1135" t="s">
        <v>2933</v>
      </c>
      <c r="S471" s="1135" t="s">
        <v>2933</v>
      </c>
      <c r="T471" s="1135" t="s">
        <v>2933</v>
      </c>
      <c r="U471" s="1135" t="s">
        <v>2933</v>
      </c>
      <c r="V471" s="1135" t="s">
        <v>2933</v>
      </c>
      <c r="W471" s="1135" t="s">
        <v>2933</v>
      </c>
      <c r="X471" s="1135" t="s">
        <v>2933</v>
      </c>
      <c r="Y471" s="1135" t="s">
        <v>2933</v>
      </c>
      <c r="Z471" s="1135" t="s">
        <v>2933</v>
      </c>
      <c r="AA471" s="1135" t="s">
        <v>2933</v>
      </c>
      <c r="AB471" s="1135" t="s">
        <v>2933</v>
      </c>
      <c r="AC471" s="1135" t="s">
        <v>2933</v>
      </c>
      <c r="AD471" s="1135" t="s">
        <v>2933</v>
      </c>
      <c r="AE471" s="1135" t="s">
        <v>2933</v>
      </c>
      <c r="AF471" s="1135" t="s">
        <v>2933</v>
      </c>
      <c r="AG471" s="1275" t="s">
        <v>2933</v>
      </c>
      <c r="AH471" s="1027"/>
    </row>
    <row r="472" spans="2:34" ht="14.25" customHeight="1">
      <c r="B472" s="1274" t="s">
        <v>3089</v>
      </c>
      <c r="C472" s="1134" t="s">
        <v>3090</v>
      </c>
      <c r="D472" s="1135" t="s">
        <v>2933</v>
      </c>
      <c r="E472" s="1135" t="s">
        <v>2933</v>
      </c>
      <c r="F472" s="1135" t="s">
        <v>2933</v>
      </c>
      <c r="G472" s="1135" t="s">
        <v>2933</v>
      </c>
      <c r="H472" s="1135" t="s">
        <v>2933</v>
      </c>
      <c r="I472" s="1135" t="s">
        <v>2933</v>
      </c>
      <c r="J472" s="1135" t="s">
        <v>2933</v>
      </c>
      <c r="K472" s="1135" t="s">
        <v>2933</v>
      </c>
      <c r="L472" s="1135" t="s">
        <v>2933</v>
      </c>
      <c r="M472" s="1135" t="s">
        <v>2933</v>
      </c>
      <c r="N472" s="1270" t="s">
        <v>3093</v>
      </c>
      <c r="O472" s="1262">
        <v>6.8</v>
      </c>
      <c r="P472" s="1135" t="s">
        <v>2933</v>
      </c>
      <c r="Q472" s="1135" t="s">
        <v>2933</v>
      </c>
      <c r="R472" s="1135" t="s">
        <v>2933</v>
      </c>
      <c r="S472" s="1135" t="s">
        <v>2933</v>
      </c>
      <c r="T472" s="1135" t="s">
        <v>2933</v>
      </c>
      <c r="U472" s="1135" t="s">
        <v>2933</v>
      </c>
      <c r="V472" s="1135" t="s">
        <v>2933</v>
      </c>
      <c r="W472" s="1135" t="s">
        <v>2933</v>
      </c>
      <c r="X472" s="1135" t="s">
        <v>2933</v>
      </c>
      <c r="Y472" s="1135" t="s">
        <v>2933</v>
      </c>
      <c r="Z472" s="1135" t="s">
        <v>2933</v>
      </c>
      <c r="AA472" s="1135" t="s">
        <v>2933</v>
      </c>
      <c r="AB472" s="1135" t="s">
        <v>2933</v>
      </c>
      <c r="AC472" s="1135" t="s">
        <v>2933</v>
      </c>
      <c r="AD472" s="1135" t="s">
        <v>2933</v>
      </c>
      <c r="AE472" s="1135" t="s">
        <v>2933</v>
      </c>
      <c r="AF472" s="1135" t="s">
        <v>2933</v>
      </c>
      <c r="AG472" s="1275" t="s">
        <v>2933</v>
      </c>
      <c r="AH472" s="1027"/>
    </row>
    <row r="473" spans="2:34" ht="14.25" customHeight="1">
      <c r="B473" s="1274" t="s">
        <v>3089</v>
      </c>
      <c r="C473" s="1134" t="s">
        <v>3090</v>
      </c>
      <c r="D473" s="1135" t="s">
        <v>2933</v>
      </c>
      <c r="E473" s="1135" t="s">
        <v>2933</v>
      </c>
      <c r="F473" s="1135" t="s">
        <v>2933</v>
      </c>
      <c r="G473" s="1135" t="s">
        <v>2933</v>
      </c>
      <c r="H473" s="1135" t="s">
        <v>2933</v>
      </c>
      <c r="I473" s="1135" t="s">
        <v>2933</v>
      </c>
      <c r="J473" s="1135" t="s">
        <v>2933</v>
      </c>
      <c r="K473" s="1135" t="s">
        <v>2933</v>
      </c>
      <c r="L473" s="1135" t="s">
        <v>2933</v>
      </c>
      <c r="M473" s="1135" t="s">
        <v>2933</v>
      </c>
      <c r="N473" s="1270" t="s">
        <v>3094</v>
      </c>
      <c r="O473" s="1262">
        <v>0.5</v>
      </c>
      <c r="P473" s="1135" t="s">
        <v>2933</v>
      </c>
      <c r="Q473" s="1135" t="s">
        <v>2933</v>
      </c>
      <c r="R473" s="1135" t="s">
        <v>2933</v>
      </c>
      <c r="S473" s="1135" t="s">
        <v>2933</v>
      </c>
      <c r="T473" s="1135" t="s">
        <v>2933</v>
      </c>
      <c r="U473" s="1135" t="s">
        <v>2933</v>
      </c>
      <c r="V473" s="1135" t="s">
        <v>2933</v>
      </c>
      <c r="W473" s="1135" t="s">
        <v>2933</v>
      </c>
      <c r="X473" s="1135" t="s">
        <v>2933</v>
      </c>
      <c r="Y473" s="1135" t="s">
        <v>2933</v>
      </c>
      <c r="Z473" s="1135" t="s">
        <v>2933</v>
      </c>
      <c r="AA473" s="1135" t="s">
        <v>2933</v>
      </c>
      <c r="AB473" s="1135" t="s">
        <v>2933</v>
      </c>
      <c r="AC473" s="1135" t="s">
        <v>2933</v>
      </c>
      <c r="AD473" s="1135" t="s">
        <v>2933</v>
      </c>
      <c r="AE473" s="1135" t="s">
        <v>2933</v>
      </c>
      <c r="AF473" s="1135" t="s">
        <v>2933</v>
      </c>
      <c r="AG473" s="1275" t="s">
        <v>2933</v>
      </c>
      <c r="AH473" s="1027"/>
    </row>
    <row r="474" spans="2:34" ht="14.25" customHeight="1" thickBot="1">
      <c r="B474" s="1161"/>
      <c r="C474" s="1149"/>
      <c r="D474" s="1150"/>
      <c r="E474" s="1150"/>
      <c r="F474" s="1151"/>
      <c r="G474" s="1151"/>
      <c r="H474" s="1152"/>
      <c r="I474" s="1152"/>
      <c r="J474" s="1152"/>
      <c r="K474" s="1152"/>
      <c r="L474" s="1152"/>
      <c r="M474" s="1152"/>
      <c r="N474" s="1162"/>
      <c r="O474" s="1152"/>
      <c r="P474" s="1152"/>
      <c r="Q474" s="1152"/>
      <c r="R474" s="1152"/>
      <c r="S474" s="1152"/>
      <c r="T474" s="1152"/>
      <c r="U474" s="1152"/>
      <c r="V474" s="1162"/>
      <c r="W474" s="1152"/>
      <c r="X474" s="1152"/>
      <c r="Y474" s="1152"/>
      <c r="Z474" s="1152"/>
      <c r="AA474" s="1150"/>
      <c r="AB474" s="1151"/>
      <c r="AC474" s="1152"/>
      <c r="AD474" s="1152"/>
      <c r="AE474" s="1162"/>
      <c r="AF474" s="1149"/>
      <c r="AG474" s="1163"/>
      <c r="AH474" s="1027"/>
    </row>
    <row r="475" spans="2:34" ht="14.25" customHeight="1">
      <c r="B475" s="1085"/>
      <c r="C475" s="1086"/>
      <c r="D475" s="1086">
        <v>1.0000000000000001E-33</v>
      </c>
      <c r="E475" s="1086"/>
      <c r="F475" s="1086"/>
      <c r="G475" s="1086"/>
      <c r="H475" s="1086"/>
      <c r="I475" s="1086"/>
      <c r="J475" s="1086"/>
      <c r="K475" s="1086"/>
      <c r="L475" s="1086"/>
      <c r="M475" s="1086"/>
      <c r="N475" s="1086">
        <v>1.0000000000000001E-33</v>
      </c>
      <c r="O475" s="1086"/>
      <c r="P475" s="1086"/>
      <c r="Q475" s="1086"/>
      <c r="R475" s="1086"/>
      <c r="S475" s="1086"/>
      <c r="T475" s="1086"/>
      <c r="U475" s="1086"/>
      <c r="V475" s="1086">
        <v>1.0000000000000001E-33</v>
      </c>
      <c r="W475" s="1086"/>
      <c r="X475" s="1086"/>
      <c r="Y475" s="1086"/>
      <c r="Z475" s="1086"/>
      <c r="AA475" s="1086"/>
      <c r="AB475" s="1086"/>
      <c r="AC475" s="1086"/>
      <c r="AD475" s="1086"/>
      <c r="AE475" s="1086"/>
      <c r="AF475" s="1086"/>
      <c r="AG475" s="1086"/>
      <c r="AH475" s="1076"/>
    </row>
    <row r="476" spans="2:34" ht="14.25" customHeight="1">
      <c r="B476" s="1087" t="s">
        <v>2890</v>
      </c>
      <c r="C476" s="1733" t="s">
        <v>3095</v>
      </c>
      <c r="D476" s="1733"/>
      <c r="E476" s="1733"/>
      <c r="F476" s="1733"/>
      <c r="G476" s="1100"/>
      <c r="H476" s="1100"/>
      <c r="I476" s="1100"/>
      <c r="J476" s="1100"/>
      <c r="K476" s="1100"/>
      <c r="L476" s="1100"/>
      <c r="M476" s="1100"/>
      <c r="N476" s="1100"/>
      <c r="O476" s="1100"/>
      <c r="P476" s="1100"/>
      <c r="Q476" s="1100"/>
      <c r="R476" s="1100"/>
      <c r="S476" s="1100"/>
      <c r="T476" s="1100"/>
      <c r="U476" s="1100"/>
      <c r="V476" s="1100"/>
      <c r="W476" s="1100"/>
      <c r="X476" s="1100"/>
      <c r="Y476" s="1100"/>
      <c r="Z476" s="1100"/>
      <c r="AA476" s="1100"/>
      <c r="AB476" s="1100"/>
      <c r="AC476" s="1100"/>
      <c r="AD476" s="1100"/>
      <c r="AE476" s="1100"/>
      <c r="AF476" s="1100"/>
      <c r="AG476" s="1100"/>
      <c r="AH476" s="1027"/>
    </row>
    <row r="477" spans="2:34" ht="14.25" customHeight="1">
      <c r="B477" s="1087" t="s">
        <v>2892</v>
      </c>
      <c r="C477" s="1760" t="s">
        <v>3096</v>
      </c>
      <c r="D477" s="1760"/>
      <c r="E477" s="1760"/>
      <c r="F477" s="1760"/>
      <c r="G477" s="1100"/>
      <c r="H477" s="1100"/>
      <c r="I477" s="1100"/>
      <c r="J477" s="1100"/>
      <c r="K477" s="1100"/>
      <c r="L477" s="1100"/>
      <c r="M477" s="1100"/>
      <c r="N477" s="1100"/>
      <c r="O477" s="1100"/>
      <c r="P477" s="1100"/>
      <c r="Q477" s="1100"/>
      <c r="R477" s="1100"/>
      <c r="S477" s="1100"/>
      <c r="T477" s="1100"/>
      <c r="U477" s="1100"/>
      <c r="V477" s="1100"/>
      <c r="W477" s="1100"/>
      <c r="X477" s="1100"/>
      <c r="Y477" s="1100"/>
      <c r="Z477" s="1100"/>
      <c r="AA477" s="1100"/>
      <c r="AB477" s="1100"/>
      <c r="AC477" s="1100"/>
      <c r="AD477" s="1100"/>
      <c r="AE477" s="1100"/>
      <c r="AF477" s="1100"/>
      <c r="AG477" s="1100"/>
      <c r="AH477" s="1269"/>
    </row>
    <row r="478" spans="2:34" ht="14.25" customHeight="1" thickBot="1">
      <c r="B478" s="1088"/>
      <c r="C478" s="1758"/>
      <c r="D478" s="1758"/>
      <c r="E478" s="1758"/>
      <c r="F478" s="1758"/>
      <c r="G478" s="1759"/>
      <c r="H478" s="1759"/>
      <c r="I478" s="1759"/>
      <c r="J478" s="1759"/>
      <c r="K478" s="1759"/>
      <c r="L478" s="1759"/>
      <c r="M478" s="1759"/>
      <c r="N478" s="1759"/>
      <c r="O478" s="1759"/>
      <c r="P478" s="1759"/>
      <c r="Q478" s="1759"/>
      <c r="R478" s="1759"/>
      <c r="S478" s="1759"/>
      <c r="T478" s="1759"/>
      <c r="U478" s="1759"/>
      <c r="V478" s="1759"/>
      <c r="W478" s="1759"/>
      <c r="X478" s="1759"/>
      <c r="Y478" s="1759"/>
      <c r="Z478" s="1759"/>
      <c r="AA478" s="1759"/>
      <c r="AB478" s="1759"/>
      <c r="AC478" s="1759"/>
      <c r="AD478" s="1759"/>
      <c r="AE478" s="1759"/>
      <c r="AF478" s="1759"/>
      <c r="AG478" s="1759"/>
      <c r="AH478" s="1077"/>
    </row>
    <row r="479" spans="2:34" ht="14.25" customHeight="1">
      <c r="B479" s="1292"/>
      <c r="C479" s="1248"/>
      <c r="D479" s="1248"/>
      <c r="E479" s="1248"/>
      <c r="F479" s="1248"/>
      <c r="G479" s="1248"/>
      <c r="H479" s="1248"/>
      <c r="I479" s="1248"/>
      <c r="J479" s="1248"/>
      <c r="K479" s="1248"/>
      <c r="L479" s="1248"/>
      <c r="M479" s="1248"/>
    </row>
    <row r="480" spans="2:34" ht="14.25" customHeight="1" thickBot="1">
      <c r="B480" s="1248"/>
      <c r="C480" s="1248"/>
      <c r="D480" s="1248"/>
      <c r="E480" s="1248"/>
      <c r="F480" s="1248"/>
      <c r="G480" s="1248"/>
      <c r="H480" s="1248"/>
      <c r="I480" s="1248"/>
      <c r="J480" s="1248"/>
      <c r="K480" s="1248"/>
      <c r="L480" s="1248"/>
      <c r="M480" s="1248"/>
    </row>
    <row r="481" spans="2:34" ht="14.25" customHeight="1">
      <c r="B481" s="1729" t="s">
        <v>2857</v>
      </c>
      <c r="C481" s="1730"/>
      <c r="D481" s="1730"/>
      <c r="E481" s="1730"/>
      <c r="F481" s="1730"/>
      <c r="G481" s="1730"/>
      <c r="H481" s="1730"/>
      <c r="I481" s="1730"/>
      <c r="J481" s="1730"/>
      <c r="K481" s="1730"/>
      <c r="L481" s="1730"/>
      <c r="M481" s="1730"/>
      <c r="N481" s="1730"/>
      <c r="O481" s="1730"/>
      <c r="P481" s="1730"/>
      <c r="Q481" s="1730"/>
      <c r="R481" s="1730"/>
      <c r="S481" s="1730"/>
      <c r="T481" s="1730"/>
      <c r="U481" s="1730"/>
      <c r="V481" s="1730"/>
      <c r="W481" s="1730"/>
      <c r="X481" s="1730"/>
      <c r="Y481" s="1730"/>
      <c r="Z481" s="1730"/>
      <c r="AA481" s="1730"/>
      <c r="AB481" s="1730"/>
      <c r="AC481" s="1730"/>
      <c r="AD481" s="1730"/>
      <c r="AE481" s="1730"/>
      <c r="AF481" s="1730"/>
      <c r="AG481" s="1730"/>
      <c r="AH481" s="1731"/>
    </row>
    <row r="482" spans="2:34" ht="14.25" customHeight="1">
      <c r="B482" s="1083"/>
      <c r="C482" s="1023"/>
      <c r="D482" s="733"/>
      <c r="E482" s="733"/>
      <c r="F482" s="456"/>
      <c r="G482" s="456"/>
      <c r="H482" s="456"/>
      <c r="I482" s="456"/>
      <c r="J482" s="456"/>
      <c r="K482" s="456"/>
      <c r="L482" s="456"/>
      <c r="M482" s="456"/>
      <c r="N482" s="456"/>
      <c r="O482" s="456"/>
      <c r="P482" s="456"/>
      <c r="Q482" s="456"/>
      <c r="R482" s="456"/>
      <c r="S482" s="456"/>
      <c r="T482" s="456"/>
      <c r="U482" s="456"/>
      <c r="V482" s="456"/>
      <c r="W482" s="456"/>
      <c r="X482" s="456"/>
      <c r="Y482" s="456"/>
      <c r="Z482" s="456"/>
      <c r="AA482" s="456"/>
      <c r="AB482" s="456"/>
      <c r="AC482" s="456"/>
      <c r="AD482" s="456"/>
      <c r="AE482" s="456"/>
      <c r="AF482" s="456"/>
      <c r="AG482" s="456"/>
      <c r="AH482" s="1084"/>
    </row>
    <row r="483" spans="2:34" ht="14.25" customHeight="1">
      <c r="B483" s="1026" t="s">
        <v>2858</v>
      </c>
      <c r="C483" s="1082" t="s">
        <v>2934</v>
      </c>
      <c r="D483" s="1082"/>
      <c r="E483" s="456"/>
      <c r="F483" s="456"/>
      <c r="G483" s="456"/>
      <c r="H483" s="456"/>
      <c r="I483" s="456"/>
      <c r="J483" s="456"/>
      <c r="K483" s="456"/>
      <c r="L483" s="456"/>
      <c r="M483" s="456"/>
      <c r="N483" s="456"/>
      <c r="O483" s="456"/>
      <c r="P483" s="456"/>
      <c r="Q483" s="456"/>
      <c r="R483" s="456"/>
      <c r="S483" s="456"/>
      <c r="T483" s="456"/>
      <c r="U483" s="456"/>
      <c r="V483" s="456"/>
      <c r="W483" s="456"/>
      <c r="X483" s="456"/>
      <c r="Y483" s="456"/>
      <c r="Z483" s="456"/>
      <c r="AA483" s="456"/>
      <c r="AB483" s="456"/>
      <c r="AC483" s="456"/>
      <c r="AD483" s="456"/>
      <c r="AE483" s="456"/>
      <c r="AF483" s="456"/>
      <c r="AG483" s="456"/>
      <c r="AH483" s="1084"/>
    </row>
    <row r="484" spans="2:34" ht="14.25" customHeight="1" thickBot="1">
      <c r="B484" s="1026" t="s">
        <v>2860</v>
      </c>
      <c r="C484" s="1261">
        <v>41418</v>
      </c>
      <c r="D484" s="1261"/>
      <c r="E484" s="456"/>
      <c r="F484" s="456"/>
      <c r="G484" s="456"/>
      <c r="H484" s="456"/>
      <c r="I484" s="456"/>
      <c r="J484" s="456"/>
      <c r="K484" s="456"/>
      <c r="L484" s="456"/>
      <c r="M484" s="456"/>
      <c r="N484" s="456"/>
      <c r="O484" s="456"/>
      <c r="P484" s="456"/>
      <c r="Q484" s="456"/>
      <c r="R484" s="456"/>
      <c r="S484" s="456"/>
      <c r="T484" s="456"/>
      <c r="U484" s="456"/>
      <c r="V484" s="456"/>
      <c r="W484" s="456"/>
      <c r="X484" s="456"/>
      <c r="Y484" s="456"/>
      <c r="Z484" s="456"/>
      <c r="AA484" s="456"/>
      <c r="AB484" s="456"/>
      <c r="AC484" s="456"/>
      <c r="AD484" s="456"/>
      <c r="AE484" s="456"/>
      <c r="AF484" s="456"/>
      <c r="AG484" s="456"/>
      <c r="AH484" s="1084"/>
    </row>
    <row r="485" spans="2:34" ht="14.25" customHeight="1" thickBot="1">
      <c r="B485" s="1083" t="s">
        <v>2861</v>
      </c>
      <c r="C485" s="1734" t="s">
        <v>2935</v>
      </c>
      <c r="D485" s="1735"/>
      <c r="E485" s="1735"/>
      <c r="F485" s="1735"/>
      <c r="G485" s="1735"/>
      <c r="H485" s="1735"/>
      <c r="I485" s="1735"/>
      <c r="J485" s="1735"/>
      <c r="K485" s="1735"/>
      <c r="L485" s="1735"/>
      <c r="M485" s="1735"/>
      <c r="N485" s="1735"/>
      <c r="O485" s="1735"/>
      <c r="P485" s="1735"/>
      <c r="Q485" s="1735"/>
      <c r="R485" s="1735"/>
      <c r="S485" s="1735"/>
      <c r="T485" s="1735"/>
      <c r="U485" s="1735"/>
      <c r="V485" s="1735"/>
      <c r="W485" s="1735"/>
      <c r="X485" s="1735"/>
      <c r="Y485" s="1735"/>
      <c r="Z485" s="1736"/>
      <c r="AA485" s="456"/>
      <c r="AB485" s="456"/>
      <c r="AC485" s="456"/>
      <c r="AD485" s="456"/>
      <c r="AE485" s="456"/>
      <c r="AF485" s="456"/>
      <c r="AG485" s="456"/>
      <c r="AH485" s="1084"/>
    </row>
    <row r="486" spans="2:34" ht="14.25" customHeight="1" thickBot="1">
      <c r="B486" s="1737" t="s">
        <v>2862</v>
      </c>
      <c r="C486" s="1739" t="s">
        <v>2863</v>
      </c>
      <c r="D486" s="1737" t="s">
        <v>2864</v>
      </c>
      <c r="E486" s="1741" t="s">
        <v>2865</v>
      </c>
      <c r="F486" s="1742"/>
      <c r="G486" s="1742"/>
      <c r="H486" s="1742"/>
      <c r="I486" s="1742"/>
      <c r="J486" s="1742"/>
      <c r="K486" s="1742"/>
      <c r="L486" s="1742"/>
      <c r="M486" s="1742"/>
      <c r="N486" s="1742"/>
      <c r="O486" s="1742"/>
      <c r="P486" s="1742"/>
      <c r="Q486" s="1742"/>
      <c r="R486" s="1743"/>
      <c r="S486" s="1744" t="s">
        <v>2866</v>
      </c>
      <c r="T486" s="1745"/>
      <c r="U486" s="1745"/>
      <c r="V486" s="1745"/>
      <c r="W486" s="1745"/>
      <c r="X486" s="1745"/>
      <c r="Y486" s="1745"/>
      <c r="Z486" s="1746"/>
      <c r="AA486" s="1741" t="s">
        <v>2867</v>
      </c>
      <c r="AB486" s="1742"/>
      <c r="AC486" s="1742"/>
      <c r="AD486" s="1743"/>
      <c r="AE486" s="1747" t="s">
        <v>2868</v>
      </c>
      <c r="AF486" s="1748"/>
      <c r="AG486" s="1749"/>
      <c r="AH486" s="1084"/>
    </row>
    <row r="487" spans="2:34" ht="14.25" customHeight="1" thickBot="1">
      <c r="B487" s="1738"/>
      <c r="C487" s="1740"/>
      <c r="D487" s="1738"/>
      <c r="E487" s="1737" t="s">
        <v>2869</v>
      </c>
      <c r="F487" s="1753" t="s">
        <v>2870</v>
      </c>
      <c r="G487" s="1753" t="s">
        <v>2871</v>
      </c>
      <c r="H487" s="1744" t="s">
        <v>2872</v>
      </c>
      <c r="I487" s="1746"/>
      <c r="J487" s="1744" t="s">
        <v>2873</v>
      </c>
      <c r="K487" s="1746"/>
      <c r="L487" s="1744" t="s">
        <v>2874</v>
      </c>
      <c r="M487" s="1746"/>
      <c r="N487" s="1755" t="s">
        <v>2875</v>
      </c>
      <c r="O487" s="1756"/>
      <c r="P487" s="1745" t="s">
        <v>2876</v>
      </c>
      <c r="Q487" s="1745"/>
      <c r="R487" s="1746"/>
      <c r="S487" s="1753" t="s">
        <v>2872</v>
      </c>
      <c r="T487" s="1753" t="s">
        <v>2873</v>
      </c>
      <c r="U487" s="1753" t="s">
        <v>2874</v>
      </c>
      <c r="V487" s="1745" t="s">
        <v>2875</v>
      </c>
      <c r="W487" s="1745"/>
      <c r="X487" s="1744" t="s">
        <v>2876</v>
      </c>
      <c r="Y487" s="1745"/>
      <c r="Z487" s="1746"/>
      <c r="AA487" s="1737" t="s">
        <v>2869</v>
      </c>
      <c r="AB487" s="1737" t="s">
        <v>2877</v>
      </c>
      <c r="AC487" s="1737" t="s">
        <v>2878</v>
      </c>
      <c r="AD487" s="1737" t="s">
        <v>2879</v>
      </c>
      <c r="AE487" s="1750"/>
      <c r="AF487" s="1751"/>
      <c r="AG487" s="1752"/>
      <c r="AH487" s="1084"/>
    </row>
    <row r="488" spans="2:34" ht="14.25" customHeight="1" thickBot="1">
      <c r="B488" s="1763"/>
      <c r="C488" s="1764"/>
      <c r="D488" s="1763"/>
      <c r="E488" s="1763"/>
      <c r="F488" s="1765"/>
      <c r="G488" s="1765"/>
      <c r="H488" s="1028" t="s">
        <v>2880</v>
      </c>
      <c r="I488" s="1028" t="s">
        <v>2881</v>
      </c>
      <c r="J488" s="1028" t="s">
        <v>2880</v>
      </c>
      <c r="K488" s="1028" t="s">
        <v>2881</v>
      </c>
      <c r="L488" s="1028" t="s">
        <v>2880</v>
      </c>
      <c r="M488" s="1028" t="s">
        <v>2881</v>
      </c>
      <c r="N488" s="1029" t="s">
        <v>306</v>
      </c>
      <c r="O488" s="1030" t="s">
        <v>2882</v>
      </c>
      <c r="P488" s="1031" t="s">
        <v>2883</v>
      </c>
      <c r="Q488" s="1133" t="s">
        <v>2884</v>
      </c>
      <c r="R488" s="1030" t="s">
        <v>2885</v>
      </c>
      <c r="S488" s="1765"/>
      <c r="T488" s="1765"/>
      <c r="U488" s="1765"/>
      <c r="V488" s="1032" t="s">
        <v>306</v>
      </c>
      <c r="W488" s="1033" t="s">
        <v>2882</v>
      </c>
      <c r="X488" s="1030" t="s">
        <v>2883</v>
      </c>
      <c r="Y488" s="1034" t="s">
        <v>2884</v>
      </c>
      <c r="Z488" s="1030" t="s">
        <v>2885</v>
      </c>
      <c r="AA488" s="1763"/>
      <c r="AB488" s="1763"/>
      <c r="AC488" s="1763"/>
      <c r="AD488" s="1763"/>
      <c r="AE488" s="1035" t="s">
        <v>307</v>
      </c>
      <c r="AF488" s="1035" t="s">
        <v>2886</v>
      </c>
      <c r="AG488" s="1035" t="s">
        <v>2887</v>
      </c>
      <c r="AH488" s="1084"/>
    </row>
    <row r="489" spans="2:34" ht="14.25" customHeight="1" thickBot="1">
      <c r="B489" s="1122" t="s">
        <v>2936</v>
      </c>
      <c r="C489" s="1107" t="s">
        <v>2937</v>
      </c>
      <c r="D489" s="1108">
        <v>18</v>
      </c>
      <c r="E489" s="1109" t="s">
        <v>2933</v>
      </c>
      <c r="F489" s="1109" t="s">
        <v>2933</v>
      </c>
      <c r="G489" s="1109" t="s">
        <v>2933</v>
      </c>
      <c r="H489" s="1109" t="s">
        <v>2933</v>
      </c>
      <c r="I489" s="1109" t="s">
        <v>2933</v>
      </c>
      <c r="J489" s="1109" t="s">
        <v>2933</v>
      </c>
      <c r="K489" s="1109" t="s">
        <v>2933</v>
      </c>
      <c r="L489" s="1109" t="s">
        <v>2933</v>
      </c>
      <c r="M489" s="1109" t="s">
        <v>2933</v>
      </c>
      <c r="N489" s="1109" t="s">
        <v>2933</v>
      </c>
      <c r="O489" s="1109" t="s">
        <v>2933</v>
      </c>
      <c r="P489" s="1109" t="s">
        <v>2933</v>
      </c>
      <c r="Q489" s="1109" t="s">
        <v>2933</v>
      </c>
      <c r="R489" s="1109" t="s">
        <v>2933</v>
      </c>
      <c r="S489" s="1109" t="s">
        <v>2933</v>
      </c>
      <c r="T489" s="1109" t="s">
        <v>2933</v>
      </c>
      <c r="U489" s="1109" t="s">
        <v>2933</v>
      </c>
      <c r="V489" s="1109" t="s">
        <v>2933</v>
      </c>
      <c r="W489" s="1109" t="s">
        <v>2933</v>
      </c>
      <c r="X489" s="1109" t="s">
        <v>2933</v>
      </c>
      <c r="Y489" s="1109" t="s">
        <v>2933</v>
      </c>
      <c r="Z489" s="1109" t="s">
        <v>2933</v>
      </c>
      <c r="AA489" s="1109" t="s">
        <v>2933</v>
      </c>
      <c r="AB489" s="1109">
        <v>2000</v>
      </c>
      <c r="AC489" s="1110">
        <v>6.0000000000000001E-3</v>
      </c>
      <c r="AD489" s="1111">
        <v>0.1</v>
      </c>
      <c r="AE489" s="1107" t="s">
        <v>2933</v>
      </c>
      <c r="AF489" s="1112" t="s">
        <v>2933</v>
      </c>
      <c r="AG489" s="1113" t="s">
        <v>2933</v>
      </c>
      <c r="AH489" s="1027"/>
    </row>
    <row r="490" spans="2:34" ht="14.25" customHeight="1" thickBot="1">
      <c r="B490" s="1095"/>
      <c r="C490" s="1114" t="s">
        <v>2938</v>
      </c>
      <c r="D490" s="1115">
        <v>15</v>
      </c>
      <c r="E490" s="1109" t="s">
        <v>2933</v>
      </c>
      <c r="F490" s="1109" t="s">
        <v>2933</v>
      </c>
      <c r="G490" s="1109" t="s">
        <v>2933</v>
      </c>
      <c r="H490" s="1109" t="s">
        <v>2933</v>
      </c>
      <c r="I490" s="1109" t="s">
        <v>2933</v>
      </c>
      <c r="J490" s="1109" t="s">
        <v>2933</v>
      </c>
      <c r="K490" s="1109" t="s">
        <v>2933</v>
      </c>
      <c r="L490" s="1109" t="s">
        <v>2933</v>
      </c>
      <c r="M490" s="1109" t="s">
        <v>2933</v>
      </c>
      <c r="N490" s="1109" t="s">
        <v>2933</v>
      </c>
      <c r="O490" s="1109" t="s">
        <v>2933</v>
      </c>
      <c r="P490" s="1109" t="s">
        <v>2933</v>
      </c>
      <c r="Q490" s="1109" t="s">
        <v>2933</v>
      </c>
      <c r="R490" s="1109" t="s">
        <v>2933</v>
      </c>
      <c r="S490" s="1109" t="s">
        <v>2933</v>
      </c>
      <c r="T490" s="1109" t="s">
        <v>2933</v>
      </c>
      <c r="U490" s="1109" t="s">
        <v>2933</v>
      </c>
      <c r="V490" s="1109" t="s">
        <v>2933</v>
      </c>
      <c r="W490" s="1109" t="s">
        <v>2933</v>
      </c>
      <c r="X490" s="1109" t="s">
        <v>2933</v>
      </c>
      <c r="Y490" s="1109" t="s">
        <v>2933</v>
      </c>
      <c r="Z490" s="1109" t="s">
        <v>2933</v>
      </c>
      <c r="AA490" s="1109" t="s">
        <v>2933</v>
      </c>
      <c r="AB490" s="1109">
        <v>700</v>
      </c>
      <c r="AC490" s="1110">
        <f>15/700</f>
        <v>2.1428571428571429E-2</v>
      </c>
      <c r="AD490" s="1111">
        <v>0.1</v>
      </c>
      <c r="AE490" s="1116" t="s">
        <v>2933</v>
      </c>
      <c r="AF490" s="1117" t="s">
        <v>2933</v>
      </c>
      <c r="AG490" s="1118" t="s">
        <v>2933</v>
      </c>
      <c r="AH490" s="1027"/>
    </row>
    <row r="491" spans="2:34" ht="14.25" customHeight="1" thickBot="1">
      <c r="B491" s="1095"/>
      <c r="C491" s="1117" t="s">
        <v>2939</v>
      </c>
      <c r="D491" s="1119">
        <v>9.99</v>
      </c>
      <c r="E491" s="1120" t="s">
        <v>2933</v>
      </c>
      <c r="F491" s="1121" t="s">
        <v>2940</v>
      </c>
      <c r="G491" s="1120" t="s">
        <v>2933</v>
      </c>
      <c r="H491" s="1120" t="s">
        <v>2933</v>
      </c>
      <c r="I491" s="1120" t="s">
        <v>2933</v>
      </c>
      <c r="J491" s="1120" t="s">
        <v>2933</v>
      </c>
      <c r="K491" s="1120" t="s">
        <v>2933</v>
      </c>
      <c r="L491" s="1120" t="s">
        <v>2933</v>
      </c>
      <c r="M491" s="1120" t="s">
        <v>2933</v>
      </c>
      <c r="N491" s="1120" t="s">
        <v>2933</v>
      </c>
      <c r="O491" s="1120" t="s">
        <v>2933</v>
      </c>
      <c r="P491" s="1120" t="s">
        <v>2933</v>
      </c>
      <c r="Q491" s="1120" t="s">
        <v>2933</v>
      </c>
      <c r="R491" s="1120" t="s">
        <v>2933</v>
      </c>
      <c r="S491" s="1120" t="s">
        <v>2933</v>
      </c>
      <c r="T491" s="1120" t="s">
        <v>2933</v>
      </c>
      <c r="U491" s="1120" t="s">
        <v>2933</v>
      </c>
      <c r="V491" s="1120" t="s">
        <v>2933</v>
      </c>
      <c r="W491" s="1120" t="s">
        <v>2933</v>
      </c>
      <c r="X491" s="1120" t="s">
        <v>2933</v>
      </c>
      <c r="Y491" s="1120" t="s">
        <v>2933</v>
      </c>
      <c r="Z491" s="1120" t="s">
        <v>2933</v>
      </c>
      <c r="AA491" s="1120" t="s">
        <v>2933</v>
      </c>
      <c r="AB491" s="1120" t="s">
        <v>2933</v>
      </c>
      <c r="AC491" s="1120" t="s">
        <v>2933</v>
      </c>
      <c r="AD491" s="1120" t="s">
        <v>2933</v>
      </c>
      <c r="AE491" s="1116" t="s">
        <v>2941</v>
      </c>
      <c r="AF491" s="1117" t="s">
        <v>138</v>
      </c>
      <c r="AG491" s="1118" t="s">
        <v>2942</v>
      </c>
      <c r="AH491" s="1027"/>
    </row>
    <row r="492" spans="2:34" ht="14.25" customHeight="1" thickBot="1">
      <c r="B492" s="1061"/>
      <c r="C492" s="1062"/>
      <c r="D492" s="1063"/>
      <c r="E492" s="1064"/>
      <c r="F492" s="1065"/>
      <c r="G492" s="1066"/>
      <c r="H492" s="1067"/>
      <c r="I492" s="1067"/>
      <c r="J492" s="1068"/>
      <c r="K492" s="1067"/>
      <c r="L492" s="1067"/>
      <c r="M492" s="1067"/>
      <c r="N492" s="1069"/>
      <c r="O492" s="1067"/>
      <c r="P492" s="1068"/>
      <c r="Q492" s="1068"/>
      <c r="R492" s="1070"/>
      <c r="S492" s="1071"/>
      <c r="T492" s="1067"/>
      <c r="U492" s="1070"/>
      <c r="V492" s="1072"/>
      <c r="W492" s="1070"/>
      <c r="X492" s="1067"/>
      <c r="Y492" s="1068"/>
      <c r="Z492" s="1067"/>
      <c r="AA492" s="1064"/>
      <c r="AB492" s="1065"/>
      <c r="AC492" s="1068"/>
      <c r="AD492" s="1067"/>
      <c r="AE492" s="1073"/>
      <c r="AF492" s="1074"/>
      <c r="AG492" s="1075"/>
      <c r="AH492" s="1027"/>
    </row>
    <row r="493" spans="2:34" ht="14.25" customHeight="1">
      <c r="B493" s="1085"/>
      <c r="C493" s="1086"/>
      <c r="D493" s="1086">
        <v>1.0000000000000001E-33</v>
      </c>
      <c r="E493" s="1086"/>
      <c r="F493" s="1086"/>
      <c r="G493" s="1086"/>
      <c r="H493" s="1086"/>
      <c r="I493" s="1086"/>
      <c r="J493" s="1086"/>
      <c r="K493" s="1086"/>
      <c r="L493" s="1086"/>
      <c r="M493" s="1086"/>
      <c r="N493" s="1086">
        <v>1.0000000000000001E-33</v>
      </c>
      <c r="O493" s="1086"/>
      <c r="P493" s="1086"/>
      <c r="Q493" s="1086"/>
      <c r="R493" s="1086"/>
      <c r="S493" s="1086"/>
      <c r="T493" s="1086"/>
      <c r="U493" s="1086"/>
      <c r="V493" s="1086">
        <v>1.0000000000000001E-33</v>
      </c>
      <c r="W493" s="1086"/>
      <c r="X493" s="1086"/>
      <c r="Y493" s="1086"/>
      <c r="Z493" s="1086"/>
      <c r="AA493" s="1086"/>
      <c r="AB493" s="1086"/>
      <c r="AC493" s="1086"/>
      <c r="AD493" s="1086"/>
      <c r="AE493" s="1086"/>
      <c r="AF493" s="1086"/>
      <c r="AG493" s="1086"/>
      <c r="AH493" s="1076"/>
    </row>
    <row r="494" spans="2:34" ht="14.25" customHeight="1">
      <c r="B494" s="1087" t="s">
        <v>2890</v>
      </c>
      <c r="C494" s="1733" t="s">
        <v>2943</v>
      </c>
      <c r="D494" s="1733"/>
      <c r="E494" s="1733"/>
      <c r="F494" s="1733"/>
      <c r="G494" s="1733"/>
      <c r="H494" s="1733"/>
      <c r="I494" s="1733"/>
      <c r="J494" s="1733"/>
      <c r="K494" s="1733"/>
      <c r="L494" s="1733"/>
      <c r="M494" s="1733"/>
      <c r="N494" s="1733"/>
      <c r="O494" s="1733"/>
      <c r="P494" s="1733"/>
      <c r="Q494" s="1733"/>
      <c r="R494" s="1733"/>
      <c r="S494" s="1733"/>
      <c r="T494" s="1733"/>
      <c r="U494" s="1733"/>
      <c r="V494" s="1733"/>
      <c r="W494" s="1733"/>
      <c r="X494" s="1733"/>
      <c r="Y494" s="1733"/>
      <c r="Z494" s="1733"/>
      <c r="AA494" s="1733"/>
      <c r="AB494" s="1733"/>
      <c r="AC494" s="1733"/>
      <c r="AD494" s="1733"/>
      <c r="AE494" s="1733"/>
      <c r="AF494" s="1733"/>
      <c r="AG494" s="1733"/>
      <c r="AH494" s="1027"/>
    </row>
    <row r="495" spans="2:34" ht="14.25" customHeight="1" thickBot="1">
      <c r="B495" s="1088" t="s">
        <v>2892</v>
      </c>
      <c r="C495" s="1758" t="s">
        <v>2944</v>
      </c>
      <c r="D495" s="1758"/>
      <c r="E495" s="1758"/>
      <c r="F495" s="1758"/>
      <c r="G495" s="1758"/>
      <c r="H495" s="1758"/>
      <c r="I495" s="1758"/>
      <c r="J495" s="1758"/>
      <c r="K495" s="1758"/>
      <c r="L495" s="1758"/>
      <c r="M495" s="1758"/>
      <c r="N495" s="1758"/>
      <c r="O495" s="1758"/>
      <c r="P495" s="1758"/>
      <c r="Q495" s="1758"/>
      <c r="R495" s="1758"/>
      <c r="S495" s="1758"/>
      <c r="T495" s="1758"/>
      <c r="U495" s="1758"/>
      <c r="V495" s="1758"/>
      <c r="W495" s="1758"/>
      <c r="X495" s="1758"/>
      <c r="Y495" s="1758"/>
      <c r="Z495" s="1758"/>
      <c r="AA495" s="1758"/>
      <c r="AB495" s="1758"/>
      <c r="AC495" s="1758"/>
      <c r="AD495" s="1758"/>
      <c r="AE495" s="1758"/>
      <c r="AF495" s="1758"/>
      <c r="AG495" s="1758"/>
      <c r="AH495" s="1077"/>
    </row>
    <row r="496" spans="2:34" ht="14.25" customHeight="1">
      <c r="B496" s="1106"/>
      <c r="C496" s="733"/>
      <c r="D496" s="733"/>
      <c r="E496" s="733"/>
    </row>
    <row r="497" spans="2:34" ht="14.25" customHeight="1" thickBot="1">
      <c r="B497" s="733"/>
      <c r="C497" s="733"/>
      <c r="D497" s="733"/>
      <c r="E497" s="733"/>
    </row>
    <row r="498" spans="2:34" ht="14.25" customHeight="1">
      <c r="B498" s="1729" t="s">
        <v>2857</v>
      </c>
      <c r="C498" s="1730"/>
      <c r="D498" s="1730"/>
      <c r="E498" s="1730"/>
      <c r="F498" s="1730"/>
      <c r="G498" s="1730"/>
      <c r="H498" s="1730"/>
      <c r="I498" s="1730"/>
      <c r="J498" s="1730"/>
      <c r="K498" s="1730"/>
      <c r="L498" s="1730"/>
      <c r="M498" s="1730"/>
      <c r="N498" s="1730"/>
      <c r="O498" s="1730"/>
      <c r="P498" s="1730"/>
      <c r="Q498" s="1730"/>
      <c r="R498" s="1730"/>
      <c r="S498" s="1730"/>
      <c r="T498" s="1730"/>
      <c r="U498" s="1730"/>
      <c r="V498" s="1730"/>
      <c r="W498" s="1730"/>
      <c r="X498" s="1730"/>
      <c r="Y498" s="1730"/>
      <c r="Z498" s="1730"/>
      <c r="AA498" s="1730"/>
      <c r="AB498" s="1730"/>
      <c r="AC498" s="1730"/>
      <c r="AD498" s="1730"/>
      <c r="AE498" s="1730"/>
      <c r="AF498" s="1730"/>
      <c r="AG498" s="1730"/>
      <c r="AH498" s="1731"/>
    </row>
    <row r="499" spans="2:34" ht="14.25" customHeight="1">
      <c r="B499" s="1083"/>
      <c r="C499" s="1023"/>
      <c r="D499" s="733"/>
      <c r="E499" s="733"/>
      <c r="F499" s="456"/>
      <c r="G499" s="456"/>
      <c r="H499" s="456"/>
      <c r="I499" s="456"/>
      <c r="J499" s="456"/>
      <c r="K499" s="456"/>
      <c r="L499" s="456"/>
      <c r="M499" s="456"/>
      <c r="N499" s="456"/>
      <c r="O499" s="456"/>
      <c r="P499" s="456"/>
      <c r="Q499" s="456"/>
      <c r="R499" s="456"/>
      <c r="S499" s="456"/>
      <c r="T499" s="456"/>
      <c r="U499" s="456"/>
      <c r="V499" s="456"/>
      <c r="W499" s="456"/>
      <c r="X499" s="456"/>
      <c r="Y499" s="456"/>
      <c r="Z499" s="456"/>
      <c r="AA499" s="456"/>
      <c r="AB499" s="456"/>
      <c r="AC499" s="456"/>
      <c r="AD499" s="456"/>
      <c r="AE499" s="456"/>
      <c r="AF499" s="456"/>
      <c r="AG499" s="456"/>
      <c r="AH499" s="1084"/>
    </row>
    <row r="500" spans="2:34" ht="14.25" customHeight="1">
      <c r="B500" s="1026" t="s">
        <v>2858</v>
      </c>
      <c r="C500" s="1082" t="s">
        <v>2945</v>
      </c>
      <c r="D500" s="1082"/>
      <c r="E500" s="456"/>
      <c r="F500" s="456"/>
      <c r="G500" s="456"/>
      <c r="H500" s="456"/>
      <c r="I500" s="456"/>
      <c r="J500" s="456"/>
      <c r="K500" s="456"/>
      <c r="L500" s="456"/>
      <c r="M500" s="456"/>
      <c r="N500" s="456"/>
      <c r="O500" s="456"/>
      <c r="P500" s="456"/>
      <c r="Q500" s="456"/>
      <c r="R500" s="456"/>
      <c r="S500" s="456"/>
      <c r="T500" s="456"/>
      <c r="U500" s="456"/>
      <c r="V500" s="456"/>
      <c r="W500" s="456"/>
      <c r="X500" s="456"/>
      <c r="Y500" s="456"/>
      <c r="Z500" s="456"/>
      <c r="AA500" s="456"/>
      <c r="AB500" s="456"/>
      <c r="AC500" s="456"/>
      <c r="AD500" s="456"/>
      <c r="AE500" s="456"/>
      <c r="AF500" s="456"/>
      <c r="AG500" s="456"/>
      <c r="AH500" s="1084"/>
    </row>
    <row r="501" spans="2:34" ht="14.25" customHeight="1">
      <c r="B501" s="1026" t="s">
        <v>2860</v>
      </c>
      <c r="C501" s="1078">
        <v>41418</v>
      </c>
      <c r="D501" s="1078"/>
      <c r="E501" s="456"/>
      <c r="F501" s="456"/>
      <c r="G501" s="456"/>
      <c r="H501" s="456"/>
      <c r="I501" s="456"/>
      <c r="J501" s="456"/>
      <c r="K501" s="456"/>
      <c r="L501" s="456"/>
      <c r="M501" s="456"/>
      <c r="N501" s="456"/>
      <c r="O501" s="456"/>
      <c r="P501" s="456"/>
      <c r="Q501" s="456"/>
      <c r="R501" s="456"/>
      <c r="S501" s="456"/>
      <c r="T501" s="456"/>
      <c r="U501" s="456"/>
      <c r="V501" s="456"/>
      <c r="W501" s="456"/>
      <c r="X501" s="456"/>
      <c r="Y501" s="456"/>
      <c r="Z501" s="456"/>
      <c r="AA501" s="456"/>
      <c r="AB501" s="456"/>
      <c r="AC501" s="456"/>
      <c r="AD501" s="456"/>
      <c r="AE501" s="456"/>
      <c r="AF501" s="456"/>
      <c r="AG501" s="456"/>
      <c r="AH501" s="1084"/>
    </row>
    <row r="502" spans="2:34" ht="29.25" customHeight="1" thickBot="1">
      <c r="B502" s="1083" t="s">
        <v>2861</v>
      </c>
      <c r="C502" s="1766" t="s">
        <v>2946</v>
      </c>
      <c r="D502" s="1766"/>
      <c r="E502" s="1766"/>
      <c r="F502" s="1766"/>
      <c r="G502" s="1766"/>
      <c r="H502" s="1766"/>
      <c r="I502" s="1766"/>
      <c r="J502" s="1766"/>
      <c r="K502" s="1766"/>
      <c r="L502" s="1766"/>
      <c r="M502" s="1766"/>
      <c r="N502" s="1766"/>
      <c r="O502" s="1766"/>
      <c r="P502" s="1766"/>
      <c r="Q502" s="1766"/>
      <c r="R502" s="1766"/>
      <c r="S502" s="1766"/>
      <c r="T502" s="1766"/>
      <c r="U502" s="1766"/>
      <c r="V502" s="1766"/>
      <c r="W502" s="1766"/>
      <c r="X502" s="1766"/>
      <c r="Y502" s="1766"/>
      <c r="Z502" s="1766"/>
      <c r="AA502" s="456"/>
      <c r="AB502" s="456"/>
      <c r="AC502" s="456"/>
      <c r="AD502" s="456"/>
      <c r="AE502" s="456"/>
      <c r="AF502" s="456"/>
      <c r="AG502" s="456"/>
      <c r="AH502" s="1084"/>
    </row>
    <row r="503" spans="2:34" ht="14.25" customHeight="1" thickBot="1">
      <c r="B503" s="1737" t="s">
        <v>2862</v>
      </c>
      <c r="C503" s="1739" t="s">
        <v>2863</v>
      </c>
      <c r="D503" s="1737" t="s">
        <v>2864</v>
      </c>
      <c r="E503" s="1741" t="s">
        <v>2865</v>
      </c>
      <c r="F503" s="1742"/>
      <c r="G503" s="1742"/>
      <c r="H503" s="1742"/>
      <c r="I503" s="1742"/>
      <c r="J503" s="1742"/>
      <c r="K503" s="1742"/>
      <c r="L503" s="1742"/>
      <c r="M503" s="1742"/>
      <c r="N503" s="1742"/>
      <c r="O503" s="1742"/>
      <c r="P503" s="1742"/>
      <c r="Q503" s="1742"/>
      <c r="R503" s="1743"/>
      <c r="S503" s="1744" t="s">
        <v>2866</v>
      </c>
      <c r="T503" s="1745"/>
      <c r="U503" s="1745"/>
      <c r="V503" s="1745"/>
      <c r="W503" s="1745"/>
      <c r="X503" s="1745"/>
      <c r="Y503" s="1745"/>
      <c r="Z503" s="1746"/>
      <c r="AA503" s="1741" t="s">
        <v>2867</v>
      </c>
      <c r="AB503" s="1742"/>
      <c r="AC503" s="1742"/>
      <c r="AD503" s="1743"/>
      <c r="AE503" s="1747" t="s">
        <v>2868</v>
      </c>
      <c r="AF503" s="1748"/>
      <c r="AG503" s="1749"/>
      <c r="AH503" s="1084"/>
    </row>
    <row r="504" spans="2:34" ht="14.25" customHeight="1" thickBot="1">
      <c r="B504" s="1738"/>
      <c r="C504" s="1740"/>
      <c r="D504" s="1738"/>
      <c r="E504" s="1737" t="s">
        <v>2869</v>
      </c>
      <c r="F504" s="1753" t="s">
        <v>2870</v>
      </c>
      <c r="G504" s="1753" t="s">
        <v>2871</v>
      </c>
      <c r="H504" s="1744" t="s">
        <v>2872</v>
      </c>
      <c r="I504" s="1746"/>
      <c r="J504" s="1744" t="s">
        <v>2873</v>
      </c>
      <c r="K504" s="1746"/>
      <c r="L504" s="1744" t="s">
        <v>2874</v>
      </c>
      <c r="M504" s="1746"/>
      <c r="N504" s="1755" t="s">
        <v>2875</v>
      </c>
      <c r="O504" s="1756"/>
      <c r="P504" s="1745" t="s">
        <v>2876</v>
      </c>
      <c r="Q504" s="1745"/>
      <c r="R504" s="1746"/>
      <c r="S504" s="1753" t="s">
        <v>2872</v>
      </c>
      <c r="T504" s="1753" t="s">
        <v>2873</v>
      </c>
      <c r="U504" s="1753" t="s">
        <v>2874</v>
      </c>
      <c r="V504" s="1745" t="s">
        <v>2875</v>
      </c>
      <c r="W504" s="1745"/>
      <c r="X504" s="1744" t="s">
        <v>2876</v>
      </c>
      <c r="Y504" s="1745"/>
      <c r="Z504" s="1746"/>
      <c r="AA504" s="1737" t="s">
        <v>2869</v>
      </c>
      <c r="AB504" s="1737" t="s">
        <v>2877</v>
      </c>
      <c r="AC504" s="1737" t="s">
        <v>2878</v>
      </c>
      <c r="AD504" s="1737" t="s">
        <v>2879</v>
      </c>
      <c r="AE504" s="1750"/>
      <c r="AF504" s="1751"/>
      <c r="AG504" s="1752"/>
      <c r="AH504" s="1084"/>
    </row>
    <row r="505" spans="2:34" ht="14.25" customHeight="1" thickBot="1">
      <c r="B505" s="1738"/>
      <c r="C505" s="1740"/>
      <c r="D505" s="1738"/>
      <c r="E505" s="1738"/>
      <c r="F505" s="1754"/>
      <c r="G505" s="1754"/>
      <c r="H505" s="1129" t="s">
        <v>2880</v>
      </c>
      <c r="I505" s="1129" t="s">
        <v>2881</v>
      </c>
      <c r="J505" s="1129" t="s">
        <v>2880</v>
      </c>
      <c r="K505" s="1129" t="s">
        <v>2881</v>
      </c>
      <c r="L505" s="1129" t="s">
        <v>2880</v>
      </c>
      <c r="M505" s="1129" t="s">
        <v>2881</v>
      </c>
      <c r="N505" s="1080" t="s">
        <v>306</v>
      </c>
      <c r="O505" s="1130" t="s">
        <v>2882</v>
      </c>
      <c r="P505" s="1131" t="s">
        <v>2883</v>
      </c>
      <c r="Q505" s="1131"/>
      <c r="R505" s="1130" t="s">
        <v>2885</v>
      </c>
      <c r="S505" s="1754"/>
      <c r="T505" s="1754"/>
      <c r="U505" s="1754"/>
      <c r="V505" s="1081" t="s">
        <v>306</v>
      </c>
      <c r="W505" s="1132" t="s">
        <v>2882</v>
      </c>
      <c r="X505" s="1130" t="s">
        <v>2883</v>
      </c>
      <c r="Y505" s="1133" t="s">
        <v>2884</v>
      </c>
      <c r="Z505" s="1130" t="s">
        <v>2885</v>
      </c>
      <c r="AA505" s="1738"/>
      <c r="AB505" s="1738"/>
      <c r="AC505" s="1738"/>
      <c r="AD505" s="1738"/>
      <c r="AE505" s="1079" t="s">
        <v>307</v>
      </c>
      <c r="AF505" s="1079" t="s">
        <v>2886</v>
      </c>
      <c r="AG505" s="1079" t="s">
        <v>2887</v>
      </c>
      <c r="AH505" s="1084"/>
    </row>
    <row r="506" spans="2:34" ht="14.25" customHeight="1">
      <c r="B506" s="1139" t="s">
        <v>2947</v>
      </c>
      <c r="C506" s="1140" t="s">
        <v>2948</v>
      </c>
      <c r="D506" s="1141">
        <v>8</v>
      </c>
      <c r="E506" s="1142" t="s">
        <v>2933</v>
      </c>
      <c r="F506" s="1142" t="s">
        <v>2933</v>
      </c>
      <c r="G506" s="1142" t="s">
        <v>2933</v>
      </c>
      <c r="H506" s="1142" t="s">
        <v>2933</v>
      </c>
      <c r="I506" s="1142" t="s">
        <v>2933</v>
      </c>
      <c r="J506" s="1142" t="s">
        <v>2933</v>
      </c>
      <c r="K506" s="1142" t="s">
        <v>2933</v>
      </c>
      <c r="L506" s="1142" t="s">
        <v>2933</v>
      </c>
      <c r="M506" s="1142" t="s">
        <v>2933</v>
      </c>
      <c r="N506" s="1142" t="s">
        <v>2933</v>
      </c>
      <c r="O506" s="1142" t="s">
        <v>2933</v>
      </c>
      <c r="P506" s="1142" t="s">
        <v>2933</v>
      </c>
      <c r="Q506" s="1142"/>
      <c r="R506" s="1142" t="s">
        <v>2933</v>
      </c>
      <c r="S506" s="1142" t="s">
        <v>2933</v>
      </c>
      <c r="T506" s="1142" t="s">
        <v>2933</v>
      </c>
      <c r="U506" s="1142" t="s">
        <v>2933</v>
      </c>
      <c r="V506" s="1142" t="s">
        <v>2933</v>
      </c>
      <c r="W506" s="1142" t="s">
        <v>2933</v>
      </c>
      <c r="X506" s="1142" t="s">
        <v>2933</v>
      </c>
      <c r="Y506" s="1142" t="s">
        <v>2933</v>
      </c>
      <c r="Z506" s="1142" t="s">
        <v>2933</v>
      </c>
      <c r="AA506" s="1142" t="s">
        <v>2933</v>
      </c>
      <c r="AB506" s="1142">
        <v>700</v>
      </c>
      <c r="AC506" s="1143">
        <f>8/700</f>
        <v>1.1428571428571429E-2</v>
      </c>
      <c r="AD506" s="1144">
        <v>0.1</v>
      </c>
      <c r="AE506" s="1144" t="s">
        <v>2933</v>
      </c>
      <c r="AF506" s="1144" t="s">
        <v>2933</v>
      </c>
      <c r="AG506" s="1145" t="s">
        <v>2933</v>
      </c>
      <c r="AH506" s="1084"/>
    </row>
    <row r="507" spans="2:34" ht="14.25" customHeight="1">
      <c r="B507" s="1146" t="s">
        <v>2954</v>
      </c>
      <c r="C507" s="1134" t="s">
        <v>2949</v>
      </c>
      <c r="D507" s="1135">
        <v>10</v>
      </c>
      <c r="E507" s="1136" t="s">
        <v>2933</v>
      </c>
      <c r="F507" s="1136" t="s">
        <v>2933</v>
      </c>
      <c r="G507" s="1136" t="s">
        <v>2933</v>
      </c>
      <c r="H507" s="1136" t="s">
        <v>2933</v>
      </c>
      <c r="I507" s="1136" t="s">
        <v>2933</v>
      </c>
      <c r="J507" s="1136" t="s">
        <v>2933</v>
      </c>
      <c r="K507" s="1136" t="s">
        <v>2933</v>
      </c>
      <c r="L507" s="1136" t="s">
        <v>2933</v>
      </c>
      <c r="M507" s="1136" t="s">
        <v>2933</v>
      </c>
      <c r="N507" s="1136" t="s">
        <v>2933</v>
      </c>
      <c r="O507" s="1136" t="s">
        <v>2933</v>
      </c>
      <c r="P507" s="1136" t="s">
        <v>2933</v>
      </c>
      <c r="Q507" s="1136"/>
      <c r="R507" s="1136" t="s">
        <v>2933</v>
      </c>
      <c r="S507" s="1136" t="s">
        <v>2933</v>
      </c>
      <c r="T507" s="1136" t="s">
        <v>2933</v>
      </c>
      <c r="U507" s="1136" t="s">
        <v>2933</v>
      </c>
      <c r="V507" s="1136" t="s">
        <v>2933</v>
      </c>
      <c r="W507" s="1136" t="s">
        <v>2933</v>
      </c>
      <c r="X507" s="1136" t="s">
        <v>2933</v>
      </c>
      <c r="Y507" s="1136" t="s">
        <v>2933</v>
      </c>
      <c r="Z507" s="1136" t="s">
        <v>2933</v>
      </c>
      <c r="AA507" s="1136" t="s">
        <v>2933</v>
      </c>
      <c r="AB507" s="1136">
        <v>1000</v>
      </c>
      <c r="AC507" s="1137">
        <f>10/1000</f>
        <v>0.01</v>
      </c>
      <c r="AD507" s="1138">
        <v>0.1</v>
      </c>
      <c r="AE507" s="1138" t="s">
        <v>2933</v>
      </c>
      <c r="AF507" s="1138" t="s">
        <v>2933</v>
      </c>
      <c r="AG507" s="1147" t="s">
        <v>2933</v>
      </c>
      <c r="AH507" s="1084"/>
    </row>
    <row r="508" spans="2:34" ht="14.25" customHeight="1">
      <c r="B508" s="1146" t="s">
        <v>2954</v>
      </c>
      <c r="C508" s="1134" t="s">
        <v>2950</v>
      </c>
      <c r="D508" s="1135">
        <v>18</v>
      </c>
      <c r="E508" s="1136" t="s">
        <v>2933</v>
      </c>
      <c r="F508" s="1136" t="s">
        <v>2933</v>
      </c>
      <c r="G508" s="1136" t="s">
        <v>2933</v>
      </c>
      <c r="H508" s="1136" t="s">
        <v>2933</v>
      </c>
      <c r="I508" s="1136" t="s">
        <v>2933</v>
      </c>
      <c r="J508" s="1136" t="s">
        <v>2933</v>
      </c>
      <c r="K508" s="1136" t="s">
        <v>2933</v>
      </c>
      <c r="L508" s="1136" t="s">
        <v>2933</v>
      </c>
      <c r="M508" s="1136" t="s">
        <v>2933</v>
      </c>
      <c r="N508" s="1136" t="s">
        <v>2933</v>
      </c>
      <c r="O508" s="1136" t="s">
        <v>2933</v>
      </c>
      <c r="P508" s="1136" t="s">
        <v>2933</v>
      </c>
      <c r="Q508" s="1136"/>
      <c r="R508" s="1136" t="s">
        <v>2933</v>
      </c>
      <c r="S508" s="1136" t="s">
        <v>2933</v>
      </c>
      <c r="T508" s="1136" t="s">
        <v>2933</v>
      </c>
      <c r="U508" s="1136" t="s">
        <v>2933</v>
      </c>
      <c r="V508" s="1136" t="s">
        <v>2933</v>
      </c>
      <c r="W508" s="1136" t="s">
        <v>2933</v>
      </c>
      <c r="X508" s="1136" t="s">
        <v>2933</v>
      </c>
      <c r="Y508" s="1136" t="s">
        <v>2933</v>
      </c>
      <c r="Z508" s="1136" t="s">
        <v>2933</v>
      </c>
      <c r="AA508" s="1136" t="s">
        <v>2933</v>
      </c>
      <c r="AB508" s="1136">
        <v>2000</v>
      </c>
      <c r="AC508" s="1137">
        <f>18/2000</f>
        <v>8.9999999999999993E-3</v>
      </c>
      <c r="AD508" s="1138">
        <v>0.1</v>
      </c>
      <c r="AE508" s="1138" t="s">
        <v>2933</v>
      </c>
      <c r="AF508" s="1138" t="s">
        <v>2933</v>
      </c>
      <c r="AG508" s="1147" t="s">
        <v>2933</v>
      </c>
      <c r="AH508" s="1084"/>
    </row>
    <row r="509" spans="2:34" ht="14.25" customHeight="1" thickBot="1">
      <c r="B509" s="1148" t="s">
        <v>2954</v>
      </c>
      <c r="C509" s="1149" t="s">
        <v>2951</v>
      </c>
      <c r="D509" s="1150">
        <v>35</v>
      </c>
      <c r="E509" s="1151" t="s">
        <v>2933</v>
      </c>
      <c r="F509" s="1151" t="s">
        <v>2933</v>
      </c>
      <c r="G509" s="1151" t="s">
        <v>2933</v>
      </c>
      <c r="H509" s="1151" t="s">
        <v>2933</v>
      </c>
      <c r="I509" s="1151" t="s">
        <v>2933</v>
      </c>
      <c r="J509" s="1151" t="s">
        <v>2933</v>
      </c>
      <c r="K509" s="1151" t="s">
        <v>2933</v>
      </c>
      <c r="L509" s="1151" t="s">
        <v>2933</v>
      </c>
      <c r="M509" s="1151" t="s">
        <v>2933</v>
      </c>
      <c r="N509" s="1151" t="s">
        <v>2933</v>
      </c>
      <c r="O509" s="1151" t="s">
        <v>2933</v>
      </c>
      <c r="P509" s="1151" t="s">
        <v>2933</v>
      </c>
      <c r="Q509" s="1151"/>
      <c r="R509" s="1151" t="s">
        <v>2933</v>
      </c>
      <c r="S509" s="1151" t="s">
        <v>2933</v>
      </c>
      <c r="T509" s="1151" t="s">
        <v>2933</v>
      </c>
      <c r="U509" s="1151" t="s">
        <v>2933</v>
      </c>
      <c r="V509" s="1151" t="s">
        <v>2933</v>
      </c>
      <c r="W509" s="1151" t="s">
        <v>2933</v>
      </c>
      <c r="X509" s="1151" t="s">
        <v>2933</v>
      </c>
      <c r="Y509" s="1151" t="s">
        <v>2933</v>
      </c>
      <c r="Z509" s="1151" t="s">
        <v>2933</v>
      </c>
      <c r="AA509" s="1151" t="s">
        <v>2933</v>
      </c>
      <c r="AB509" s="1151">
        <v>4000</v>
      </c>
      <c r="AC509" s="1152">
        <f>35/4000</f>
        <v>8.7500000000000008E-3</v>
      </c>
      <c r="AD509" s="1153">
        <v>0.1</v>
      </c>
      <c r="AE509" s="1153" t="s">
        <v>2933</v>
      </c>
      <c r="AF509" s="1153" t="s">
        <v>2933</v>
      </c>
      <c r="AG509" s="1154" t="s">
        <v>2933</v>
      </c>
      <c r="AH509" s="1084"/>
    </row>
    <row r="510" spans="2:34" ht="14.25" customHeight="1">
      <c r="B510" s="1103"/>
      <c r="C510" s="1123"/>
      <c r="D510" s="1124"/>
      <c r="E510" s="1124"/>
      <c r="F510" s="1125"/>
      <c r="G510" s="1125"/>
      <c r="H510" s="1126"/>
      <c r="I510" s="1126"/>
      <c r="J510" s="1126"/>
      <c r="K510" s="1126"/>
      <c r="L510" s="1126"/>
      <c r="M510" s="1126"/>
      <c r="N510" s="1127"/>
      <c r="O510" s="1126"/>
      <c r="P510" s="1126"/>
      <c r="Q510" s="1126"/>
      <c r="R510" s="1126"/>
      <c r="S510" s="1098"/>
      <c r="T510" s="1100"/>
      <c r="U510" s="1123"/>
      <c r="V510" s="1124"/>
      <c r="W510" s="1124"/>
      <c r="X510" s="1125"/>
      <c r="Y510" s="1125"/>
      <c r="Z510" s="1126"/>
      <c r="AA510" s="1126"/>
      <c r="AB510" s="1126"/>
      <c r="AC510" s="1126"/>
      <c r="AD510" s="1126"/>
      <c r="AE510" s="1126"/>
      <c r="AF510" s="1127"/>
      <c r="AG510" s="1128"/>
      <c r="AH510" s="1084"/>
    </row>
    <row r="511" spans="2:34" ht="14.25" customHeight="1">
      <c r="B511" s="1087" t="s">
        <v>2890</v>
      </c>
      <c r="C511" s="1733" t="s">
        <v>2952</v>
      </c>
      <c r="D511" s="1733"/>
      <c r="E511" s="1733"/>
      <c r="F511" s="1733"/>
      <c r="G511" s="1098"/>
      <c r="H511" s="1098"/>
      <c r="I511" s="1098"/>
      <c r="J511" s="1098"/>
      <c r="K511" s="1098"/>
      <c r="L511" s="1098"/>
      <c r="M511" s="1098"/>
      <c r="N511" s="1098"/>
      <c r="O511" s="1098"/>
      <c r="P511" s="1098"/>
      <c r="Q511" s="1098"/>
      <c r="R511" s="1098"/>
      <c r="S511" s="1098"/>
      <c r="T511" s="1098"/>
      <c r="U511" s="1098"/>
      <c r="V511" s="1098"/>
      <c r="W511" s="1098"/>
      <c r="X511" s="1098"/>
      <c r="Y511" s="1098"/>
      <c r="Z511" s="1098"/>
      <c r="AA511" s="1098"/>
      <c r="AB511" s="1098"/>
      <c r="AC511" s="1098"/>
      <c r="AD511" s="1098"/>
      <c r="AE511" s="1098"/>
      <c r="AF511" s="1098"/>
      <c r="AG511" s="1099"/>
      <c r="AH511" s="1084"/>
    </row>
    <row r="512" spans="2:34" ht="14.25" customHeight="1" thickBot="1">
      <c r="B512" s="1088" t="s">
        <v>2892</v>
      </c>
      <c r="C512" s="1773" t="s">
        <v>2953</v>
      </c>
      <c r="D512" s="1773"/>
      <c r="E512" s="1773"/>
      <c r="F512" s="1773"/>
      <c r="G512" s="1104"/>
      <c r="H512" s="1104"/>
      <c r="I512" s="1104"/>
      <c r="J512" s="1104"/>
      <c r="K512" s="1104"/>
      <c r="L512" s="1104"/>
      <c r="M512" s="1104"/>
      <c r="N512" s="1104"/>
      <c r="O512" s="1104"/>
      <c r="P512" s="1104"/>
      <c r="Q512" s="1104"/>
      <c r="R512" s="1104"/>
      <c r="S512" s="1104"/>
      <c r="T512" s="1101"/>
      <c r="U512" s="1101"/>
      <c r="V512" s="1101"/>
      <c r="W512" s="1101"/>
      <c r="X512" s="1101"/>
      <c r="Y512" s="1101"/>
      <c r="Z512" s="1101"/>
      <c r="AA512" s="1101"/>
      <c r="AB512" s="1101"/>
      <c r="AC512" s="1101"/>
      <c r="AD512" s="1101"/>
      <c r="AE512" s="1101"/>
      <c r="AF512" s="1101"/>
      <c r="AG512" s="1105"/>
      <c r="AH512" s="1089"/>
    </row>
    <row r="513" spans="2:34" ht="14.25" customHeight="1">
      <c r="B513" s="1249"/>
      <c r="C513" s="1248"/>
      <c r="D513" s="1248"/>
      <c r="E513" s="1248"/>
      <c r="F513" s="1248"/>
      <c r="G513" s="1248"/>
      <c r="H513" s="1248"/>
      <c r="I513" s="1248"/>
      <c r="J513" s="1248"/>
      <c r="K513" s="1248"/>
      <c r="L513" s="1248"/>
      <c r="M513" s="1248"/>
    </row>
    <row r="514" spans="2:34" ht="14.25" customHeight="1" thickBot="1">
      <c r="B514" s="1248"/>
      <c r="C514" s="1248"/>
      <c r="D514" s="1248"/>
      <c r="E514" s="1248"/>
      <c r="F514" s="1248"/>
      <c r="G514" s="1248"/>
      <c r="H514" s="1248"/>
      <c r="I514" s="1248"/>
      <c r="J514" s="1248"/>
      <c r="K514" s="1248"/>
      <c r="L514" s="1248"/>
      <c r="M514" s="1248"/>
    </row>
    <row r="515" spans="2:34" ht="14.25" customHeight="1">
      <c r="B515" s="1729" t="s">
        <v>2857</v>
      </c>
      <c r="C515" s="1730"/>
      <c r="D515" s="1730"/>
      <c r="E515" s="1730"/>
      <c r="F515" s="1730"/>
      <c r="G515" s="1730"/>
      <c r="H515" s="1730"/>
      <c r="I515" s="1730"/>
      <c r="J515" s="1730"/>
      <c r="K515" s="1730"/>
      <c r="L515" s="1730"/>
      <c r="M515" s="1730"/>
      <c r="N515" s="1730"/>
      <c r="O515" s="1730"/>
      <c r="P515" s="1730"/>
      <c r="Q515" s="1730"/>
      <c r="R515" s="1730"/>
      <c r="S515" s="1730"/>
      <c r="T515" s="1730"/>
      <c r="U515" s="1730"/>
      <c r="V515" s="1730"/>
      <c r="W515" s="1730"/>
      <c r="X515" s="1730"/>
      <c r="Y515" s="1730"/>
      <c r="Z515" s="1730"/>
      <c r="AA515" s="1730"/>
      <c r="AB515" s="1730"/>
      <c r="AC515" s="1730"/>
      <c r="AD515" s="1730"/>
      <c r="AE515" s="1730"/>
      <c r="AF515" s="1730"/>
      <c r="AG515" s="1730"/>
      <c r="AH515" s="1731"/>
    </row>
    <row r="516" spans="2:34" ht="14.25" customHeight="1">
      <c r="B516" s="1083"/>
      <c r="C516" s="1023"/>
      <c r="D516" s="733"/>
      <c r="E516" s="733"/>
      <c r="F516" s="456"/>
      <c r="G516" s="456"/>
      <c r="H516" s="456"/>
      <c r="I516" s="456"/>
      <c r="J516" s="456"/>
      <c r="K516" s="456"/>
      <c r="L516" s="456"/>
      <c r="M516" s="456"/>
      <c r="N516" s="456"/>
      <c r="O516" s="456"/>
      <c r="P516" s="456"/>
      <c r="Q516" s="456"/>
      <c r="R516" s="456"/>
      <c r="S516" s="456"/>
      <c r="T516" s="456"/>
      <c r="U516" s="456"/>
      <c r="V516" s="456"/>
      <c r="W516" s="456"/>
      <c r="X516" s="456"/>
      <c r="Y516" s="456"/>
      <c r="Z516" s="456"/>
      <c r="AA516" s="456"/>
      <c r="AB516" s="456"/>
      <c r="AC516" s="456"/>
      <c r="AD516" s="456"/>
      <c r="AE516" s="456"/>
      <c r="AF516" s="456"/>
      <c r="AG516" s="456"/>
      <c r="AH516" s="1084"/>
    </row>
    <row r="517" spans="2:34" ht="14.25" customHeight="1">
      <c r="B517" s="1026" t="s">
        <v>2858</v>
      </c>
      <c r="C517" s="1082" t="s">
        <v>2913</v>
      </c>
      <c r="D517" s="1082"/>
      <c r="E517" s="456"/>
      <c r="F517" s="456"/>
      <c r="G517" s="456"/>
      <c r="H517" s="456"/>
      <c r="I517" s="456"/>
      <c r="J517" s="456"/>
      <c r="K517" s="456"/>
      <c r="L517" s="456"/>
      <c r="M517" s="456"/>
      <c r="N517" s="456"/>
      <c r="O517" s="456"/>
      <c r="P517" s="456"/>
      <c r="Q517" s="456"/>
      <c r="R517" s="456"/>
      <c r="S517" s="456"/>
      <c r="T517" s="456"/>
      <c r="U517" s="456"/>
      <c r="V517" s="456"/>
      <c r="W517" s="456"/>
      <c r="X517" s="456"/>
      <c r="Y517" s="456"/>
      <c r="Z517" s="456"/>
      <c r="AA517" s="456"/>
      <c r="AB517" s="456"/>
      <c r="AC517" s="456"/>
      <c r="AD517" s="456"/>
      <c r="AE517" s="456"/>
      <c r="AF517" s="456"/>
      <c r="AG517" s="456"/>
      <c r="AH517" s="1084"/>
    </row>
    <row r="518" spans="2:34" ht="14.25" customHeight="1" thickBot="1">
      <c r="B518" s="1026" t="s">
        <v>2860</v>
      </c>
      <c r="C518" s="1261">
        <v>41303</v>
      </c>
      <c r="D518" s="1261"/>
      <c r="E518" s="456"/>
      <c r="F518" s="456"/>
      <c r="G518" s="456"/>
      <c r="H518" s="456"/>
      <c r="I518" s="456"/>
      <c r="J518" s="456"/>
      <c r="K518" s="456"/>
      <c r="L518" s="456"/>
      <c r="M518" s="456"/>
      <c r="N518" s="456"/>
      <c r="O518" s="456"/>
      <c r="P518" s="456"/>
      <c r="Q518" s="456"/>
      <c r="R518" s="456"/>
      <c r="S518" s="456"/>
      <c r="T518" s="456"/>
      <c r="U518" s="456"/>
      <c r="V518" s="456"/>
      <c r="W518" s="456"/>
      <c r="X518" s="456"/>
      <c r="Y518" s="456"/>
      <c r="Z518" s="456"/>
      <c r="AA518" s="456"/>
      <c r="AB518" s="456"/>
      <c r="AC518" s="456"/>
      <c r="AD518" s="456"/>
      <c r="AE518" s="456"/>
      <c r="AF518" s="456"/>
      <c r="AG518" s="456"/>
      <c r="AH518" s="1084"/>
    </row>
    <row r="519" spans="2:34" ht="53.25" customHeight="1" thickBot="1">
      <c r="B519" s="1083" t="s">
        <v>2861</v>
      </c>
      <c r="C519" s="1734" t="s">
        <v>2914</v>
      </c>
      <c r="D519" s="1735"/>
      <c r="E519" s="1735"/>
      <c r="F519" s="1735"/>
      <c r="G519" s="1735"/>
      <c r="H519" s="1735"/>
      <c r="I519" s="1735"/>
      <c r="J519" s="1735"/>
      <c r="K519" s="1735"/>
      <c r="L519" s="1735"/>
      <c r="M519" s="1735"/>
      <c r="N519" s="1735"/>
      <c r="O519" s="1735"/>
      <c r="P519" s="1735"/>
      <c r="Q519" s="1735"/>
      <c r="R519" s="1735"/>
      <c r="S519" s="1735"/>
      <c r="T519" s="1735"/>
      <c r="U519" s="1735"/>
      <c r="V519" s="1735"/>
      <c r="W519" s="1735"/>
      <c r="X519" s="1735"/>
      <c r="Y519" s="1735"/>
      <c r="Z519" s="1736"/>
      <c r="AA519" s="456"/>
      <c r="AB519" s="456"/>
      <c r="AC519" s="456"/>
      <c r="AD519" s="456"/>
      <c r="AE519" s="456"/>
      <c r="AF519" s="456"/>
      <c r="AG519" s="456"/>
      <c r="AH519" s="1084"/>
    </row>
    <row r="520" spans="2:34" ht="14.25" customHeight="1" thickBot="1">
      <c r="B520" s="1737" t="s">
        <v>2862</v>
      </c>
      <c r="C520" s="1739" t="s">
        <v>2863</v>
      </c>
      <c r="D520" s="1737" t="s">
        <v>2864</v>
      </c>
      <c r="E520" s="1741" t="s">
        <v>2865</v>
      </c>
      <c r="F520" s="1742"/>
      <c r="G520" s="1742"/>
      <c r="H520" s="1742"/>
      <c r="I520" s="1742"/>
      <c r="J520" s="1742"/>
      <c r="K520" s="1742"/>
      <c r="L520" s="1742"/>
      <c r="M520" s="1742"/>
      <c r="N520" s="1742"/>
      <c r="O520" s="1742"/>
      <c r="P520" s="1742"/>
      <c r="Q520" s="1742"/>
      <c r="R520" s="1743"/>
      <c r="S520" s="1744" t="s">
        <v>2866</v>
      </c>
      <c r="T520" s="1745"/>
      <c r="U520" s="1745"/>
      <c r="V520" s="1745"/>
      <c r="W520" s="1745"/>
      <c r="X520" s="1745"/>
      <c r="Y520" s="1745"/>
      <c r="Z520" s="1746"/>
      <c r="AA520" s="1741" t="s">
        <v>2867</v>
      </c>
      <c r="AB520" s="1742"/>
      <c r="AC520" s="1742"/>
      <c r="AD520" s="1743"/>
      <c r="AE520" s="1747" t="s">
        <v>2868</v>
      </c>
      <c r="AF520" s="1748"/>
      <c r="AG520" s="1749"/>
      <c r="AH520" s="1084"/>
    </row>
    <row r="521" spans="2:34" ht="14.25" customHeight="1" thickBot="1">
      <c r="B521" s="1738"/>
      <c r="C521" s="1740"/>
      <c r="D521" s="1738"/>
      <c r="E521" s="1737" t="s">
        <v>2869</v>
      </c>
      <c r="F521" s="1753" t="s">
        <v>2870</v>
      </c>
      <c r="G521" s="1753" t="s">
        <v>2871</v>
      </c>
      <c r="H521" s="1744" t="s">
        <v>2872</v>
      </c>
      <c r="I521" s="1746"/>
      <c r="J521" s="1744" t="s">
        <v>2873</v>
      </c>
      <c r="K521" s="1746"/>
      <c r="L521" s="1744" t="s">
        <v>2874</v>
      </c>
      <c r="M521" s="1746"/>
      <c r="N521" s="1755" t="s">
        <v>2875</v>
      </c>
      <c r="O521" s="1756"/>
      <c r="P521" s="1745" t="s">
        <v>2876</v>
      </c>
      <c r="Q521" s="1745"/>
      <c r="R521" s="1746"/>
      <c r="S521" s="1753" t="s">
        <v>2872</v>
      </c>
      <c r="T521" s="1753" t="s">
        <v>2873</v>
      </c>
      <c r="U521" s="1753" t="s">
        <v>2874</v>
      </c>
      <c r="V521" s="1745" t="s">
        <v>2875</v>
      </c>
      <c r="W521" s="1745"/>
      <c r="X521" s="1744" t="s">
        <v>2876</v>
      </c>
      <c r="Y521" s="1745"/>
      <c r="Z521" s="1746"/>
      <c r="AA521" s="1737" t="s">
        <v>2869</v>
      </c>
      <c r="AB521" s="1737" t="s">
        <v>2877</v>
      </c>
      <c r="AC521" s="1737" t="s">
        <v>2878</v>
      </c>
      <c r="AD521" s="1737" t="s">
        <v>2879</v>
      </c>
      <c r="AE521" s="1750"/>
      <c r="AF521" s="1751"/>
      <c r="AG521" s="1752"/>
      <c r="AH521" s="1084"/>
    </row>
    <row r="522" spans="2:34" ht="14.25" customHeight="1" thickBot="1">
      <c r="B522" s="1763"/>
      <c r="C522" s="1764"/>
      <c r="D522" s="1763"/>
      <c r="E522" s="1763"/>
      <c r="F522" s="1765"/>
      <c r="G522" s="1765"/>
      <c r="H522" s="1028" t="s">
        <v>2880</v>
      </c>
      <c r="I522" s="1028" t="s">
        <v>2881</v>
      </c>
      <c r="J522" s="1028" t="s">
        <v>2880</v>
      </c>
      <c r="K522" s="1028" t="s">
        <v>2881</v>
      </c>
      <c r="L522" s="1028" t="s">
        <v>2880</v>
      </c>
      <c r="M522" s="1028" t="s">
        <v>2881</v>
      </c>
      <c r="N522" s="1029" t="s">
        <v>306</v>
      </c>
      <c r="O522" s="1030" t="s">
        <v>2882</v>
      </c>
      <c r="P522" s="1031" t="s">
        <v>2883</v>
      </c>
      <c r="Q522" s="1031" t="s">
        <v>3097</v>
      </c>
      <c r="R522" s="1030" t="s">
        <v>2885</v>
      </c>
      <c r="S522" s="1765"/>
      <c r="T522" s="1765"/>
      <c r="U522" s="1765"/>
      <c r="V522" s="1032" t="s">
        <v>306</v>
      </c>
      <c r="W522" s="1033" t="s">
        <v>2882</v>
      </c>
      <c r="X522" s="1030" t="s">
        <v>2883</v>
      </c>
      <c r="Y522" s="1034" t="s">
        <v>2884</v>
      </c>
      <c r="Z522" s="1030" t="s">
        <v>2885</v>
      </c>
      <c r="AA522" s="1763"/>
      <c r="AB522" s="1763"/>
      <c r="AC522" s="1763"/>
      <c r="AD522" s="1763"/>
      <c r="AE522" s="1035" t="s">
        <v>307</v>
      </c>
      <c r="AF522" s="1035" t="s">
        <v>2886</v>
      </c>
      <c r="AG522" s="1035" t="s">
        <v>2887</v>
      </c>
      <c r="AH522" s="1084"/>
    </row>
    <row r="523" spans="2:34" ht="14.25" customHeight="1">
      <c r="B523" s="1095" t="s">
        <v>2915</v>
      </c>
      <c r="C523" s="1037" t="s">
        <v>2916</v>
      </c>
      <c r="D523" s="1038">
        <v>149.5</v>
      </c>
      <c r="E523" s="1047"/>
      <c r="F523" s="1039"/>
      <c r="G523" s="1040"/>
      <c r="H523" s="1042"/>
      <c r="I523" s="1042"/>
      <c r="J523" s="1043"/>
      <c r="K523" s="1042"/>
      <c r="L523" s="1042"/>
      <c r="M523" s="1042"/>
      <c r="N523" s="1090"/>
      <c r="O523" s="1042"/>
      <c r="P523" s="1042"/>
      <c r="Q523" s="1043"/>
      <c r="R523" s="1042"/>
      <c r="S523" s="1045"/>
      <c r="T523" s="1042"/>
      <c r="U523" s="1044"/>
      <c r="V523" s="1046"/>
      <c r="W523" s="1044"/>
      <c r="X523" s="1042"/>
      <c r="Y523" s="1043"/>
      <c r="Z523" s="1042"/>
      <c r="AA523" s="1038">
        <v>149.5</v>
      </c>
      <c r="AB523" s="1039">
        <v>512</v>
      </c>
      <c r="AC523" s="1096">
        <v>0.29199199999999997</v>
      </c>
      <c r="AD523" s="1042"/>
      <c r="AE523" s="1060"/>
      <c r="AF523" s="1048"/>
      <c r="AG523" s="1049"/>
      <c r="AH523" s="1027"/>
    </row>
    <row r="524" spans="2:34" ht="14.25" customHeight="1">
      <c r="B524" s="1095" t="s">
        <v>2917</v>
      </c>
      <c r="C524" s="1037" t="s">
        <v>2918</v>
      </c>
      <c r="D524" s="1050">
        <v>130</v>
      </c>
      <c r="E524" s="1051"/>
      <c r="F524" s="1052"/>
      <c r="G524" s="1053"/>
      <c r="H524" s="1054"/>
      <c r="I524" s="1054"/>
      <c r="J524" s="1055"/>
      <c r="K524" s="1054"/>
      <c r="L524" s="1054"/>
      <c r="M524" s="1054"/>
      <c r="N524" s="1056"/>
      <c r="O524" s="1054"/>
      <c r="P524" s="1054"/>
      <c r="Q524" s="1055"/>
      <c r="R524" s="1054"/>
      <c r="S524" s="1058"/>
      <c r="T524" s="1054"/>
      <c r="U524" s="1057"/>
      <c r="V524" s="1059"/>
      <c r="W524" s="1057"/>
      <c r="X524" s="1054"/>
      <c r="Y524" s="1055"/>
      <c r="Z524" s="1054"/>
      <c r="AA524" s="1050">
        <v>130</v>
      </c>
      <c r="AB524" s="1052">
        <v>1024</v>
      </c>
      <c r="AC524" s="1097">
        <v>0.12695300000000001</v>
      </c>
      <c r="AD524" s="1054"/>
      <c r="AE524" s="1060"/>
      <c r="AF524" s="1048"/>
      <c r="AG524" s="1049"/>
      <c r="AH524" s="1027"/>
    </row>
    <row r="525" spans="2:34" ht="14.25" customHeight="1">
      <c r="B525" s="1095" t="s">
        <v>2919</v>
      </c>
      <c r="C525" s="1037" t="s">
        <v>2920</v>
      </c>
      <c r="D525" s="1050">
        <v>121.03</v>
      </c>
      <c r="E525" s="1051"/>
      <c r="F525" s="1052"/>
      <c r="G525" s="1053"/>
      <c r="H525" s="1054"/>
      <c r="I525" s="1054"/>
      <c r="J525" s="1055"/>
      <c r="K525" s="1054"/>
      <c r="L525" s="1054"/>
      <c r="M525" s="1054"/>
      <c r="N525" s="1056"/>
      <c r="O525" s="1054"/>
      <c r="P525" s="1054"/>
      <c r="Q525" s="1055"/>
      <c r="R525" s="1054"/>
      <c r="S525" s="1058"/>
      <c r="T525" s="1054"/>
      <c r="U525" s="1057"/>
      <c r="V525" s="1059"/>
      <c r="W525" s="1057"/>
      <c r="X525" s="1054"/>
      <c r="Y525" s="1055"/>
      <c r="Z525" s="1054"/>
      <c r="AA525" s="1050">
        <v>121.03</v>
      </c>
      <c r="AB525" s="1052">
        <v>2048</v>
      </c>
      <c r="AC525" s="1097">
        <v>5.9096999999999997E-2</v>
      </c>
      <c r="AD525" s="1054"/>
      <c r="AE525" s="1060"/>
      <c r="AF525" s="1048"/>
      <c r="AG525" s="1049"/>
      <c r="AH525" s="1027"/>
    </row>
    <row r="526" spans="2:34" ht="14.25" customHeight="1">
      <c r="B526" s="1095" t="s">
        <v>2921</v>
      </c>
      <c r="C526" s="1037" t="s">
        <v>2922</v>
      </c>
      <c r="D526" s="1050">
        <v>113.49</v>
      </c>
      <c r="E526" s="1051"/>
      <c r="F526" s="1052"/>
      <c r="G526" s="1053"/>
      <c r="H526" s="1054"/>
      <c r="I526" s="1054"/>
      <c r="J526" s="1055"/>
      <c r="K526" s="1054"/>
      <c r="L526" s="1054"/>
      <c r="M526" s="1054"/>
      <c r="N526" s="1056"/>
      <c r="O526" s="1054"/>
      <c r="P526" s="1054"/>
      <c r="Q526" s="1055"/>
      <c r="R526" s="1054"/>
      <c r="S526" s="1058"/>
      <c r="T526" s="1054"/>
      <c r="U526" s="1057"/>
      <c r="V526" s="1059"/>
      <c r="W526" s="1057"/>
      <c r="X526" s="1054"/>
      <c r="Y526" s="1055"/>
      <c r="Z526" s="1054"/>
      <c r="AA526" s="1050">
        <v>113.49</v>
      </c>
      <c r="AB526" s="1052">
        <v>5000</v>
      </c>
      <c r="AC526" s="1097">
        <v>2.2697999999999999E-2</v>
      </c>
      <c r="AD526" s="1054"/>
      <c r="AE526" s="1060"/>
      <c r="AF526" s="1048"/>
      <c r="AG526" s="1049"/>
      <c r="AH526" s="1027"/>
    </row>
    <row r="527" spans="2:34" ht="14.25" customHeight="1">
      <c r="B527" s="1095" t="s">
        <v>2923</v>
      </c>
      <c r="C527" s="1037" t="s">
        <v>2924</v>
      </c>
      <c r="D527" s="1050">
        <v>107.45</v>
      </c>
      <c r="E527" s="1051"/>
      <c r="F527" s="1052"/>
      <c r="G527" s="1053"/>
      <c r="H527" s="1054"/>
      <c r="I527" s="1054"/>
      <c r="J527" s="1055"/>
      <c r="K527" s="1054"/>
      <c r="L527" s="1054"/>
      <c r="M527" s="1054"/>
      <c r="N527" s="1056"/>
      <c r="O527" s="1054"/>
      <c r="P527" s="1054"/>
      <c r="Q527" s="1055"/>
      <c r="R527" s="1054"/>
      <c r="S527" s="1058"/>
      <c r="T527" s="1054"/>
      <c r="U527" s="1057"/>
      <c r="V527" s="1059"/>
      <c r="W527" s="1057"/>
      <c r="X527" s="1054"/>
      <c r="Y527" s="1055"/>
      <c r="Z527" s="1054"/>
      <c r="AA527" s="1050">
        <v>107.45</v>
      </c>
      <c r="AB527" s="1052">
        <v>10000</v>
      </c>
      <c r="AC527" s="1097">
        <v>1.0744999999999999E-2</v>
      </c>
      <c r="AD527" s="1054"/>
      <c r="AE527" s="1060"/>
      <c r="AF527" s="1048"/>
      <c r="AG527" s="1049"/>
      <c r="AH527" s="1027"/>
    </row>
    <row r="528" spans="2:34" ht="14.25" customHeight="1">
      <c r="B528" s="1095" t="s">
        <v>2925</v>
      </c>
      <c r="C528" s="1037" t="s">
        <v>2926</v>
      </c>
      <c r="D528" s="1050">
        <v>101.56</v>
      </c>
      <c r="E528" s="1051"/>
      <c r="F528" s="1052"/>
      <c r="G528" s="1051"/>
      <c r="H528" s="1054"/>
      <c r="I528" s="1054"/>
      <c r="J528" s="1055"/>
      <c r="K528" s="1054"/>
      <c r="L528" s="1054"/>
      <c r="M528" s="1054"/>
      <c r="N528" s="1056"/>
      <c r="O528" s="1054"/>
      <c r="P528" s="1054"/>
      <c r="Q528" s="1055"/>
      <c r="R528" s="1054"/>
      <c r="S528" s="1058"/>
      <c r="T528" s="1054"/>
      <c r="U528" s="1057"/>
      <c r="V528" s="1059"/>
      <c r="W528" s="1057"/>
      <c r="X528" s="1054"/>
      <c r="Y528" s="1055"/>
      <c r="Z528" s="1054"/>
      <c r="AA528" s="1050">
        <v>101.56</v>
      </c>
      <c r="AB528" s="1052">
        <v>20000</v>
      </c>
      <c r="AC528" s="1097">
        <v>5.078E-3</v>
      </c>
      <c r="AD528" s="1054"/>
      <c r="AE528" s="1060"/>
      <c r="AF528" s="1048"/>
      <c r="AG528" s="1049"/>
      <c r="AH528" s="1027"/>
    </row>
    <row r="529" spans="2:34" ht="14.25" customHeight="1">
      <c r="B529" s="1095" t="s">
        <v>2927</v>
      </c>
      <c r="C529" s="1037" t="s">
        <v>2928</v>
      </c>
      <c r="D529" s="1050">
        <v>98.07</v>
      </c>
      <c r="E529" s="1051"/>
      <c r="F529" s="1052"/>
      <c r="G529" s="1053"/>
      <c r="H529" s="1054"/>
      <c r="I529" s="1054"/>
      <c r="J529" s="1055"/>
      <c r="K529" s="1054"/>
      <c r="L529" s="1054"/>
      <c r="M529" s="1054"/>
      <c r="N529" s="1056"/>
      <c r="O529" s="1054"/>
      <c r="P529" s="1054"/>
      <c r="Q529" s="1055"/>
      <c r="R529" s="1054"/>
      <c r="S529" s="1058"/>
      <c r="T529" s="1054"/>
      <c r="U529" s="1057"/>
      <c r="V529" s="1059"/>
      <c r="W529" s="1057"/>
      <c r="X529" s="1054"/>
      <c r="Y529" s="1055"/>
      <c r="Z529" s="1054"/>
      <c r="AA529" s="1050">
        <v>98.07</v>
      </c>
      <c r="AB529" s="1052">
        <v>45000</v>
      </c>
      <c r="AC529" s="1097">
        <v>2.1789999999999999E-3</v>
      </c>
      <c r="AD529" s="1054"/>
      <c r="AE529" s="1060"/>
      <c r="AF529" s="1048"/>
      <c r="AG529" s="1049"/>
      <c r="AH529" s="1027"/>
    </row>
    <row r="530" spans="2:34" ht="14.25" customHeight="1">
      <c r="B530" s="1095" t="s">
        <v>2929</v>
      </c>
      <c r="C530" s="1037" t="s">
        <v>2930</v>
      </c>
      <c r="D530" s="1050">
        <v>95.68</v>
      </c>
      <c r="E530" s="1051"/>
      <c r="F530" s="1052"/>
      <c r="G530" s="1053"/>
      <c r="H530" s="1054"/>
      <c r="I530" s="1054"/>
      <c r="J530" s="1055"/>
      <c r="K530" s="1054"/>
      <c r="L530" s="1054"/>
      <c r="M530" s="1054"/>
      <c r="N530" s="1056"/>
      <c r="O530" s="1054"/>
      <c r="P530" s="1054"/>
      <c r="Q530" s="1055"/>
      <c r="R530" s="1054"/>
      <c r="S530" s="1058"/>
      <c r="T530" s="1054"/>
      <c r="U530" s="1057"/>
      <c r="V530" s="1059"/>
      <c r="W530" s="1057"/>
      <c r="X530" s="1054"/>
      <c r="Y530" s="1055"/>
      <c r="Z530" s="1054"/>
      <c r="AA530" s="1050">
        <v>95.68</v>
      </c>
      <c r="AB530" s="1052">
        <v>60000</v>
      </c>
      <c r="AC530" s="1097">
        <v>1.5950000000000001E-3</v>
      </c>
      <c r="AD530" s="1054"/>
      <c r="AE530" s="1060"/>
      <c r="AF530" s="1048"/>
      <c r="AG530" s="1049"/>
      <c r="AH530" s="1027"/>
    </row>
    <row r="531" spans="2:34" ht="14.25" customHeight="1">
      <c r="B531" s="1095" t="s">
        <v>2931</v>
      </c>
      <c r="C531" s="1037" t="s">
        <v>2932</v>
      </c>
      <c r="D531" s="1050">
        <v>93.29</v>
      </c>
      <c r="E531" s="1051"/>
      <c r="F531" s="1052"/>
      <c r="G531" s="1053"/>
      <c r="H531" s="1054"/>
      <c r="I531" s="1054"/>
      <c r="J531" s="1055"/>
      <c r="K531" s="1054"/>
      <c r="L531" s="1054"/>
      <c r="M531" s="1054"/>
      <c r="N531" s="1056"/>
      <c r="O531" s="1054"/>
      <c r="P531" s="1054"/>
      <c r="Q531" s="1055"/>
      <c r="R531" s="1054"/>
      <c r="S531" s="1058"/>
      <c r="T531" s="1054"/>
      <c r="U531" s="1057"/>
      <c r="V531" s="1059"/>
      <c r="W531" s="1057"/>
      <c r="X531" s="1054"/>
      <c r="Y531" s="1055"/>
      <c r="Z531" s="1054"/>
      <c r="AA531" s="1050">
        <v>93.29</v>
      </c>
      <c r="AB531" s="1052">
        <v>61000</v>
      </c>
      <c r="AC531" s="1097">
        <v>1.529E-3</v>
      </c>
      <c r="AD531" s="1054"/>
      <c r="AE531" s="1060"/>
      <c r="AF531" s="1048"/>
      <c r="AG531" s="1049"/>
      <c r="AH531" s="1027"/>
    </row>
    <row r="532" spans="2:34" ht="14.25" customHeight="1" thickBot="1">
      <c r="B532" s="1061"/>
      <c r="C532" s="1062"/>
      <c r="D532" s="1063"/>
      <c r="E532" s="1064"/>
      <c r="F532" s="1065"/>
      <c r="G532" s="1066"/>
      <c r="H532" s="1067"/>
      <c r="I532" s="1067"/>
      <c r="J532" s="1068"/>
      <c r="K532" s="1067"/>
      <c r="L532" s="1067"/>
      <c r="M532" s="1067"/>
      <c r="N532" s="1069"/>
      <c r="O532" s="1067"/>
      <c r="P532" s="1067"/>
      <c r="Q532" s="1068"/>
      <c r="R532" s="1067"/>
      <c r="S532" s="1071"/>
      <c r="T532" s="1067"/>
      <c r="U532" s="1070"/>
      <c r="V532" s="1072"/>
      <c r="W532" s="1070"/>
      <c r="X532" s="1067"/>
      <c r="Y532" s="1068"/>
      <c r="Z532" s="1067"/>
      <c r="AA532" s="1064"/>
      <c r="AB532" s="1065"/>
      <c r="AC532" s="1068"/>
      <c r="AD532" s="1067"/>
      <c r="AE532" s="1073"/>
      <c r="AF532" s="1074"/>
      <c r="AG532" s="1075"/>
      <c r="AH532" s="1027"/>
    </row>
    <row r="533" spans="2:34" ht="14.25" customHeight="1">
      <c r="B533" s="1085"/>
      <c r="C533" s="1086"/>
      <c r="D533" s="1086">
        <v>1.0000000000000001E-33</v>
      </c>
      <c r="E533" s="1086"/>
      <c r="F533" s="1086"/>
      <c r="G533" s="1086"/>
      <c r="H533" s="1086"/>
      <c r="I533" s="1086"/>
      <c r="J533" s="1086"/>
      <c r="K533" s="1086"/>
      <c r="L533" s="1086"/>
      <c r="M533" s="1086"/>
      <c r="N533" s="1086">
        <v>1.0000000000000001E-33</v>
      </c>
      <c r="O533" s="1086"/>
      <c r="P533" s="1086"/>
      <c r="Q533" s="1086"/>
      <c r="R533" s="1086"/>
      <c r="S533" s="1086"/>
      <c r="T533" s="1086"/>
      <c r="U533" s="1086"/>
      <c r="V533" s="1086">
        <v>1.0000000000000001E-33</v>
      </c>
      <c r="W533" s="1086"/>
      <c r="X533" s="1086"/>
      <c r="Y533" s="1086"/>
      <c r="Z533" s="1086"/>
      <c r="AA533" s="1086"/>
      <c r="AB533" s="1086"/>
      <c r="AC533" s="1086"/>
      <c r="AD533" s="1086"/>
      <c r="AE533" s="1086"/>
      <c r="AF533" s="1086"/>
      <c r="AG533" s="1086"/>
      <c r="AH533" s="1076"/>
    </row>
    <row r="534" spans="2:34" ht="14.25" customHeight="1">
      <c r="B534" s="1087" t="s">
        <v>2890</v>
      </c>
      <c r="C534" s="1733" t="s">
        <v>2911</v>
      </c>
      <c r="D534" s="1733"/>
      <c r="E534" s="1733"/>
      <c r="F534" s="1733"/>
      <c r="G534" s="1733"/>
      <c r="H534" s="1733"/>
      <c r="I534" s="1733"/>
      <c r="J534" s="1733"/>
      <c r="K534" s="1733"/>
      <c r="L534" s="1733"/>
      <c r="M534" s="1733"/>
      <c r="N534" s="1733"/>
      <c r="O534" s="1733"/>
      <c r="P534" s="1733"/>
      <c r="Q534" s="1733"/>
      <c r="R534" s="1733"/>
      <c r="S534" s="1733"/>
      <c r="T534" s="1733"/>
      <c r="U534" s="1733"/>
      <c r="V534" s="1733"/>
      <c r="W534" s="1733"/>
      <c r="X534" s="1733"/>
      <c r="Y534" s="1733"/>
      <c r="Z534" s="1733"/>
      <c r="AA534" s="1733"/>
      <c r="AB534" s="1733"/>
      <c r="AC534" s="1733"/>
      <c r="AD534" s="1733"/>
      <c r="AE534" s="1733"/>
      <c r="AF534" s="1733"/>
      <c r="AG534" s="1733"/>
      <c r="AH534" s="1027"/>
    </row>
    <row r="535" spans="2:34" ht="14.25" customHeight="1" thickBot="1">
      <c r="B535" s="1088" t="s">
        <v>2892</v>
      </c>
      <c r="C535" s="1758" t="s">
        <v>2912</v>
      </c>
      <c r="D535" s="1758"/>
      <c r="E535" s="1758"/>
      <c r="F535" s="1758"/>
      <c r="G535" s="1758"/>
      <c r="H535" s="1758"/>
      <c r="I535" s="1758"/>
      <c r="J535" s="1758"/>
      <c r="K535" s="1758"/>
      <c r="L535" s="1758"/>
      <c r="M535" s="1758"/>
      <c r="N535" s="1758"/>
      <c r="O535" s="1758"/>
      <c r="P535" s="1758"/>
      <c r="Q535" s="1758"/>
      <c r="R535" s="1758"/>
      <c r="S535" s="1758"/>
      <c r="T535" s="1758"/>
      <c r="U535" s="1758"/>
      <c r="V535" s="1758"/>
      <c r="W535" s="1758"/>
      <c r="X535" s="1758"/>
      <c r="Y535" s="1758"/>
      <c r="Z535" s="1758"/>
      <c r="AA535" s="1758"/>
      <c r="AB535" s="1758"/>
      <c r="AC535" s="1758"/>
      <c r="AD535" s="1758"/>
      <c r="AE535" s="1758"/>
      <c r="AF535" s="1758"/>
      <c r="AG535" s="1758"/>
      <c r="AH535" s="1077"/>
    </row>
    <row r="536" spans="2:34" ht="14.25" customHeight="1">
      <c r="B536" s="1249"/>
      <c r="C536" s="1248"/>
      <c r="D536" s="1248"/>
      <c r="E536" s="1248"/>
      <c r="F536" s="1248"/>
      <c r="G536" s="1248"/>
      <c r="H536" s="1248"/>
      <c r="I536" s="1248"/>
      <c r="J536" s="1248"/>
      <c r="K536" s="1248"/>
      <c r="L536" s="1248"/>
      <c r="M536" s="1248"/>
    </row>
    <row r="537" spans="2:34" ht="14.25" customHeight="1" thickBot="1">
      <c r="B537" s="1248"/>
      <c r="C537" s="1248"/>
      <c r="D537" s="1248"/>
      <c r="E537" s="1248"/>
      <c r="F537" s="1248"/>
      <c r="G537" s="1248"/>
      <c r="H537" s="1248"/>
      <c r="I537" s="1248"/>
      <c r="J537" s="1248"/>
      <c r="K537" s="1248"/>
      <c r="L537" s="1248"/>
      <c r="M537" s="1248"/>
    </row>
    <row r="538" spans="2:34" ht="14.25" customHeight="1">
      <c r="B538" s="1729" t="s">
        <v>2857</v>
      </c>
      <c r="C538" s="1730"/>
      <c r="D538" s="1730"/>
      <c r="E538" s="1730"/>
      <c r="F538" s="1730"/>
      <c r="G538" s="1730"/>
      <c r="H538" s="1730"/>
      <c r="I538" s="1730"/>
      <c r="J538" s="1730"/>
      <c r="K538" s="1730"/>
      <c r="L538" s="1730"/>
      <c r="M538" s="1730"/>
      <c r="N538" s="1730"/>
      <c r="O538" s="1730"/>
      <c r="P538" s="1730"/>
      <c r="Q538" s="1730"/>
      <c r="R538" s="1730"/>
      <c r="S538" s="1730"/>
      <c r="T538" s="1730"/>
      <c r="U538" s="1730"/>
      <c r="V538" s="1730"/>
      <c r="W538" s="1730"/>
      <c r="X538" s="1730"/>
      <c r="Y538" s="1730"/>
      <c r="Z538" s="1730"/>
      <c r="AA538" s="1730"/>
      <c r="AB538" s="1730"/>
      <c r="AC538" s="1730"/>
      <c r="AD538" s="1730"/>
      <c r="AE538" s="1730"/>
      <c r="AF538" s="1730"/>
      <c r="AG538" s="1730"/>
      <c r="AH538" s="1731"/>
    </row>
    <row r="539" spans="2:34" ht="14.25" customHeight="1">
      <c r="B539" s="1083"/>
      <c r="C539" s="1023"/>
      <c r="D539" s="733"/>
      <c r="E539" s="733"/>
      <c r="F539" s="456"/>
      <c r="G539" s="456"/>
      <c r="H539" s="456"/>
      <c r="I539" s="456"/>
      <c r="J539" s="456"/>
      <c r="K539" s="456"/>
      <c r="L539" s="456"/>
      <c r="M539" s="456"/>
      <c r="N539" s="456"/>
      <c r="O539" s="456"/>
      <c r="P539" s="456"/>
      <c r="Q539" s="456"/>
      <c r="R539" s="456"/>
      <c r="S539" s="456"/>
      <c r="T539" s="456"/>
      <c r="U539" s="456"/>
      <c r="V539" s="456"/>
      <c r="W539" s="456"/>
      <c r="X539" s="456"/>
      <c r="Y539" s="456"/>
      <c r="Z539" s="456"/>
      <c r="AA539" s="456"/>
      <c r="AB539" s="456"/>
      <c r="AC539" s="456"/>
      <c r="AD539" s="456"/>
      <c r="AE539" s="456"/>
      <c r="AF539" s="456"/>
      <c r="AG539" s="456"/>
      <c r="AH539" s="1084"/>
    </row>
    <row r="540" spans="2:34" ht="14.25" customHeight="1">
      <c r="B540" s="1026" t="s">
        <v>2858</v>
      </c>
      <c r="C540" s="1082" t="s">
        <v>2895</v>
      </c>
      <c r="D540" s="1082"/>
      <c r="E540" s="456"/>
      <c r="F540" s="456"/>
      <c r="G540" s="456"/>
      <c r="H540" s="456"/>
      <c r="I540" s="456"/>
      <c r="J540" s="456"/>
      <c r="K540" s="456"/>
      <c r="L540" s="456"/>
      <c r="M540" s="456"/>
      <c r="N540" s="456"/>
      <c r="O540" s="456"/>
      <c r="P540" s="456"/>
      <c r="Q540" s="456"/>
      <c r="R540" s="456"/>
      <c r="S540" s="456"/>
      <c r="T540" s="456"/>
      <c r="U540" s="456"/>
      <c r="V540" s="456"/>
      <c r="W540" s="456"/>
      <c r="X540" s="456"/>
      <c r="Y540" s="456"/>
      <c r="Z540" s="456"/>
      <c r="AA540" s="456"/>
      <c r="AB540" s="456"/>
      <c r="AC540" s="456"/>
      <c r="AD540" s="456"/>
      <c r="AE540" s="456"/>
      <c r="AF540" s="456"/>
      <c r="AG540" s="456"/>
      <c r="AH540" s="1084"/>
    </row>
    <row r="541" spans="2:34" ht="14.25" customHeight="1" thickBot="1">
      <c r="B541" s="1026" t="s">
        <v>2860</v>
      </c>
      <c r="C541" s="1261">
        <v>41303</v>
      </c>
      <c r="D541" s="1261"/>
      <c r="E541" s="456"/>
      <c r="F541" s="456"/>
      <c r="G541" s="456"/>
      <c r="H541" s="456"/>
      <c r="I541" s="456"/>
      <c r="J541" s="456"/>
      <c r="K541" s="456"/>
      <c r="L541" s="456"/>
      <c r="M541" s="456"/>
      <c r="N541" s="456"/>
      <c r="O541" s="456"/>
      <c r="P541" s="456"/>
      <c r="Q541" s="456"/>
      <c r="R541" s="456"/>
      <c r="S541" s="456"/>
      <c r="T541" s="456"/>
      <c r="U541" s="456"/>
      <c r="V541" s="456"/>
      <c r="W541" s="456"/>
      <c r="X541" s="456"/>
      <c r="Y541" s="456"/>
      <c r="Z541" s="456"/>
      <c r="AA541" s="456"/>
      <c r="AB541" s="456"/>
      <c r="AC541" s="456"/>
      <c r="AD541" s="456"/>
      <c r="AE541" s="456"/>
      <c r="AF541" s="456"/>
      <c r="AG541" s="456"/>
      <c r="AH541" s="1084"/>
    </row>
    <row r="542" spans="2:34" ht="70.5" customHeight="1" thickBot="1">
      <c r="B542" s="1083" t="s">
        <v>2861</v>
      </c>
      <c r="C542" s="1734" t="s">
        <v>2896</v>
      </c>
      <c r="D542" s="1735"/>
      <c r="E542" s="1735"/>
      <c r="F542" s="1735"/>
      <c r="G542" s="1735"/>
      <c r="H542" s="1735"/>
      <c r="I542" s="1735"/>
      <c r="J542" s="1735"/>
      <c r="K542" s="1735"/>
      <c r="L542" s="1735"/>
      <c r="M542" s="1735"/>
      <c r="N542" s="1735"/>
      <c r="O542" s="1735"/>
      <c r="P542" s="1735"/>
      <c r="Q542" s="1735"/>
      <c r="R542" s="1735"/>
      <c r="S542" s="1735"/>
      <c r="T542" s="1735"/>
      <c r="U542" s="1735"/>
      <c r="V542" s="1735"/>
      <c r="W542" s="1735"/>
      <c r="X542" s="1735"/>
      <c r="Y542" s="1736"/>
      <c r="Z542" s="456"/>
      <c r="AA542" s="456"/>
      <c r="AB542" s="456"/>
      <c r="AC542" s="456"/>
      <c r="AD542" s="456"/>
      <c r="AE542" s="456"/>
      <c r="AF542" s="456"/>
      <c r="AG542" s="456"/>
      <c r="AH542" s="1084"/>
    </row>
    <row r="543" spans="2:34" ht="14.25" customHeight="1" thickBot="1">
      <c r="B543" s="1737" t="s">
        <v>2862</v>
      </c>
      <c r="C543" s="1739" t="s">
        <v>2863</v>
      </c>
      <c r="D543" s="1737" t="s">
        <v>2864</v>
      </c>
      <c r="E543" s="1741" t="s">
        <v>2865</v>
      </c>
      <c r="F543" s="1742"/>
      <c r="G543" s="1742"/>
      <c r="H543" s="1742"/>
      <c r="I543" s="1742"/>
      <c r="J543" s="1742"/>
      <c r="K543" s="1742"/>
      <c r="L543" s="1742"/>
      <c r="M543" s="1742"/>
      <c r="N543" s="1742"/>
      <c r="O543" s="1742"/>
      <c r="P543" s="1742"/>
      <c r="Q543" s="1742"/>
      <c r="R543" s="1743"/>
      <c r="S543" s="1744" t="s">
        <v>2866</v>
      </c>
      <c r="T543" s="1745"/>
      <c r="U543" s="1745"/>
      <c r="V543" s="1745"/>
      <c r="W543" s="1745"/>
      <c r="X543" s="1745"/>
      <c r="Y543" s="1745"/>
      <c r="Z543" s="1746"/>
      <c r="AA543" s="1741" t="s">
        <v>2867</v>
      </c>
      <c r="AB543" s="1742"/>
      <c r="AC543" s="1742"/>
      <c r="AD543" s="1743"/>
      <c r="AE543" s="1747" t="s">
        <v>2868</v>
      </c>
      <c r="AF543" s="1748"/>
      <c r="AG543" s="1749"/>
      <c r="AH543" s="1084"/>
    </row>
    <row r="544" spans="2:34" ht="14.25" customHeight="1" thickBot="1">
      <c r="B544" s="1738"/>
      <c r="C544" s="1740"/>
      <c r="D544" s="1738"/>
      <c r="E544" s="1737" t="s">
        <v>2869</v>
      </c>
      <c r="F544" s="1753" t="s">
        <v>2870</v>
      </c>
      <c r="G544" s="1753" t="s">
        <v>2871</v>
      </c>
      <c r="H544" s="1744" t="s">
        <v>2872</v>
      </c>
      <c r="I544" s="1746"/>
      <c r="J544" s="1744" t="s">
        <v>2873</v>
      </c>
      <c r="K544" s="1746"/>
      <c r="L544" s="1744" t="s">
        <v>2874</v>
      </c>
      <c r="M544" s="1746"/>
      <c r="N544" s="1755" t="s">
        <v>2875</v>
      </c>
      <c r="O544" s="1756"/>
      <c r="P544" s="1745" t="s">
        <v>2876</v>
      </c>
      <c r="Q544" s="1745"/>
      <c r="R544" s="1746"/>
      <c r="S544" s="1753" t="s">
        <v>2872</v>
      </c>
      <c r="T544" s="1753" t="s">
        <v>2873</v>
      </c>
      <c r="U544" s="1753" t="s">
        <v>2874</v>
      </c>
      <c r="V544" s="1745" t="s">
        <v>2875</v>
      </c>
      <c r="W544" s="1745"/>
      <c r="X544" s="1744" t="s">
        <v>2876</v>
      </c>
      <c r="Y544" s="1745"/>
      <c r="Z544" s="1746"/>
      <c r="AA544" s="1737" t="s">
        <v>2869</v>
      </c>
      <c r="AB544" s="1737" t="s">
        <v>2877</v>
      </c>
      <c r="AC544" s="1737" t="s">
        <v>2878</v>
      </c>
      <c r="AD544" s="1737" t="s">
        <v>2879</v>
      </c>
      <c r="AE544" s="1750"/>
      <c r="AF544" s="1751"/>
      <c r="AG544" s="1752"/>
      <c r="AH544" s="1084"/>
    </row>
    <row r="545" spans="2:34" ht="14.25" customHeight="1" thickBot="1">
      <c r="B545" s="1763"/>
      <c r="C545" s="1764"/>
      <c r="D545" s="1763"/>
      <c r="E545" s="1763"/>
      <c r="F545" s="1765"/>
      <c r="G545" s="1765"/>
      <c r="H545" s="1028" t="s">
        <v>2880</v>
      </c>
      <c r="I545" s="1028" t="s">
        <v>2881</v>
      </c>
      <c r="J545" s="1028" t="s">
        <v>2880</v>
      </c>
      <c r="K545" s="1028" t="s">
        <v>2881</v>
      </c>
      <c r="L545" s="1028" t="s">
        <v>2880</v>
      </c>
      <c r="M545" s="1028" t="s">
        <v>2881</v>
      </c>
      <c r="N545" s="1029" t="s">
        <v>306</v>
      </c>
      <c r="O545" s="1030" t="s">
        <v>2882</v>
      </c>
      <c r="P545" s="1031" t="s">
        <v>2883</v>
      </c>
      <c r="Q545" s="1031" t="s">
        <v>3097</v>
      </c>
      <c r="R545" s="1030" t="s">
        <v>2885</v>
      </c>
      <c r="S545" s="1765"/>
      <c r="T545" s="1765"/>
      <c r="U545" s="1765"/>
      <c r="V545" s="1032" t="s">
        <v>306</v>
      </c>
      <c r="W545" s="1033" t="s">
        <v>2882</v>
      </c>
      <c r="X545" s="1030" t="s">
        <v>2883</v>
      </c>
      <c r="Y545" s="1034" t="s">
        <v>2884</v>
      </c>
      <c r="Z545" s="1030" t="s">
        <v>2885</v>
      </c>
      <c r="AA545" s="1763"/>
      <c r="AB545" s="1763"/>
      <c r="AC545" s="1763"/>
      <c r="AD545" s="1763"/>
      <c r="AE545" s="1035" t="s">
        <v>307</v>
      </c>
      <c r="AF545" s="1035" t="s">
        <v>2886</v>
      </c>
      <c r="AG545" s="1035" t="s">
        <v>2887</v>
      </c>
      <c r="AH545" s="1084"/>
    </row>
    <row r="546" spans="2:34" ht="14.25" customHeight="1">
      <c r="B546" s="1036" t="s">
        <v>2897</v>
      </c>
      <c r="C546" s="1037" t="s">
        <v>2898</v>
      </c>
      <c r="D546" s="1038">
        <v>49.5</v>
      </c>
      <c r="E546" s="1047"/>
      <c r="F546" s="1039"/>
      <c r="G546" s="1040"/>
      <c r="H546" s="1042"/>
      <c r="I546" s="1042"/>
      <c r="J546" s="1043"/>
      <c r="K546" s="1042"/>
      <c r="L546" s="1042"/>
      <c r="M546" s="1042"/>
      <c r="N546" s="1090"/>
      <c r="O546" s="1042"/>
      <c r="P546" s="1042"/>
      <c r="Q546" s="1043"/>
      <c r="R546" s="1042"/>
      <c r="S546" s="1045"/>
      <c r="T546" s="1042"/>
      <c r="U546" s="1044"/>
      <c r="V546" s="1046"/>
      <c r="W546" s="1044"/>
      <c r="X546" s="1042"/>
      <c r="Y546" s="1043"/>
      <c r="Z546" s="1042"/>
      <c r="AA546" s="1047">
        <v>49.5</v>
      </c>
      <c r="AB546" s="1091">
        <v>512</v>
      </c>
      <c r="AC546" s="1092">
        <v>0.1</v>
      </c>
      <c r="AD546" s="1042"/>
      <c r="AE546" s="1060"/>
      <c r="AF546" s="1048"/>
      <c r="AG546" s="1049"/>
      <c r="AH546" s="1084"/>
    </row>
    <row r="547" spans="2:34" ht="14.25" customHeight="1">
      <c r="B547" s="1036" t="s">
        <v>2899</v>
      </c>
      <c r="C547" s="1037" t="s">
        <v>2900</v>
      </c>
      <c r="D547" s="1050">
        <v>59.5</v>
      </c>
      <c r="E547" s="1051"/>
      <c r="F547" s="1052"/>
      <c r="G547" s="1053"/>
      <c r="H547" s="1054"/>
      <c r="I547" s="1054"/>
      <c r="J547" s="1055"/>
      <c r="K547" s="1054"/>
      <c r="L547" s="1054"/>
      <c r="M547" s="1054"/>
      <c r="N547" s="1056"/>
      <c r="O547" s="1054"/>
      <c r="P547" s="1054"/>
      <c r="Q547" s="1055"/>
      <c r="R547" s="1054"/>
      <c r="S547" s="1058"/>
      <c r="T547" s="1054"/>
      <c r="U547" s="1057"/>
      <c r="V547" s="1059"/>
      <c r="W547" s="1057"/>
      <c r="X547" s="1054"/>
      <c r="Y547" s="1055"/>
      <c r="Z547" s="1054"/>
      <c r="AA547" s="1051">
        <v>59.5</v>
      </c>
      <c r="AB547" s="1093">
        <v>1024</v>
      </c>
      <c r="AC547" s="1094">
        <v>0.06</v>
      </c>
      <c r="AD547" s="1054"/>
      <c r="AE547" s="1060"/>
      <c r="AF547" s="1048"/>
      <c r="AG547" s="1049"/>
      <c r="AH547" s="1084"/>
    </row>
    <row r="548" spans="2:34" ht="14.25" customHeight="1">
      <c r="B548" s="1036" t="s">
        <v>2901</v>
      </c>
      <c r="C548" s="1037" t="s">
        <v>2902</v>
      </c>
      <c r="D548" s="1050">
        <v>79</v>
      </c>
      <c r="E548" s="1051"/>
      <c r="F548" s="1052"/>
      <c r="G548" s="1053"/>
      <c r="H548" s="1054"/>
      <c r="I548" s="1054"/>
      <c r="J548" s="1055"/>
      <c r="K548" s="1054"/>
      <c r="L548" s="1054"/>
      <c r="M548" s="1054"/>
      <c r="N548" s="1056"/>
      <c r="O548" s="1054"/>
      <c r="P548" s="1054"/>
      <c r="Q548" s="1055"/>
      <c r="R548" s="1054"/>
      <c r="S548" s="1058"/>
      <c r="T548" s="1054"/>
      <c r="U548" s="1057"/>
      <c r="V548" s="1059"/>
      <c r="W548" s="1057"/>
      <c r="X548" s="1054"/>
      <c r="Y548" s="1055"/>
      <c r="Z548" s="1054"/>
      <c r="AA548" s="1051">
        <v>79</v>
      </c>
      <c r="AB548" s="1093">
        <v>1542</v>
      </c>
      <c r="AC548" s="1094">
        <v>0.05</v>
      </c>
      <c r="AD548" s="1054"/>
      <c r="AE548" s="1060"/>
      <c r="AF548" s="1048"/>
      <c r="AG548" s="1049"/>
      <c r="AH548" s="1084"/>
    </row>
    <row r="549" spans="2:34" ht="14.25" customHeight="1">
      <c r="B549" s="1036" t="s">
        <v>2903</v>
      </c>
      <c r="C549" s="1037" t="s">
        <v>2904</v>
      </c>
      <c r="D549" s="1050">
        <v>99</v>
      </c>
      <c r="E549" s="1051"/>
      <c r="F549" s="1052"/>
      <c r="G549" s="1053"/>
      <c r="H549" s="1054"/>
      <c r="I549" s="1054"/>
      <c r="J549" s="1055"/>
      <c r="K549" s="1054"/>
      <c r="L549" s="1054"/>
      <c r="M549" s="1054"/>
      <c r="N549" s="1056"/>
      <c r="O549" s="1054"/>
      <c r="P549" s="1054"/>
      <c r="Q549" s="1055"/>
      <c r="R549" s="1054"/>
      <c r="S549" s="1058"/>
      <c r="T549" s="1054"/>
      <c r="U549" s="1057"/>
      <c r="V549" s="1059"/>
      <c r="W549" s="1057"/>
      <c r="X549" s="1054"/>
      <c r="Y549" s="1055"/>
      <c r="Z549" s="1054"/>
      <c r="AA549" s="1051">
        <v>99</v>
      </c>
      <c r="AB549" s="1093">
        <v>2048</v>
      </c>
      <c r="AC549" s="1094">
        <v>0.05</v>
      </c>
      <c r="AD549" s="1054"/>
      <c r="AE549" s="1060"/>
      <c r="AF549" s="1048"/>
      <c r="AG549" s="1049"/>
      <c r="AH549" s="1084"/>
    </row>
    <row r="550" spans="2:34" ht="14.25" customHeight="1">
      <c r="B550" s="1036" t="s">
        <v>2905</v>
      </c>
      <c r="C550" s="1037" t="s">
        <v>2906</v>
      </c>
      <c r="D550" s="1050">
        <v>140</v>
      </c>
      <c r="E550" s="1051"/>
      <c r="F550" s="1052"/>
      <c r="G550" s="1053"/>
      <c r="H550" s="1054"/>
      <c r="I550" s="1054"/>
      <c r="J550" s="1055"/>
      <c r="K550" s="1054"/>
      <c r="L550" s="1054"/>
      <c r="M550" s="1054"/>
      <c r="N550" s="1056"/>
      <c r="O550" s="1054"/>
      <c r="P550" s="1054"/>
      <c r="Q550" s="1055"/>
      <c r="R550" s="1054"/>
      <c r="S550" s="1058"/>
      <c r="T550" s="1054"/>
      <c r="U550" s="1057"/>
      <c r="V550" s="1059"/>
      <c r="W550" s="1057"/>
      <c r="X550" s="1054"/>
      <c r="Y550" s="1055"/>
      <c r="Z550" s="1054"/>
      <c r="AA550" s="1051">
        <v>140</v>
      </c>
      <c r="AB550" s="1093">
        <v>3042</v>
      </c>
      <c r="AC550" s="1094">
        <v>0.05</v>
      </c>
      <c r="AD550" s="1054"/>
      <c r="AE550" s="1060"/>
      <c r="AF550" s="1048"/>
      <c r="AG550" s="1049"/>
      <c r="AH550" s="1084"/>
    </row>
    <row r="551" spans="2:34" ht="14.25" customHeight="1">
      <c r="B551" s="1036" t="s">
        <v>2907</v>
      </c>
      <c r="C551" s="1037" t="s">
        <v>2908</v>
      </c>
      <c r="D551" s="1050">
        <v>170</v>
      </c>
      <c r="E551" s="1051"/>
      <c r="F551" s="1052"/>
      <c r="G551" s="1051"/>
      <c r="H551" s="1054"/>
      <c r="I551" s="1054"/>
      <c r="J551" s="1055"/>
      <c r="K551" s="1054"/>
      <c r="L551" s="1054"/>
      <c r="M551" s="1054"/>
      <c r="N551" s="1056"/>
      <c r="O551" s="1054"/>
      <c r="P551" s="1054"/>
      <c r="Q551" s="1055"/>
      <c r="R551" s="1054"/>
      <c r="S551" s="1058"/>
      <c r="T551" s="1054"/>
      <c r="U551" s="1057"/>
      <c r="V551" s="1059"/>
      <c r="W551" s="1057"/>
      <c r="X551" s="1054"/>
      <c r="Y551" s="1055"/>
      <c r="Z551" s="1054"/>
      <c r="AA551" s="1051">
        <v>170</v>
      </c>
      <c r="AB551" s="1093">
        <v>4000</v>
      </c>
      <c r="AC551" s="1094">
        <v>0.04</v>
      </c>
      <c r="AD551" s="1054"/>
      <c r="AE551" s="1060"/>
      <c r="AF551" s="1048"/>
      <c r="AG551" s="1049"/>
      <c r="AH551" s="1084"/>
    </row>
    <row r="552" spans="2:34" ht="14.25" customHeight="1">
      <c r="B552" s="1036" t="s">
        <v>2909</v>
      </c>
      <c r="C552" s="1037" t="s">
        <v>2910</v>
      </c>
      <c r="D552" s="1050">
        <v>200</v>
      </c>
      <c r="E552" s="1051"/>
      <c r="F552" s="1052"/>
      <c r="G552" s="1053"/>
      <c r="H552" s="1054"/>
      <c r="I552" s="1054"/>
      <c r="J552" s="1055"/>
      <c r="K552" s="1054"/>
      <c r="L552" s="1054"/>
      <c r="M552" s="1054"/>
      <c r="N552" s="1056"/>
      <c r="O552" s="1054"/>
      <c r="P552" s="1054"/>
      <c r="Q552" s="1055"/>
      <c r="R552" s="1054"/>
      <c r="S552" s="1058"/>
      <c r="T552" s="1054"/>
      <c r="U552" s="1057"/>
      <c r="V552" s="1059"/>
      <c r="W552" s="1057"/>
      <c r="X552" s="1054"/>
      <c r="Y552" s="1055"/>
      <c r="Z552" s="1054"/>
      <c r="AA552" s="1051">
        <v>200</v>
      </c>
      <c r="AB552" s="1093">
        <v>5000</v>
      </c>
      <c r="AC552" s="1094">
        <v>0.04</v>
      </c>
      <c r="AD552" s="1054"/>
      <c r="AE552" s="1060"/>
      <c r="AF552" s="1048"/>
      <c r="AG552" s="1049"/>
      <c r="AH552" s="1084"/>
    </row>
    <row r="553" spans="2:34" ht="14.25" customHeight="1" thickBot="1">
      <c r="B553" s="1061"/>
      <c r="C553" s="1062"/>
      <c r="D553" s="1063"/>
      <c r="E553" s="1064"/>
      <c r="F553" s="1065"/>
      <c r="G553" s="1066"/>
      <c r="H553" s="1067"/>
      <c r="I553" s="1067"/>
      <c r="J553" s="1068"/>
      <c r="K553" s="1067"/>
      <c r="L553" s="1067"/>
      <c r="M553" s="1067"/>
      <c r="N553" s="1069"/>
      <c r="O553" s="1067"/>
      <c r="P553" s="1067"/>
      <c r="Q553" s="1068"/>
      <c r="R553" s="1067"/>
      <c r="S553" s="1071"/>
      <c r="T553" s="1067"/>
      <c r="U553" s="1070"/>
      <c r="V553" s="1072"/>
      <c r="W553" s="1070"/>
      <c r="X553" s="1067"/>
      <c r="Y553" s="1068"/>
      <c r="Z553" s="1067"/>
      <c r="AA553" s="1064"/>
      <c r="AB553" s="1065"/>
      <c r="AC553" s="1068"/>
      <c r="AD553" s="1067"/>
      <c r="AE553" s="1073"/>
      <c r="AF553" s="1074"/>
      <c r="AG553" s="1075"/>
      <c r="AH553" s="1084"/>
    </row>
    <row r="554" spans="2:34" ht="14.25" customHeight="1">
      <c r="B554" s="1085"/>
      <c r="C554" s="1086"/>
      <c r="D554" s="1086">
        <v>1.0000000000000001E-33</v>
      </c>
      <c r="E554" s="1086"/>
      <c r="F554" s="1086"/>
      <c r="G554" s="1086"/>
      <c r="H554" s="1086"/>
      <c r="I554" s="1086"/>
      <c r="J554" s="1086"/>
      <c r="K554" s="1086"/>
      <c r="L554" s="1086"/>
      <c r="M554" s="1086"/>
      <c r="N554" s="1086">
        <v>1.0000000000000001E-33</v>
      </c>
      <c r="O554" s="1086"/>
      <c r="P554" s="1086"/>
      <c r="Q554" s="1086"/>
      <c r="R554" s="1086"/>
      <c r="S554" s="1086"/>
      <c r="T554" s="1086"/>
      <c r="U554" s="1086"/>
      <c r="V554" s="1086">
        <v>1.0000000000000001E-33</v>
      </c>
      <c r="W554" s="1086"/>
      <c r="X554" s="1086"/>
      <c r="Y554" s="1086"/>
      <c r="Z554" s="1086"/>
      <c r="AA554" s="1086"/>
      <c r="AB554" s="1086"/>
      <c r="AC554" s="1086"/>
      <c r="AD554" s="1086"/>
      <c r="AE554" s="1086"/>
      <c r="AF554" s="1086"/>
      <c r="AG554" s="1086"/>
      <c r="AH554" s="1084"/>
    </row>
    <row r="555" spans="2:34" ht="14.25" customHeight="1">
      <c r="B555" s="1087" t="s">
        <v>2890</v>
      </c>
      <c r="C555" s="1733" t="s">
        <v>2911</v>
      </c>
      <c r="D555" s="1733"/>
      <c r="E555" s="1733"/>
      <c r="F555" s="1733"/>
      <c r="G555" s="1733"/>
      <c r="H555" s="1733"/>
      <c r="I555" s="1733"/>
      <c r="J555" s="1733"/>
      <c r="K555" s="1733"/>
      <c r="L555" s="1733"/>
      <c r="M555" s="1733"/>
      <c r="N555" s="1733"/>
      <c r="O555" s="1733"/>
      <c r="P555" s="1733"/>
      <c r="Q555" s="1733"/>
      <c r="R555" s="1733"/>
      <c r="S555" s="1733"/>
      <c r="T555" s="1733"/>
      <c r="U555" s="1733"/>
      <c r="V555" s="1733"/>
      <c r="W555" s="1733"/>
      <c r="X555" s="1733"/>
      <c r="Y555" s="1733"/>
      <c r="Z555" s="1733"/>
      <c r="AA555" s="1733"/>
      <c r="AB555" s="1733"/>
      <c r="AC555" s="1733"/>
      <c r="AD555" s="1733"/>
      <c r="AE555" s="1733"/>
      <c r="AF555" s="1733"/>
      <c r="AG555" s="1733"/>
      <c r="AH555" s="1084"/>
    </row>
    <row r="556" spans="2:34" ht="14.25" customHeight="1" thickBot="1">
      <c r="B556" s="1088" t="s">
        <v>2892</v>
      </c>
      <c r="C556" s="1758" t="s">
        <v>2912</v>
      </c>
      <c r="D556" s="1758"/>
      <c r="E556" s="1758"/>
      <c r="F556" s="1758"/>
      <c r="G556" s="1758"/>
      <c r="H556" s="1758"/>
      <c r="I556" s="1758"/>
      <c r="J556" s="1758"/>
      <c r="K556" s="1758"/>
      <c r="L556" s="1758"/>
      <c r="M556" s="1758"/>
      <c r="N556" s="1758"/>
      <c r="O556" s="1758"/>
      <c r="P556" s="1758"/>
      <c r="Q556" s="1758"/>
      <c r="R556" s="1758"/>
      <c r="S556" s="1758"/>
      <c r="T556" s="1758"/>
      <c r="U556" s="1758"/>
      <c r="V556" s="1758"/>
      <c r="W556" s="1758"/>
      <c r="X556" s="1758"/>
      <c r="Y556" s="1758"/>
      <c r="Z556" s="1758"/>
      <c r="AA556" s="1758"/>
      <c r="AB556" s="1758"/>
      <c r="AC556" s="1758"/>
      <c r="AD556" s="1758"/>
      <c r="AE556" s="1758"/>
      <c r="AF556" s="1758"/>
      <c r="AG556" s="1758"/>
      <c r="AH556" s="1089"/>
    </row>
    <row r="557" spans="2:34" ht="14.25" customHeight="1">
      <c r="B557" s="1023"/>
      <c r="C557" s="1023"/>
      <c r="D557" s="733"/>
      <c r="E557" s="733"/>
    </row>
    <row r="558" spans="2:34" ht="14.25" customHeight="1" thickBot="1">
      <c r="B558" s="1248"/>
      <c r="C558" s="1248"/>
      <c r="D558" s="1248"/>
      <c r="E558" s="1248"/>
      <c r="F558" s="1248"/>
      <c r="G558" s="1248"/>
      <c r="H558" s="1248"/>
      <c r="I558" s="1248"/>
      <c r="J558" s="1248"/>
      <c r="K558" s="1248"/>
      <c r="L558" s="1248"/>
      <c r="M558" s="1248"/>
    </row>
    <row r="559" spans="2:34" ht="14.25" customHeight="1">
      <c r="B559" s="1729" t="s">
        <v>2857</v>
      </c>
      <c r="C559" s="1730"/>
      <c r="D559" s="1730"/>
      <c r="E559" s="1730"/>
      <c r="F559" s="1730"/>
      <c r="G559" s="1730"/>
      <c r="H559" s="1730"/>
      <c r="I559" s="1730"/>
      <c r="J559" s="1730"/>
      <c r="K559" s="1730"/>
      <c r="L559" s="1730"/>
      <c r="M559" s="1730"/>
      <c r="N559" s="1730"/>
      <c r="O559" s="1730"/>
      <c r="P559" s="1730"/>
      <c r="Q559" s="1730"/>
      <c r="R559" s="1730"/>
      <c r="S559" s="1730"/>
      <c r="T559" s="1730"/>
      <c r="U559" s="1730"/>
      <c r="V559" s="1730"/>
      <c r="W559" s="1730"/>
      <c r="X559" s="1730"/>
      <c r="Y559" s="1730"/>
      <c r="Z559" s="1730"/>
      <c r="AA559" s="1730"/>
      <c r="AB559" s="1730"/>
      <c r="AC559" s="1730"/>
      <c r="AD559" s="1730"/>
      <c r="AE559" s="1730"/>
      <c r="AF559" s="1730"/>
      <c r="AG559" s="1730"/>
      <c r="AH559" s="1731"/>
    </row>
    <row r="560" spans="2:34" ht="14.25" customHeight="1">
      <c r="B560" s="1083"/>
      <c r="C560" s="1023"/>
      <c r="D560" s="733"/>
      <c r="E560" s="733"/>
      <c r="F560" s="456"/>
      <c r="G560" s="456"/>
      <c r="H560" s="456"/>
      <c r="I560" s="456"/>
      <c r="J560" s="456"/>
      <c r="K560" s="456"/>
      <c r="L560" s="456"/>
      <c r="M560" s="456"/>
      <c r="N560" s="456"/>
      <c r="O560" s="456"/>
      <c r="P560" s="456"/>
      <c r="Q560" s="456"/>
      <c r="R560" s="456"/>
      <c r="S560" s="456"/>
      <c r="T560" s="456"/>
      <c r="U560" s="456"/>
      <c r="V560" s="456"/>
      <c r="W560" s="456"/>
      <c r="X560" s="456"/>
      <c r="Y560" s="456"/>
      <c r="Z560" s="456"/>
      <c r="AA560" s="456"/>
      <c r="AB560" s="456"/>
      <c r="AC560" s="456"/>
      <c r="AD560" s="456"/>
      <c r="AE560" s="456"/>
      <c r="AF560" s="456"/>
      <c r="AG560" s="456"/>
      <c r="AH560" s="1084"/>
    </row>
    <row r="561" spans="2:34" ht="14.25" customHeight="1">
      <c r="B561" s="1026" t="s">
        <v>2858</v>
      </c>
      <c r="C561" s="1082" t="s">
        <v>2859</v>
      </c>
      <c r="D561" s="1082"/>
      <c r="E561" s="456"/>
      <c r="F561" s="456"/>
      <c r="G561" s="456"/>
      <c r="H561" s="456"/>
      <c r="J561" s="456"/>
      <c r="K561" s="456"/>
      <c r="L561" s="456"/>
      <c r="M561" s="456"/>
      <c r="N561" s="456"/>
      <c r="O561" s="456"/>
      <c r="P561" s="456"/>
      <c r="Q561" s="456"/>
      <c r="R561" s="456"/>
      <c r="S561" s="456"/>
      <c r="T561" s="456"/>
      <c r="U561" s="456"/>
      <c r="V561" s="456"/>
      <c r="W561" s="456"/>
      <c r="X561" s="456"/>
      <c r="Y561" s="456"/>
      <c r="Z561" s="456"/>
      <c r="AA561" s="456"/>
      <c r="AB561" s="456"/>
      <c r="AC561" s="456"/>
      <c r="AD561" s="456"/>
      <c r="AE561" s="456"/>
      <c r="AF561" s="456"/>
      <c r="AG561" s="456"/>
      <c r="AH561" s="1084"/>
    </row>
    <row r="562" spans="2:34" ht="14.25" customHeight="1" thickBot="1">
      <c r="B562" s="1026" t="s">
        <v>2860</v>
      </c>
      <c r="C562" s="1261">
        <v>41298</v>
      </c>
      <c r="D562" s="1261"/>
      <c r="E562" s="456"/>
      <c r="F562" s="456"/>
      <c r="G562" s="456"/>
      <c r="H562" s="456"/>
      <c r="J562" s="456"/>
      <c r="K562" s="456"/>
      <c r="L562" s="456"/>
      <c r="M562" s="456"/>
      <c r="N562" s="456"/>
      <c r="O562" s="456"/>
      <c r="P562" s="456"/>
      <c r="Q562" s="456"/>
      <c r="R562" s="456"/>
      <c r="S562" s="456"/>
      <c r="T562" s="456"/>
      <c r="U562" s="456"/>
      <c r="V562" s="456"/>
      <c r="W562" s="456"/>
      <c r="X562" s="456"/>
      <c r="Y562" s="456"/>
      <c r="Z562" s="456"/>
      <c r="AA562" s="456"/>
      <c r="AB562" s="456"/>
      <c r="AC562" s="456"/>
      <c r="AD562" s="456"/>
      <c r="AE562" s="456"/>
      <c r="AF562" s="456"/>
      <c r="AG562" s="456"/>
      <c r="AH562" s="1084"/>
    </row>
    <row r="563" spans="2:34" ht="72.75" customHeight="1" thickBot="1">
      <c r="B563" s="1083" t="s">
        <v>2861</v>
      </c>
      <c r="C563" s="1734" t="s">
        <v>2894</v>
      </c>
      <c r="D563" s="1735"/>
      <c r="E563" s="1735"/>
      <c r="F563" s="1735"/>
      <c r="G563" s="1736"/>
      <c r="H563" s="1024"/>
      <c r="J563" s="456"/>
      <c r="K563" s="456"/>
      <c r="L563" s="456"/>
      <c r="M563" s="456"/>
      <c r="N563" s="456"/>
      <c r="O563" s="456"/>
      <c r="P563" s="456"/>
      <c r="Q563" s="456"/>
      <c r="R563" s="456"/>
      <c r="S563" s="456"/>
      <c r="T563" s="456"/>
      <c r="U563" s="456"/>
      <c r="V563" s="456"/>
      <c r="W563" s="456"/>
      <c r="X563" s="456"/>
      <c r="Y563" s="456"/>
      <c r="Z563" s="456"/>
      <c r="AA563" s="456"/>
      <c r="AB563" s="456"/>
      <c r="AC563" s="456"/>
      <c r="AD563" s="456"/>
      <c r="AE563" s="456"/>
      <c r="AF563" s="456"/>
      <c r="AG563" s="456"/>
      <c r="AH563" s="1084"/>
    </row>
    <row r="564" spans="2:34" ht="14.25" customHeight="1" thickBot="1">
      <c r="B564" s="1737" t="s">
        <v>2862</v>
      </c>
      <c r="C564" s="1739" t="s">
        <v>2863</v>
      </c>
      <c r="D564" s="1737" t="s">
        <v>2864</v>
      </c>
      <c r="E564" s="1741" t="s">
        <v>2865</v>
      </c>
      <c r="F564" s="1742"/>
      <c r="G564" s="1742"/>
      <c r="H564" s="1742"/>
      <c r="I564" s="1742"/>
      <c r="J564" s="1742"/>
      <c r="K564" s="1742"/>
      <c r="L564" s="1742"/>
      <c r="M564" s="1742"/>
      <c r="N564" s="1742"/>
      <c r="O564" s="1742"/>
      <c r="P564" s="1742"/>
      <c r="Q564" s="1742"/>
      <c r="R564" s="1743"/>
      <c r="S564" s="1744" t="s">
        <v>2866</v>
      </c>
      <c r="T564" s="1745"/>
      <c r="U564" s="1745"/>
      <c r="V564" s="1745"/>
      <c r="W564" s="1745"/>
      <c r="X564" s="1745"/>
      <c r="Y564" s="1745"/>
      <c r="Z564" s="1746"/>
      <c r="AA564" s="1741" t="s">
        <v>2867</v>
      </c>
      <c r="AB564" s="1742"/>
      <c r="AC564" s="1742"/>
      <c r="AD564" s="1743"/>
      <c r="AE564" s="1747" t="s">
        <v>2868</v>
      </c>
      <c r="AF564" s="1748"/>
      <c r="AG564" s="1749"/>
      <c r="AH564" s="1084"/>
    </row>
    <row r="565" spans="2:34" ht="14.25" customHeight="1" thickBot="1">
      <c r="B565" s="1738"/>
      <c r="C565" s="1740"/>
      <c r="D565" s="1738"/>
      <c r="E565" s="1737" t="s">
        <v>2869</v>
      </c>
      <c r="F565" s="1753" t="s">
        <v>2870</v>
      </c>
      <c r="G565" s="1753" t="s">
        <v>2871</v>
      </c>
      <c r="H565" s="1744" t="s">
        <v>2872</v>
      </c>
      <c r="I565" s="1746"/>
      <c r="J565" s="1744" t="s">
        <v>2873</v>
      </c>
      <c r="K565" s="1746"/>
      <c r="L565" s="1744" t="s">
        <v>2874</v>
      </c>
      <c r="M565" s="1746"/>
      <c r="N565" s="1755" t="s">
        <v>2875</v>
      </c>
      <c r="O565" s="1756"/>
      <c r="P565" s="1745" t="s">
        <v>2876</v>
      </c>
      <c r="Q565" s="1745"/>
      <c r="R565" s="1746"/>
      <c r="S565" s="1753" t="s">
        <v>2872</v>
      </c>
      <c r="T565" s="1753" t="s">
        <v>2873</v>
      </c>
      <c r="U565" s="1753" t="s">
        <v>2874</v>
      </c>
      <c r="V565" s="1745" t="s">
        <v>2875</v>
      </c>
      <c r="W565" s="1745"/>
      <c r="X565" s="1744" t="s">
        <v>2876</v>
      </c>
      <c r="Y565" s="1745"/>
      <c r="Z565" s="1746"/>
      <c r="AA565" s="1737" t="s">
        <v>2869</v>
      </c>
      <c r="AB565" s="1737" t="s">
        <v>2877</v>
      </c>
      <c r="AC565" s="1737" t="s">
        <v>2878</v>
      </c>
      <c r="AD565" s="1737" t="s">
        <v>2879</v>
      </c>
      <c r="AE565" s="1750"/>
      <c r="AF565" s="1751"/>
      <c r="AG565" s="1752"/>
      <c r="AH565" s="1084"/>
    </row>
    <row r="566" spans="2:34" ht="14.25" customHeight="1" thickBot="1">
      <c r="B566" s="1763"/>
      <c r="C566" s="1764"/>
      <c r="D566" s="1763"/>
      <c r="E566" s="1763"/>
      <c r="F566" s="1765"/>
      <c r="G566" s="1765"/>
      <c r="H566" s="1028" t="s">
        <v>2880</v>
      </c>
      <c r="I566" s="1028" t="s">
        <v>2881</v>
      </c>
      <c r="J566" s="1028" t="s">
        <v>2880</v>
      </c>
      <c r="K566" s="1028" t="s">
        <v>2881</v>
      </c>
      <c r="L566" s="1028" t="s">
        <v>2880</v>
      </c>
      <c r="M566" s="1028" t="s">
        <v>2881</v>
      </c>
      <c r="N566" s="1029" t="s">
        <v>306</v>
      </c>
      <c r="O566" s="1030" t="s">
        <v>2882</v>
      </c>
      <c r="P566" s="1031" t="s">
        <v>2883</v>
      </c>
      <c r="Q566" s="1031" t="s">
        <v>2884</v>
      </c>
      <c r="R566" s="1030" t="s">
        <v>2885</v>
      </c>
      <c r="S566" s="1765"/>
      <c r="T566" s="1765"/>
      <c r="U566" s="1765"/>
      <c r="V566" s="1032" t="s">
        <v>306</v>
      </c>
      <c r="W566" s="1033" t="s">
        <v>2882</v>
      </c>
      <c r="X566" s="1030" t="s">
        <v>2883</v>
      </c>
      <c r="Y566" s="1034" t="s">
        <v>2884</v>
      </c>
      <c r="Z566" s="1030" t="s">
        <v>2885</v>
      </c>
      <c r="AA566" s="1763"/>
      <c r="AB566" s="1763"/>
      <c r="AC566" s="1763"/>
      <c r="AD566" s="1763"/>
      <c r="AE566" s="1035" t="s">
        <v>307</v>
      </c>
      <c r="AF566" s="1035" t="s">
        <v>2886</v>
      </c>
      <c r="AG566" s="1035" t="s">
        <v>2887</v>
      </c>
      <c r="AH566" s="1084"/>
    </row>
    <row r="567" spans="2:34" ht="14.25" customHeight="1" thickBot="1">
      <c r="B567" s="1356" t="s">
        <v>2859</v>
      </c>
      <c r="C567" s="1116">
        <v>71</v>
      </c>
      <c r="D567" s="1288"/>
      <c r="E567" s="1367">
        <v>3</v>
      </c>
      <c r="F567" s="1120">
        <v>375</v>
      </c>
      <c r="G567" s="1322">
        <v>0</v>
      </c>
      <c r="H567" s="1323">
        <v>8.0000000000000002E-3</v>
      </c>
      <c r="I567" s="1368">
        <v>2.8500000000000001E-2</v>
      </c>
      <c r="J567" s="1369">
        <v>8.0000000000000002E-3</v>
      </c>
      <c r="K567" s="1368">
        <v>2.8500000000000001E-2</v>
      </c>
      <c r="L567" s="1324"/>
      <c r="M567" s="1324"/>
      <c r="N567" s="1116" t="s">
        <v>2888</v>
      </c>
      <c r="O567" s="1324"/>
      <c r="P567" s="1328">
        <v>0.14499999999999999</v>
      </c>
      <c r="Q567" s="1328">
        <v>0.14499999999999999</v>
      </c>
      <c r="R567" s="1326">
        <v>0.12</v>
      </c>
      <c r="S567" s="1325"/>
      <c r="T567" s="1324"/>
      <c r="U567" s="1326"/>
      <c r="V567" s="1327"/>
      <c r="W567" s="1326"/>
      <c r="X567" s="1324"/>
      <c r="Y567" s="1328"/>
      <c r="Z567" s="1324"/>
      <c r="AA567" s="1321"/>
      <c r="AB567" s="1120"/>
      <c r="AC567" s="1328"/>
      <c r="AD567" s="1324"/>
      <c r="AE567" s="1353" t="s">
        <v>2889</v>
      </c>
      <c r="AF567" s="1117"/>
      <c r="AG567" s="1326"/>
      <c r="AH567" s="1084"/>
    </row>
    <row r="568" spans="2:34" ht="14.25" customHeight="1">
      <c r="B568" s="1085"/>
      <c r="C568" s="1086"/>
      <c r="D568" s="1086">
        <v>1.0000000000000001E-33</v>
      </c>
      <c r="E568" s="1086"/>
      <c r="F568" s="1086"/>
      <c r="G568" s="1086"/>
      <c r="H568" s="1086"/>
      <c r="I568" s="1086"/>
      <c r="J568" s="1086"/>
      <c r="K568" s="1086"/>
      <c r="L568" s="1086"/>
      <c r="M568" s="1086"/>
      <c r="N568" s="1086">
        <v>1.0000000000000001E-33</v>
      </c>
      <c r="O568" s="1086"/>
      <c r="P568" s="1086"/>
      <c r="Q568" s="1086"/>
      <c r="R568" s="1086"/>
      <c r="S568" s="1086"/>
      <c r="T568" s="1086"/>
      <c r="U568" s="1086"/>
      <c r="V568" s="1086">
        <v>1.0000000000000001E-33</v>
      </c>
      <c r="W568" s="1086"/>
      <c r="X568" s="1086"/>
      <c r="Y568" s="1086"/>
      <c r="Z568" s="1086"/>
      <c r="AA568" s="1086"/>
      <c r="AB568" s="1086"/>
      <c r="AC568" s="1086"/>
      <c r="AD568" s="1086"/>
      <c r="AE568" s="1086"/>
      <c r="AF568" s="1086"/>
      <c r="AG568" s="1086"/>
      <c r="AH568" s="1084"/>
    </row>
    <row r="569" spans="2:34" ht="14.25" customHeight="1">
      <c r="B569" s="1087" t="s">
        <v>2890</v>
      </c>
      <c r="C569" s="1733" t="s">
        <v>2891</v>
      </c>
      <c r="D569" s="1733"/>
      <c r="E569" s="1733"/>
      <c r="F569" s="1733"/>
      <c r="G569" s="1733"/>
      <c r="H569" s="1733"/>
      <c r="I569" s="1733"/>
      <c r="J569" s="1733"/>
      <c r="K569" s="1733"/>
      <c r="L569" s="1733"/>
      <c r="M569" s="1733"/>
      <c r="N569" s="1733"/>
      <c r="O569" s="1733"/>
      <c r="P569" s="1733"/>
      <c r="Q569" s="1733"/>
      <c r="R569" s="1733"/>
      <c r="S569" s="1733"/>
      <c r="T569" s="1733"/>
      <c r="U569" s="1733"/>
      <c r="V569" s="1733"/>
      <c r="W569" s="1733"/>
      <c r="X569" s="1733"/>
      <c r="Y569" s="1733"/>
      <c r="Z569" s="1733"/>
      <c r="AA569" s="1733"/>
      <c r="AB569" s="1733"/>
      <c r="AC569" s="1733"/>
      <c r="AD569" s="1733"/>
      <c r="AE569" s="1733"/>
      <c r="AF569" s="1733"/>
      <c r="AG569" s="1733"/>
      <c r="AH569" s="1084"/>
    </row>
    <row r="570" spans="2:34" ht="14.25" customHeight="1" thickBot="1">
      <c r="B570" s="1088" t="s">
        <v>2892</v>
      </c>
      <c r="C570" s="1758" t="s">
        <v>2893</v>
      </c>
      <c r="D570" s="1758"/>
      <c r="E570" s="1758"/>
      <c r="F570" s="1758"/>
      <c r="G570" s="1758"/>
      <c r="H570" s="1758"/>
      <c r="I570" s="1758"/>
      <c r="J570" s="1758"/>
      <c r="K570" s="1758"/>
      <c r="L570" s="1758"/>
      <c r="M570" s="1758"/>
      <c r="N570" s="1758"/>
      <c r="O570" s="1758"/>
      <c r="P570" s="1758"/>
      <c r="Q570" s="1758"/>
      <c r="R570" s="1758"/>
      <c r="S570" s="1758"/>
      <c r="T570" s="1758"/>
      <c r="U570" s="1758"/>
      <c r="V570" s="1758"/>
      <c r="W570" s="1758"/>
      <c r="X570" s="1758"/>
      <c r="Y570" s="1758"/>
      <c r="Z570" s="1758"/>
      <c r="AA570" s="1758"/>
      <c r="AB570" s="1758"/>
      <c r="AC570" s="1758"/>
      <c r="AD570" s="1758"/>
      <c r="AE570" s="1758"/>
      <c r="AF570" s="1758"/>
      <c r="AG570" s="1758"/>
      <c r="AH570" s="1089"/>
    </row>
    <row r="571" spans="2:34" ht="14.25" customHeight="1">
      <c r="B571" s="1023"/>
      <c r="C571" s="1023"/>
      <c r="D571" s="733"/>
      <c r="E571" s="733"/>
    </row>
    <row r="572" spans="2:34" ht="14.25" customHeight="1" thickBot="1">
      <c r="B572" s="1248"/>
      <c r="C572" s="1248"/>
      <c r="D572" s="1248"/>
      <c r="E572" s="1248"/>
      <c r="F572" s="1248"/>
      <c r="G572" s="1248"/>
      <c r="H572" s="1248"/>
      <c r="I572" s="1248"/>
      <c r="J572" s="1248"/>
      <c r="K572" s="1248"/>
      <c r="L572" s="1248"/>
      <c r="M572" s="1248"/>
    </row>
    <row r="573" spans="2:34" ht="14.25" customHeight="1" thickTop="1">
      <c r="B573" s="737"/>
      <c r="C573" s="738"/>
      <c r="D573" s="1814" t="s">
        <v>2856</v>
      </c>
      <c r="E573" s="1814"/>
      <c r="F573" s="1814"/>
      <c r="G573" s="1814"/>
      <c r="H573" s="1814"/>
      <c r="I573" s="1814"/>
      <c r="J573" s="1814"/>
      <c r="K573" s="1814"/>
      <c r="L573" s="1814"/>
      <c r="M573" s="1825" t="s">
        <v>238</v>
      </c>
      <c r="N573" s="1826"/>
      <c r="O573" s="1826"/>
      <c r="P573" s="1826"/>
      <c r="Q573" s="1263"/>
    </row>
    <row r="574" spans="2:34" ht="14.25" customHeight="1">
      <c r="B574" s="739" t="s">
        <v>1113</v>
      </c>
      <c r="C574" s="740" t="s">
        <v>392</v>
      </c>
      <c r="D574" s="740" t="s">
        <v>1114</v>
      </c>
      <c r="E574" s="740" t="s">
        <v>1115</v>
      </c>
      <c r="F574" s="740" t="s">
        <v>1116</v>
      </c>
      <c r="G574" s="740" t="s">
        <v>1117</v>
      </c>
      <c r="H574" s="740" t="s">
        <v>1118</v>
      </c>
      <c r="I574" s="740" t="s">
        <v>1119</v>
      </c>
      <c r="J574" s="740" t="s">
        <v>310</v>
      </c>
      <c r="K574" s="740" t="s">
        <v>1120</v>
      </c>
      <c r="L574" s="740" t="s">
        <v>702</v>
      </c>
      <c r="M574" s="741">
        <v>2009</v>
      </c>
      <c r="N574" s="741">
        <v>2010</v>
      </c>
      <c r="O574" s="742">
        <v>2011</v>
      </c>
      <c r="P574" s="743">
        <v>2012</v>
      </c>
      <c r="Q574" s="1264"/>
    </row>
    <row r="575" spans="2:34" ht="14.25" customHeight="1">
      <c r="B575" s="478" t="s">
        <v>1121</v>
      </c>
      <c r="C575" s="479"/>
      <c r="D575" s="480"/>
      <c r="E575" s="480"/>
      <c r="F575" s="480"/>
      <c r="G575" s="480"/>
      <c r="H575" s="480"/>
      <c r="I575" s="480"/>
      <c r="J575" s="480"/>
      <c r="K575" s="480"/>
      <c r="L575" s="480"/>
      <c r="M575" s="480"/>
      <c r="N575" s="481"/>
      <c r="O575" s="481"/>
      <c r="P575" s="482"/>
      <c r="Q575" s="456"/>
    </row>
    <row r="576" spans="2:34" ht="14.25" customHeight="1">
      <c r="B576" s="483" t="s">
        <v>1122</v>
      </c>
      <c r="C576" s="484"/>
      <c r="D576" s="480"/>
      <c r="E576" s="480"/>
      <c r="F576" s="480"/>
      <c r="G576" s="480"/>
      <c r="H576" s="480"/>
      <c r="I576" s="480"/>
      <c r="J576" s="480"/>
      <c r="K576" s="480"/>
      <c r="L576" s="480"/>
      <c r="M576" s="480"/>
      <c r="N576" s="481"/>
      <c r="O576" s="481"/>
      <c r="P576" s="482"/>
      <c r="Q576" s="456"/>
    </row>
    <row r="577" spans="2:17" ht="14.25" customHeight="1">
      <c r="B577" s="391" t="s">
        <v>1123</v>
      </c>
      <c r="C577" s="485"/>
      <c r="D577" s="486">
        <v>32</v>
      </c>
      <c r="E577" s="486">
        <v>30</v>
      </c>
      <c r="F577" s="486">
        <v>30</v>
      </c>
      <c r="G577" s="486">
        <v>30</v>
      </c>
      <c r="H577" s="486">
        <v>30</v>
      </c>
      <c r="I577" s="486">
        <v>30</v>
      </c>
      <c r="J577" s="486">
        <v>30</v>
      </c>
      <c r="K577" s="486">
        <v>30</v>
      </c>
      <c r="L577" s="486">
        <v>30</v>
      </c>
      <c r="M577" s="487">
        <v>30</v>
      </c>
      <c r="N577" s="486">
        <v>30</v>
      </c>
      <c r="O577" s="486">
        <v>30</v>
      </c>
      <c r="P577" s="488">
        <v>30</v>
      </c>
      <c r="Q577" s="1265"/>
    </row>
    <row r="578" spans="2:17" ht="14.25" customHeight="1">
      <c r="B578" s="391" t="s">
        <v>1124</v>
      </c>
      <c r="C578" s="485"/>
      <c r="D578" s="486">
        <v>64</v>
      </c>
      <c r="E578" s="486">
        <v>60</v>
      </c>
      <c r="F578" s="486">
        <v>60</v>
      </c>
      <c r="G578" s="486">
        <v>60</v>
      </c>
      <c r="H578" s="486">
        <v>60</v>
      </c>
      <c r="I578" s="486">
        <v>60</v>
      </c>
      <c r="J578" s="486">
        <v>60</v>
      </c>
      <c r="K578" s="486">
        <v>60</v>
      </c>
      <c r="L578" s="486">
        <v>60</v>
      </c>
      <c r="M578" s="487">
        <v>60</v>
      </c>
      <c r="N578" s="486">
        <v>60</v>
      </c>
      <c r="O578" s="486">
        <v>60</v>
      </c>
      <c r="P578" s="488">
        <v>60</v>
      </c>
      <c r="Q578" s="1265"/>
    </row>
    <row r="579" spans="2:17" ht="14.25" customHeight="1">
      <c r="B579" s="391" t="s">
        <v>1125</v>
      </c>
      <c r="C579" s="485"/>
      <c r="D579" s="486">
        <v>140</v>
      </c>
      <c r="E579" s="486">
        <v>60</v>
      </c>
      <c r="F579" s="486">
        <v>60</v>
      </c>
      <c r="G579" s="486">
        <v>60</v>
      </c>
      <c r="H579" s="486">
        <v>60</v>
      </c>
      <c r="I579" s="486">
        <v>60</v>
      </c>
      <c r="J579" s="486">
        <v>60</v>
      </c>
      <c r="K579" s="486">
        <v>60</v>
      </c>
      <c r="L579" s="486">
        <v>60</v>
      </c>
      <c r="M579" s="487">
        <v>60</v>
      </c>
      <c r="N579" s="486">
        <v>60</v>
      </c>
      <c r="O579" s="486">
        <v>60</v>
      </c>
      <c r="P579" s="488">
        <v>60</v>
      </c>
      <c r="Q579" s="1265"/>
    </row>
    <row r="580" spans="2:17" ht="14.25" customHeight="1">
      <c r="B580" s="489" t="s">
        <v>1126</v>
      </c>
      <c r="C580" s="490" t="s">
        <v>1031</v>
      </c>
      <c r="D580" s="491"/>
      <c r="E580" s="492"/>
      <c r="F580" s="492"/>
      <c r="G580" s="492"/>
      <c r="H580" s="492"/>
      <c r="I580" s="492"/>
      <c r="J580" s="492"/>
      <c r="K580" s="492"/>
      <c r="L580" s="492"/>
      <c r="M580" s="492"/>
      <c r="N580" s="486"/>
      <c r="O580" s="486"/>
      <c r="P580" s="488"/>
      <c r="Q580" s="1265"/>
    </row>
    <row r="581" spans="2:17" ht="14.25" customHeight="1">
      <c r="B581" s="391" t="s">
        <v>1123</v>
      </c>
      <c r="C581" s="485"/>
      <c r="D581" s="486">
        <v>0.8</v>
      </c>
      <c r="E581" s="486">
        <v>0.93</v>
      </c>
      <c r="F581" s="486">
        <v>0.93</v>
      </c>
      <c r="G581" s="486">
        <v>0.93</v>
      </c>
      <c r="H581" s="486">
        <v>0.93</v>
      </c>
      <c r="I581" s="486">
        <v>0.93</v>
      </c>
      <c r="J581" s="486">
        <v>0.93</v>
      </c>
      <c r="K581" s="486">
        <v>0.93</v>
      </c>
      <c r="L581" s="486">
        <v>0.93</v>
      </c>
      <c r="M581" s="487">
        <v>0.93</v>
      </c>
      <c r="N581" s="486">
        <v>0.93</v>
      </c>
      <c r="O581" s="486">
        <v>0.93</v>
      </c>
      <c r="P581" s="488">
        <v>3</v>
      </c>
      <c r="Q581" s="1265"/>
    </row>
    <row r="582" spans="2:17" ht="14.25" customHeight="1">
      <c r="B582" s="391" t="s">
        <v>1124</v>
      </c>
      <c r="C582" s="485"/>
      <c r="D582" s="486">
        <v>2</v>
      </c>
      <c r="E582" s="486">
        <v>6.2</v>
      </c>
      <c r="F582" s="486">
        <v>6.2</v>
      </c>
      <c r="G582" s="486">
        <v>6.2</v>
      </c>
      <c r="H582" s="486">
        <v>6.2</v>
      </c>
      <c r="I582" s="486">
        <v>6.2</v>
      </c>
      <c r="J582" s="486">
        <v>6.2</v>
      </c>
      <c r="K582" s="486">
        <v>6.2</v>
      </c>
      <c r="L582" s="486">
        <v>6.2</v>
      </c>
      <c r="M582" s="487">
        <v>6.2</v>
      </c>
      <c r="N582" s="486">
        <v>6.2</v>
      </c>
      <c r="O582" s="486">
        <v>6.2</v>
      </c>
      <c r="P582" s="488">
        <v>6.2</v>
      </c>
      <c r="Q582" s="1265"/>
    </row>
    <row r="583" spans="2:17" ht="14.25" customHeight="1">
      <c r="B583" s="391" t="s">
        <v>1125</v>
      </c>
      <c r="C583" s="485"/>
      <c r="D583" s="486">
        <v>4</v>
      </c>
      <c r="E583" s="486">
        <v>12</v>
      </c>
      <c r="F583" s="486">
        <v>12</v>
      </c>
      <c r="G583" s="486">
        <v>12</v>
      </c>
      <c r="H583" s="486">
        <v>12</v>
      </c>
      <c r="I583" s="486">
        <v>12</v>
      </c>
      <c r="J583" s="486">
        <v>12</v>
      </c>
      <c r="K583" s="486">
        <v>12</v>
      </c>
      <c r="L583" s="486">
        <v>12</v>
      </c>
      <c r="M583" s="487">
        <v>12</v>
      </c>
      <c r="N583" s="493">
        <v>12</v>
      </c>
      <c r="O583" s="493">
        <v>12</v>
      </c>
      <c r="P583" s="494">
        <v>12</v>
      </c>
      <c r="Q583" s="1266"/>
    </row>
    <row r="584" spans="2:17" ht="14.25" customHeight="1">
      <c r="B584" s="489" t="s">
        <v>1127</v>
      </c>
      <c r="C584" s="490" t="s">
        <v>1032</v>
      </c>
      <c r="D584" s="491"/>
      <c r="E584" s="492"/>
      <c r="F584" s="492"/>
      <c r="G584" s="492"/>
      <c r="H584" s="492"/>
      <c r="I584" s="492"/>
      <c r="J584" s="492"/>
      <c r="K584" s="492"/>
      <c r="L584" s="492"/>
      <c r="M584" s="492"/>
      <c r="N584" s="486"/>
      <c r="O584" s="486"/>
      <c r="P584" s="488"/>
      <c r="Q584" s="1265"/>
    </row>
    <row r="585" spans="2:17" ht="14.25" customHeight="1">
      <c r="B585" s="489" t="s">
        <v>1128</v>
      </c>
      <c r="C585" s="490"/>
      <c r="D585" s="491"/>
      <c r="E585" s="492"/>
      <c r="F585" s="492"/>
      <c r="G585" s="492"/>
      <c r="H585" s="492"/>
      <c r="I585" s="492"/>
      <c r="J585" s="492"/>
      <c r="K585" s="492"/>
      <c r="L585" s="492"/>
      <c r="M585" s="492"/>
      <c r="N585" s="486"/>
      <c r="O585" s="486"/>
      <c r="P585" s="488"/>
      <c r="Q585" s="1265"/>
    </row>
    <row r="586" spans="2:17" ht="14.25" customHeight="1">
      <c r="B586" s="391" t="s">
        <v>1123</v>
      </c>
      <c r="C586" s="485"/>
      <c r="D586" s="486">
        <v>2E-3</v>
      </c>
      <c r="E586" s="486">
        <v>2.3E-3</v>
      </c>
      <c r="F586" s="486">
        <v>2.3E-3</v>
      </c>
      <c r="G586" s="486">
        <v>2.3E-3</v>
      </c>
      <c r="H586" s="486">
        <v>2.3E-3</v>
      </c>
      <c r="I586" s="486">
        <v>2.3E-3</v>
      </c>
      <c r="J586" s="486">
        <v>2.3E-3</v>
      </c>
      <c r="K586" s="486">
        <v>2.3E-3</v>
      </c>
      <c r="L586" s="486">
        <v>2.3E-3</v>
      </c>
      <c r="M586" s="487">
        <v>2.3E-3</v>
      </c>
      <c r="N586" s="486">
        <v>2.3E-3</v>
      </c>
      <c r="O586" s="486">
        <v>2.3E-3</v>
      </c>
      <c r="P586" s="488"/>
      <c r="Q586" s="1265"/>
    </row>
    <row r="587" spans="2:17" ht="14.25" customHeight="1">
      <c r="B587" s="391" t="s">
        <v>2628</v>
      </c>
      <c r="C587" s="485"/>
      <c r="D587" s="486"/>
      <c r="E587" s="486"/>
      <c r="F587" s="486"/>
      <c r="G587" s="486"/>
      <c r="H587" s="486"/>
      <c r="I587" s="486"/>
      <c r="J587" s="486"/>
      <c r="K587" s="486"/>
      <c r="L587" s="486"/>
      <c r="M587" s="487"/>
      <c r="N587" s="486"/>
      <c r="O587" s="486"/>
      <c r="P587" s="488">
        <v>8.0000000000000002E-3</v>
      </c>
      <c r="Q587" s="1265"/>
    </row>
    <row r="588" spans="2:17" ht="14.25" customHeight="1">
      <c r="B588" s="391" t="s">
        <v>2629</v>
      </c>
      <c r="C588" s="485"/>
      <c r="D588" s="486"/>
      <c r="E588" s="486"/>
      <c r="F588" s="486"/>
      <c r="G588" s="486"/>
      <c r="H588" s="486"/>
      <c r="I588" s="486"/>
      <c r="J588" s="486"/>
      <c r="K588" s="486"/>
      <c r="L588" s="486"/>
      <c r="M588" s="487"/>
      <c r="N588" s="486"/>
      <c r="O588" s="486"/>
      <c r="P588" s="488">
        <v>2.8000000000000001E-2</v>
      </c>
      <c r="Q588" s="1265"/>
    </row>
    <row r="589" spans="2:17" ht="14.25" customHeight="1">
      <c r="B589" s="391" t="s">
        <v>1124</v>
      </c>
      <c r="C589" s="485"/>
      <c r="D589" s="486">
        <v>2E-3</v>
      </c>
      <c r="E589" s="486">
        <v>0.01</v>
      </c>
      <c r="F589" s="486">
        <v>0.01</v>
      </c>
      <c r="G589" s="486">
        <v>0.01</v>
      </c>
      <c r="H589" s="486">
        <v>0.01</v>
      </c>
      <c r="I589" s="486">
        <v>0.01</v>
      </c>
      <c r="J589" s="486">
        <v>0.01</v>
      </c>
      <c r="K589" s="486">
        <v>0.01</v>
      </c>
      <c r="L589" s="486">
        <v>0.01</v>
      </c>
      <c r="M589" s="487">
        <v>0.01</v>
      </c>
      <c r="N589" s="486">
        <v>0.01</v>
      </c>
      <c r="O589" s="486">
        <v>0.01</v>
      </c>
      <c r="P589" s="488"/>
      <c r="Q589" s="1265"/>
    </row>
    <row r="590" spans="2:17" ht="14.25" customHeight="1">
      <c r="B590" s="391" t="s">
        <v>1255</v>
      </c>
      <c r="C590" s="485"/>
      <c r="D590" s="486"/>
      <c r="E590" s="486"/>
      <c r="F590" s="486"/>
      <c r="G590" s="486"/>
      <c r="H590" s="486"/>
      <c r="I590" s="486"/>
      <c r="J590" s="486"/>
      <c r="K590" s="486"/>
      <c r="L590" s="486"/>
      <c r="M590" s="487"/>
      <c r="N590" s="486"/>
      <c r="O590" s="486"/>
      <c r="P590" s="488">
        <v>0.01</v>
      </c>
      <c r="Q590" s="1265"/>
    </row>
    <row r="591" spans="2:17" ht="14.25" customHeight="1">
      <c r="B591" s="391" t="s">
        <v>1257</v>
      </c>
      <c r="C591" s="485"/>
      <c r="D591" s="486"/>
      <c r="E591" s="486"/>
      <c r="F591" s="486"/>
      <c r="G591" s="486"/>
      <c r="H591" s="486"/>
      <c r="I591" s="486"/>
      <c r="J591" s="486"/>
      <c r="K591" s="486"/>
      <c r="L591" s="486"/>
      <c r="M591" s="487"/>
      <c r="N591" s="486"/>
      <c r="O591" s="486"/>
      <c r="P591" s="488">
        <v>1.7000000000000001E-2</v>
      </c>
      <c r="Q591" s="1265"/>
    </row>
    <row r="592" spans="2:17" ht="14.25" customHeight="1">
      <c r="B592" s="391" t="s">
        <v>1125</v>
      </c>
      <c r="C592" s="485"/>
      <c r="D592" s="486">
        <v>0.01</v>
      </c>
      <c r="E592" s="486">
        <v>2.4E-2</v>
      </c>
      <c r="F592" s="486">
        <v>2.4E-2</v>
      </c>
      <c r="G592" s="486">
        <v>2.4E-2</v>
      </c>
      <c r="H592" s="486">
        <v>2.4E-2</v>
      </c>
      <c r="I592" s="486">
        <v>2.4E-2</v>
      </c>
      <c r="J592" s="486">
        <v>2.4E-2</v>
      </c>
      <c r="K592" s="486">
        <v>2.4E-2</v>
      </c>
      <c r="L592" s="486">
        <v>2.4E-2</v>
      </c>
      <c r="M592" s="487">
        <v>2.4E-2</v>
      </c>
      <c r="N592" s="486">
        <v>2.4E-2</v>
      </c>
      <c r="O592" s="486">
        <v>2.4E-2</v>
      </c>
      <c r="P592" s="488"/>
      <c r="Q592" s="1265"/>
    </row>
    <row r="593" spans="2:17" ht="14.25" customHeight="1">
      <c r="B593" s="391" t="s">
        <v>1256</v>
      </c>
      <c r="C593" s="485"/>
      <c r="D593" s="486"/>
      <c r="E593" s="486"/>
      <c r="F593" s="486"/>
      <c r="G593" s="486"/>
      <c r="H593" s="486"/>
      <c r="I593" s="486"/>
      <c r="J593" s="486"/>
      <c r="K593" s="486"/>
      <c r="L593" s="486"/>
      <c r="M593" s="487"/>
      <c r="N593" s="486"/>
      <c r="O593" s="486"/>
      <c r="P593" s="488">
        <v>2.4E-2</v>
      </c>
      <c r="Q593" s="1265"/>
    </row>
    <row r="594" spans="2:17" ht="14.25" customHeight="1">
      <c r="B594" s="391" t="s">
        <v>1258</v>
      </c>
      <c r="C594" s="485"/>
      <c r="D594" s="495"/>
      <c r="E594" s="495"/>
      <c r="F594" s="495"/>
      <c r="G594" s="495"/>
      <c r="H594" s="495"/>
      <c r="I594" s="495"/>
      <c r="J594" s="495"/>
      <c r="K594" s="495"/>
      <c r="L594" s="495"/>
      <c r="M594" s="491"/>
      <c r="N594" s="486">
        <v>2.8000000000000001E-2</v>
      </c>
      <c r="O594" s="486">
        <v>2.8000000000000001E-2</v>
      </c>
      <c r="P594" s="488">
        <v>2.8000000000000001E-2</v>
      </c>
      <c r="Q594" s="1265"/>
    </row>
    <row r="595" spans="2:17" ht="14.25" customHeight="1">
      <c r="B595" s="489" t="s">
        <v>1129</v>
      </c>
      <c r="C595" s="490" t="s">
        <v>1032</v>
      </c>
      <c r="D595" s="491"/>
      <c r="E595" s="492"/>
      <c r="F595" s="492"/>
      <c r="G595" s="492"/>
      <c r="H595" s="492"/>
      <c r="I595" s="492"/>
      <c r="J595" s="492"/>
      <c r="K595" s="492"/>
      <c r="L595" s="492"/>
      <c r="M595" s="492"/>
      <c r="N595" s="486"/>
      <c r="O595" s="486"/>
      <c r="P595" s="488"/>
      <c r="Q595" s="1265"/>
    </row>
    <row r="596" spans="2:17" ht="14.25" customHeight="1">
      <c r="B596" s="391" t="s">
        <v>1123</v>
      </c>
      <c r="C596" s="496"/>
      <c r="D596" s="486">
        <v>4.0000000000000001E-3</v>
      </c>
      <c r="E596" s="486">
        <v>6.0000000000000001E-3</v>
      </c>
      <c r="F596" s="486">
        <v>6.0000000000000001E-3</v>
      </c>
      <c r="G596" s="486">
        <v>6.0000000000000001E-3</v>
      </c>
      <c r="H596" s="486">
        <v>6.0000000000000001E-3</v>
      </c>
      <c r="I596" s="486">
        <v>6.0000000000000001E-3</v>
      </c>
      <c r="J596" s="486">
        <v>6.0000000000000001E-3</v>
      </c>
      <c r="K596" s="486">
        <v>6.0000000000000001E-3</v>
      </c>
      <c r="L596" s="486">
        <v>6.0000000000000001E-3</v>
      </c>
      <c r="M596" s="487">
        <v>6.0000000000000001E-3</v>
      </c>
      <c r="N596" s="486">
        <v>6.0000000000000001E-3</v>
      </c>
      <c r="O596" s="486">
        <v>6.0000000000000001E-3</v>
      </c>
      <c r="P596" s="488"/>
      <c r="Q596" s="1265"/>
    </row>
    <row r="597" spans="2:17" ht="14.25" customHeight="1">
      <c r="B597" s="391" t="s">
        <v>1124</v>
      </c>
      <c r="C597" s="496"/>
      <c r="D597" s="486">
        <v>4.0000000000000001E-3</v>
      </c>
      <c r="E597" s="486">
        <v>0.02</v>
      </c>
      <c r="F597" s="486">
        <v>0.02</v>
      </c>
      <c r="G597" s="486">
        <v>0.02</v>
      </c>
      <c r="H597" s="486">
        <v>0.02</v>
      </c>
      <c r="I597" s="486">
        <v>0.02</v>
      </c>
      <c r="J597" s="486">
        <v>0.02</v>
      </c>
      <c r="K597" s="486">
        <v>0.02</v>
      </c>
      <c r="L597" s="486">
        <v>0.02</v>
      </c>
      <c r="M597" s="487">
        <v>0.02</v>
      </c>
      <c r="N597" s="486">
        <v>0.02</v>
      </c>
      <c r="O597" s="486">
        <v>0.02</v>
      </c>
      <c r="P597" s="488"/>
      <c r="Q597" s="1265"/>
    </row>
    <row r="598" spans="2:17" ht="14.25" customHeight="1">
      <c r="B598" s="391" t="s">
        <v>1125</v>
      </c>
      <c r="C598" s="496"/>
      <c r="D598" s="486">
        <v>0.02</v>
      </c>
      <c r="E598" s="486">
        <v>5.6000000000000001E-2</v>
      </c>
      <c r="F598" s="486">
        <v>5.6000000000000001E-2</v>
      </c>
      <c r="G598" s="486">
        <v>5.6000000000000001E-2</v>
      </c>
      <c r="H598" s="486">
        <v>5.6000000000000001E-2</v>
      </c>
      <c r="I598" s="486">
        <v>5.6000000000000001E-2</v>
      </c>
      <c r="J598" s="486">
        <v>5.6000000000000001E-2</v>
      </c>
      <c r="K598" s="486">
        <v>5.6000000000000001E-2</v>
      </c>
      <c r="L598" s="486">
        <v>5.6000000000000001E-2</v>
      </c>
      <c r="M598" s="487">
        <v>5.6000000000000001E-2</v>
      </c>
      <c r="N598" s="486">
        <v>5.6000000000000001E-2</v>
      </c>
      <c r="O598" s="486">
        <v>5.6000000000000001E-2</v>
      </c>
      <c r="P598" s="488"/>
      <c r="Q598" s="1265"/>
    </row>
    <row r="599" spans="2:17" ht="14.25" customHeight="1">
      <c r="B599" s="489" t="s">
        <v>1130</v>
      </c>
      <c r="C599" s="490" t="s">
        <v>1032</v>
      </c>
      <c r="D599" s="491"/>
      <c r="E599" s="492"/>
      <c r="F599" s="492"/>
      <c r="G599" s="492"/>
      <c r="H599" s="492"/>
      <c r="I599" s="492"/>
      <c r="J599" s="492"/>
      <c r="K599" s="492"/>
      <c r="L599" s="492"/>
      <c r="M599" s="492"/>
      <c r="N599" s="486"/>
      <c r="O599" s="486"/>
      <c r="P599" s="488"/>
      <c r="Q599" s="1265"/>
    </row>
    <row r="600" spans="2:17" ht="14.25" customHeight="1">
      <c r="B600" s="391" t="s">
        <v>1123</v>
      </c>
      <c r="C600" s="485"/>
      <c r="D600" s="486">
        <v>8.0000000000000002E-3</v>
      </c>
      <c r="E600" s="486">
        <v>9.2999999999999992E-3</v>
      </c>
      <c r="F600" s="486">
        <v>9.2999999999999992E-3</v>
      </c>
      <c r="G600" s="486">
        <v>9.2999999999999992E-3</v>
      </c>
      <c r="H600" s="486">
        <v>9.2999999999999992E-3</v>
      </c>
      <c r="I600" s="486">
        <v>9.2999999999999992E-3</v>
      </c>
      <c r="J600" s="486">
        <v>9.2999999999999992E-3</v>
      </c>
      <c r="K600" s="486">
        <v>9.2999999999999992E-3</v>
      </c>
      <c r="L600" s="486">
        <v>9.2999999999999992E-3</v>
      </c>
      <c r="M600" s="487">
        <v>9.2999999999999992E-3</v>
      </c>
      <c r="N600" s="486">
        <v>6.0000000000000001E-3</v>
      </c>
      <c r="O600" s="486">
        <v>6.0000000000000001E-3</v>
      </c>
      <c r="P600" s="488"/>
      <c r="Q600" s="1265"/>
    </row>
    <row r="601" spans="2:17" ht="14.25" customHeight="1">
      <c r="B601" s="391" t="s">
        <v>2628</v>
      </c>
      <c r="C601" s="485"/>
      <c r="D601" s="486"/>
      <c r="E601" s="486"/>
      <c r="F601" s="486"/>
      <c r="G601" s="486"/>
      <c r="H601" s="486"/>
      <c r="I601" s="486"/>
      <c r="J601" s="486"/>
      <c r="K601" s="486"/>
      <c r="L601" s="486"/>
      <c r="M601" s="487"/>
      <c r="N601" s="486"/>
      <c r="O601" s="486"/>
      <c r="P601" s="488">
        <v>8.0000000000000002E-3</v>
      </c>
      <c r="Q601" s="1265"/>
    </row>
    <row r="602" spans="2:17" ht="14.25" customHeight="1">
      <c r="B602" s="391" t="s">
        <v>2629</v>
      </c>
      <c r="C602" s="485"/>
      <c r="D602" s="486"/>
      <c r="E602" s="486"/>
      <c r="F602" s="486"/>
      <c r="G602" s="486"/>
      <c r="H602" s="486"/>
      <c r="I602" s="486"/>
      <c r="J602" s="486"/>
      <c r="K602" s="486"/>
      <c r="L602" s="486"/>
      <c r="M602" s="487"/>
      <c r="N602" s="486"/>
      <c r="O602" s="486"/>
      <c r="P602" s="488">
        <v>2.8000000000000001E-2</v>
      </c>
      <c r="Q602" s="1265"/>
    </row>
    <row r="603" spans="2:17" ht="14.25" customHeight="1">
      <c r="B603" s="391" t="s">
        <v>1124</v>
      </c>
      <c r="C603" s="485"/>
      <c r="D603" s="486">
        <v>8.0000000000000002E-3</v>
      </c>
      <c r="E603" s="486">
        <v>0.04</v>
      </c>
      <c r="F603" s="486">
        <v>0.04</v>
      </c>
      <c r="G603" s="486">
        <v>0.04</v>
      </c>
      <c r="H603" s="486">
        <v>0.04</v>
      </c>
      <c r="I603" s="486">
        <v>0.04</v>
      </c>
      <c r="J603" s="486">
        <v>0.04</v>
      </c>
      <c r="K603" s="486">
        <v>0.04</v>
      </c>
      <c r="L603" s="486">
        <v>0.04</v>
      </c>
      <c r="M603" s="487">
        <v>0.04</v>
      </c>
      <c r="N603" s="486">
        <v>0.02</v>
      </c>
      <c r="O603" s="486">
        <v>0.02</v>
      </c>
      <c r="P603" s="488"/>
      <c r="Q603" s="1265"/>
    </row>
    <row r="604" spans="2:17" ht="14.25" customHeight="1">
      <c r="B604" s="391" t="s">
        <v>1255</v>
      </c>
      <c r="C604" s="485"/>
      <c r="D604" s="486"/>
      <c r="E604" s="486"/>
      <c r="F604" s="486"/>
      <c r="G604" s="486"/>
      <c r="H604" s="486"/>
      <c r="I604" s="486"/>
      <c r="J604" s="486"/>
      <c r="K604" s="486"/>
      <c r="L604" s="486"/>
      <c r="M604" s="487"/>
      <c r="N604" s="486"/>
      <c r="O604" s="486"/>
      <c r="P604" s="488">
        <v>0.02</v>
      </c>
      <c r="Q604" s="1265"/>
    </row>
    <row r="605" spans="2:17" ht="14.25" customHeight="1">
      <c r="B605" s="391" t="s">
        <v>1257</v>
      </c>
      <c r="C605" s="485"/>
      <c r="D605" s="486"/>
      <c r="E605" s="486"/>
      <c r="F605" s="486"/>
      <c r="G605" s="486"/>
      <c r="H605" s="486"/>
      <c r="I605" s="486"/>
      <c r="J605" s="486"/>
      <c r="K605" s="486"/>
      <c r="L605" s="486"/>
      <c r="M605" s="487"/>
      <c r="N605" s="486"/>
      <c r="O605" s="486"/>
      <c r="P605" s="488">
        <v>0.04</v>
      </c>
      <c r="Q605" s="1265"/>
    </row>
    <row r="606" spans="2:17" ht="14.25" customHeight="1">
      <c r="B606" s="391" t="s">
        <v>1125</v>
      </c>
      <c r="C606" s="485"/>
      <c r="D606" s="486">
        <v>0.04</v>
      </c>
      <c r="E606" s="486">
        <v>0.112</v>
      </c>
      <c r="F606" s="486">
        <v>0.112</v>
      </c>
      <c r="G606" s="486">
        <v>0.112</v>
      </c>
      <c r="H606" s="486">
        <v>0.112</v>
      </c>
      <c r="I606" s="486">
        <v>0.112</v>
      </c>
      <c r="J606" s="486">
        <v>0.112</v>
      </c>
      <c r="K606" s="486">
        <v>0.112</v>
      </c>
      <c r="L606" s="486">
        <v>0.112</v>
      </c>
      <c r="M606" s="487">
        <v>0.112</v>
      </c>
      <c r="N606" s="486">
        <v>5.6000000000000001E-2</v>
      </c>
      <c r="O606" s="486">
        <v>5.6000000000000001E-2</v>
      </c>
      <c r="P606" s="488"/>
      <c r="Q606" s="1265"/>
    </row>
    <row r="607" spans="2:17" ht="14.25" customHeight="1">
      <c r="B607" s="391" t="s">
        <v>1256</v>
      </c>
      <c r="C607" s="485"/>
      <c r="D607" s="487"/>
      <c r="E607" s="497"/>
      <c r="F607" s="497"/>
      <c r="G607" s="497"/>
      <c r="H607" s="497"/>
      <c r="I607" s="497"/>
      <c r="J607" s="497"/>
      <c r="K607" s="497"/>
      <c r="L607" s="497"/>
      <c r="M607" s="497"/>
      <c r="N607" s="486"/>
      <c r="O607" s="486"/>
      <c r="P607" s="488">
        <v>5.6000000000000001E-2</v>
      </c>
      <c r="Q607" s="1265"/>
    </row>
    <row r="608" spans="2:17" ht="14.25" customHeight="1">
      <c r="B608" s="391" t="s">
        <v>1258</v>
      </c>
      <c r="C608" s="485"/>
      <c r="D608" s="487"/>
      <c r="E608" s="497"/>
      <c r="F608" s="497"/>
      <c r="G608" s="497"/>
      <c r="H608" s="497"/>
      <c r="I608" s="497"/>
      <c r="J608" s="497"/>
      <c r="K608" s="497"/>
      <c r="L608" s="497"/>
      <c r="M608" s="497"/>
      <c r="N608" s="486"/>
      <c r="O608" s="486"/>
      <c r="P608" s="488">
        <v>0.112</v>
      </c>
      <c r="Q608" s="1265"/>
    </row>
    <row r="609" spans="2:17" ht="14.25" customHeight="1">
      <c r="B609" s="489" t="s">
        <v>1131</v>
      </c>
      <c r="C609" s="490" t="s">
        <v>1032</v>
      </c>
      <c r="D609" s="491"/>
      <c r="E609" s="492"/>
      <c r="F609" s="492"/>
      <c r="G609" s="492"/>
      <c r="H609" s="492"/>
      <c r="I609" s="492"/>
      <c r="J609" s="492"/>
      <c r="K609" s="492"/>
      <c r="L609" s="492"/>
      <c r="M609" s="492"/>
      <c r="N609" s="486"/>
      <c r="O609" s="486"/>
      <c r="P609" s="488"/>
      <c r="Q609" s="1265"/>
    </row>
    <row r="610" spans="2:17" ht="14.25" customHeight="1">
      <c r="B610" s="391" t="s">
        <v>1132</v>
      </c>
      <c r="C610" s="485"/>
      <c r="D610" s="486">
        <v>0.28999999999999998</v>
      </c>
      <c r="E610" s="486">
        <v>0.28999999999999998</v>
      </c>
      <c r="F610" s="486">
        <v>0.28999999999999998</v>
      </c>
      <c r="G610" s="486">
        <v>0.28999999999999998</v>
      </c>
      <c r="H610" s="486">
        <v>0.2</v>
      </c>
      <c r="I610" s="486">
        <v>0.17</v>
      </c>
      <c r="J610" s="486">
        <v>0.17</v>
      </c>
      <c r="K610" s="486"/>
      <c r="L610" s="486"/>
      <c r="M610" s="487"/>
      <c r="N610" s="486"/>
      <c r="O610" s="486"/>
      <c r="P610" s="488"/>
      <c r="Q610" s="1265"/>
    </row>
    <row r="611" spans="2:17" ht="14.25" customHeight="1">
      <c r="B611" s="391" t="s">
        <v>1133</v>
      </c>
      <c r="C611" s="485"/>
      <c r="D611" s="486"/>
      <c r="E611" s="486"/>
      <c r="F611" s="486"/>
      <c r="G611" s="486"/>
      <c r="H611" s="486"/>
      <c r="I611" s="486"/>
      <c r="J611" s="486"/>
      <c r="K611" s="486">
        <v>0.14499999999999999</v>
      </c>
      <c r="L611" s="486">
        <v>0.14499999999999999</v>
      </c>
      <c r="M611" s="487">
        <v>0.14499999999999999</v>
      </c>
      <c r="N611" s="486">
        <v>0.14499999999999999</v>
      </c>
      <c r="O611" s="486">
        <v>0.14499999999999999</v>
      </c>
      <c r="P611" s="488">
        <v>0.14499999999999999</v>
      </c>
      <c r="Q611" s="1265"/>
    </row>
    <row r="612" spans="2:17" ht="14.25" customHeight="1">
      <c r="B612" s="391" t="s">
        <v>1259</v>
      </c>
      <c r="C612" s="485"/>
      <c r="D612" s="486"/>
      <c r="E612" s="486"/>
      <c r="F612" s="486"/>
      <c r="G612" s="486"/>
      <c r="H612" s="486"/>
      <c r="I612" s="486"/>
      <c r="J612" s="486"/>
      <c r="K612" s="486"/>
      <c r="L612" s="486"/>
      <c r="M612" s="487"/>
      <c r="N612" s="486"/>
      <c r="O612" s="486"/>
      <c r="P612" s="488">
        <v>0.14499999999999999</v>
      </c>
      <c r="Q612" s="1265"/>
    </row>
    <row r="613" spans="2:17" ht="14.25" customHeight="1">
      <c r="B613" s="391" t="s">
        <v>1260</v>
      </c>
      <c r="C613" s="485"/>
      <c r="D613" s="486"/>
      <c r="E613" s="486"/>
      <c r="F613" s="486"/>
      <c r="G613" s="486"/>
      <c r="H613" s="486"/>
      <c r="I613" s="486"/>
      <c r="J613" s="486"/>
      <c r="K613" s="486"/>
      <c r="L613" s="486"/>
      <c r="M613" s="487"/>
      <c r="N613" s="486"/>
      <c r="O613" s="486"/>
      <c r="P613" s="488">
        <v>0.14499999999999999</v>
      </c>
      <c r="Q613" s="1265"/>
    </row>
    <row r="614" spans="2:17" ht="14.25" customHeight="1">
      <c r="B614" s="391" t="s">
        <v>1134</v>
      </c>
      <c r="C614" s="485"/>
      <c r="D614" s="486"/>
      <c r="E614" s="486"/>
      <c r="F614" s="486"/>
      <c r="G614" s="486"/>
      <c r="H614" s="486"/>
      <c r="I614" s="486"/>
      <c r="J614" s="486"/>
      <c r="K614" s="486">
        <v>0.18099999999999999</v>
      </c>
      <c r="L614" s="486">
        <v>0.18099999999999999</v>
      </c>
      <c r="M614" s="487">
        <v>0.18099999999999999</v>
      </c>
      <c r="N614" s="486">
        <v>0.12</v>
      </c>
      <c r="O614" s="486">
        <v>0.12</v>
      </c>
      <c r="P614" s="488">
        <v>0.12</v>
      </c>
      <c r="Q614" s="1265"/>
    </row>
    <row r="615" spans="2:17" ht="14.25" customHeight="1">
      <c r="B615" s="391" t="s">
        <v>1261</v>
      </c>
      <c r="C615" s="485"/>
      <c r="D615" s="487"/>
      <c r="E615" s="497"/>
      <c r="F615" s="497"/>
      <c r="G615" s="497"/>
      <c r="H615" s="497"/>
      <c r="I615" s="497"/>
      <c r="J615" s="497"/>
      <c r="K615" s="497"/>
      <c r="L615" s="497"/>
      <c r="M615" s="497"/>
      <c r="N615" s="486"/>
      <c r="O615" s="486"/>
      <c r="P615" s="488">
        <v>0.12</v>
      </c>
      <c r="Q615" s="1265"/>
    </row>
    <row r="616" spans="2:17" ht="14.25" customHeight="1">
      <c r="B616" s="391" t="s">
        <v>1262</v>
      </c>
      <c r="C616" s="485"/>
      <c r="D616" s="487"/>
      <c r="E616" s="497"/>
      <c r="F616" s="497"/>
      <c r="G616" s="497"/>
      <c r="H616" s="497"/>
      <c r="I616" s="497"/>
      <c r="J616" s="497"/>
      <c r="K616" s="497"/>
      <c r="L616" s="497"/>
      <c r="M616" s="497"/>
      <c r="N616" s="486"/>
      <c r="O616" s="486"/>
      <c r="P616" s="488">
        <v>0.12</v>
      </c>
      <c r="Q616" s="1265"/>
    </row>
    <row r="617" spans="2:17" ht="14.25" customHeight="1">
      <c r="B617" s="489" t="s">
        <v>1135</v>
      </c>
      <c r="C617" s="490" t="s">
        <v>1032</v>
      </c>
      <c r="D617" s="498"/>
      <c r="E617" s="499"/>
      <c r="F617" s="499"/>
      <c r="G617" s="499"/>
      <c r="H617" s="499"/>
      <c r="I617" s="499"/>
      <c r="J617" s="499"/>
      <c r="K617" s="499"/>
      <c r="L617" s="499"/>
      <c r="M617" s="499"/>
      <c r="N617" s="500"/>
      <c r="O617" s="500"/>
      <c r="P617" s="501"/>
      <c r="Q617" s="1267"/>
    </row>
    <row r="618" spans="2:17" ht="14.25" customHeight="1">
      <c r="B618" s="391" t="s">
        <v>1136</v>
      </c>
      <c r="C618" s="485"/>
      <c r="D618" s="500">
        <v>0.8</v>
      </c>
      <c r="E618" s="500">
        <v>0.42</v>
      </c>
      <c r="F618" s="500">
        <v>0.42</v>
      </c>
      <c r="G618" s="500">
        <v>0.42</v>
      </c>
      <c r="H618" s="500">
        <v>0.42</v>
      </c>
      <c r="I618" s="500">
        <v>0.31</v>
      </c>
      <c r="J618" s="500"/>
      <c r="K618" s="500"/>
      <c r="L618" s="500"/>
      <c r="M618" s="498"/>
      <c r="N618" s="500"/>
      <c r="O618" s="500"/>
      <c r="P618" s="501"/>
      <c r="Q618" s="1267"/>
    </row>
    <row r="619" spans="2:17" ht="14.25" customHeight="1">
      <c r="B619" s="391" t="s">
        <v>1137</v>
      </c>
      <c r="C619" s="485"/>
      <c r="D619" s="500">
        <v>0.8</v>
      </c>
      <c r="E619" s="500">
        <v>0.42</v>
      </c>
      <c r="F619" s="500">
        <v>0.42</v>
      </c>
      <c r="G619" s="500">
        <v>0.42</v>
      </c>
      <c r="H619" s="500">
        <v>0.42</v>
      </c>
      <c r="I619" s="500">
        <v>0.27</v>
      </c>
      <c r="J619" s="500"/>
      <c r="K619" s="500"/>
      <c r="L619" s="500"/>
      <c r="M619" s="498"/>
      <c r="N619" s="500"/>
      <c r="O619" s="500"/>
      <c r="P619" s="501"/>
      <c r="Q619" s="1267"/>
    </row>
    <row r="620" spans="2:17" ht="14.25" customHeight="1">
      <c r="B620" s="391" t="s">
        <v>1138</v>
      </c>
      <c r="C620" s="485"/>
      <c r="D620" s="500"/>
      <c r="E620" s="500"/>
      <c r="F620" s="500"/>
      <c r="G620" s="500"/>
      <c r="H620" s="500"/>
      <c r="I620" s="500"/>
      <c r="J620" s="500"/>
      <c r="K620" s="500"/>
      <c r="L620" s="500"/>
      <c r="M620" s="498"/>
      <c r="N620" s="500"/>
      <c r="O620" s="500"/>
      <c r="P620" s="501"/>
      <c r="Q620" s="1267"/>
    </row>
    <row r="621" spans="2:17" ht="14.25" customHeight="1">
      <c r="B621" s="391" t="s">
        <v>435</v>
      </c>
      <c r="C621" s="485"/>
      <c r="D621" s="500">
        <v>1</v>
      </c>
      <c r="E621" s="500">
        <v>0.52</v>
      </c>
      <c r="F621" s="500">
        <v>0.52</v>
      </c>
      <c r="G621" s="500">
        <v>0.52</v>
      </c>
      <c r="H621" s="500">
        <v>0.52</v>
      </c>
      <c r="I621" s="500">
        <v>0.28999999999999998</v>
      </c>
      <c r="J621" s="500"/>
      <c r="K621" s="500"/>
      <c r="L621" s="500"/>
      <c r="M621" s="498"/>
      <c r="N621" s="500"/>
      <c r="O621" s="500"/>
      <c r="P621" s="501"/>
      <c r="Q621" s="1267"/>
    </row>
    <row r="622" spans="2:17" ht="14.25" customHeight="1">
      <c r="B622" s="391" t="s">
        <v>436</v>
      </c>
      <c r="C622" s="485"/>
      <c r="D622" s="500">
        <v>1.28</v>
      </c>
      <c r="E622" s="500">
        <v>0.52</v>
      </c>
      <c r="F622" s="500">
        <v>0.52</v>
      </c>
      <c r="G622" s="500">
        <v>0.52</v>
      </c>
      <c r="H622" s="500">
        <v>0.52</v>
      </c>
      <c r="I622" s="500">
        <v>0.52</v>
      </c>
      <c r="J622" s="500"/>
      <c r="K622" s="500"/>
      <c r="L622" s="500"/>
      <c r="M622" s="498"/>
      <c r="N622" s="500"/>
      <c r="O622" s="500"/>
      <c r="P622" s="501"/>
      <c r="Q622" s="1267"/>
    </row>
    <row r="623" spans="2:17" ht="14.25" customHeight="1">
      <c r="B623" s="391" t="s">
        <v>437</v>
      </c>
      <c r="C623" s="485"/>
      <c r="D623" s="500">
        <v>1.52</v>
      </c>
      <c r="E623" s="500">
        <v>0.65</v>
      </c>
      <c r="F623" s="500">
        <v>0.65</v>
      </c>
      <c r="G623" s="500">
        <v>0.65</v>
      </c>
      <c r="H623" s="500">
        <v>0.65</v>
      </c>
      <c r="I623" s="500">
        <v>0.52</v>
      </c>
      <c r="J623" s="500"/>
      <c r="K623" s="500"/>
      <c r="L623" s="500"/>
      <c r="M623" s="498"/>
      <c r="N623" s="500"/>
      <c r="O623" s="500"/>
      <c r="P623" s="501"/>
      <c r="Q623" s="1267"/>
    </row>
    <row r="624" spans="2:17" ht="14.25" customHeight="1">
      <c r="B624" s="391" t="s">
        <v>438</v>
      </c>
      <c r="C624" s="485"/>
      <c r="D624" s="500">
        <v>1.52</v>
      </c>
      <c r="E624" s="500">
        <v>0.65</v>
      </c>
      <c r="F624" s="500">
        <v>0.65</v>
      </c>
      <c r="G624" s="500">
        <v>0.65</v>
      </c>
      <c r="H624" s="500">
        <v>0.65</v>
      </c>
      <c r="I624" s="500">
        <v>0.65</v>
      </c>
      <c r="J624" s="500"/>
      <c r="K624" s="500"/>
      <c r="L624" s="500"/>
      <c r="M624" s="498"/>
      <c r="N624" s="500"/>
      <c r="O624" s="500"/>
      <c r="P624" s="501"/>
      <c r="Q624" s="1267"/>
    </row>
    <row r="625" spans="2:17" ht="14.25" customHeight="1">
      <c r="B625" s="391" t="s">
        <v>439</v>
      </c>
      <c r="C625" s="485"/>
      <c r="D625" s="500">
        <v>6</v>
      </c>
      <c r="E625" s="500"/>
      <c r="F625" s="500"/>
      <c r="G625" s="500"/>
      <c r="H625" s="500"/>
      <c r="I625" s="500">
        <v>6.8</v>
      </c>
      <c r="J625" s="500">
        <v>6.8</v>
      </c>
      <c r="K625" s="500">
        <v>6.8</v>
      </c>
      <c r="L625" s="500">
        <v>6.8</v>
      </c>
      <c r="M625" s="498">
        <v>6.8</v>
      </c>
      <c r="N625" s="500">
        <v>6.8</v>
      </c>
      <c r="O625" s="500">
        <v>6.8</v>
      </c>
      <c r="P625" s="501">
        <v>6.8</v>
      </c>
      <c r="Q625" s="1267"/>
    </row>
    <row r="626" spans="2:17" ht="14.25" customHeight="1">
      <c r="B626" s="489" t="s">
        <v>440</v>
      </c>
      <c r="C626" s="490" t="s">
        <v>1032</v>
      </c>
      <c r="D626" s="498"/>
      <c r="E626" s="499"/>
      <c r="F626" s="499"/>
      <c r="G626" s="499"/>
      <c r="H626" s="499"/>
      <c r="I626" s="499"/>
      <c r="J626" s="499"/>
      <c r="K626" s="499"/>
      <c r="L626" s="499"/>
      <c r="M626" s="499"/>
      <c r="N626" s="500"/>
      <c r="O626" s="500"/>
      <c r="P626" s="501"/>
      <c r="Q626" s="1267"/>
    </row>
    <row r="627" spans="2:17" ht="14.25" customHeight="1">
      <c r="B627" s="391" t="s">
        <v>441</v>
      </c>
      <c r="C627" s="496"/>
      <c r="D627" s="500">
        <v>0.08</v>
      </c>
      <c r="E627" s="500">
        <v>0.08</v>
      </c>
      <c r="F627" s="500">
        <v>0.08</v>
      </c>
      <c r="G627" s="500">
        <v>0.08</v>
      </c>
      <c r="H627" s="500">
        <v>0.08</v>
      </c>
      <c r="I627" s="500">
        <v>0.08</v>
      </c>
      <c r="J627" s="500">
        <v>0.08</v>
      </c>
      <c r="K627" s="500">
        <v>0.08</v>
      </c>
      <c r="L627" s="500">
        <v>0.08</v>
      </c>
      <c r="M627" s="498">
        <v>0.08</v>
      </c>
      <c r="N627" s="500">
        <v>0.08</v>
      </c>
      <c r="O627" s="500">
        <v>0.08</v>
      </c>
      <c r="P627" s="501">
        <v>0.08</v>
      </c>
      <c r="Q627" s="1267"/>
    </row>
    <row r="628" spans="2:17" ht="14.25" customHeight="1">
      <c r="B628" s="391" t="s">
        <v>50</v>
      </c>
      <c r="C628" s="485"/>
      <c r="D628" s="500">
        <v>0.04</v>
      </c>
      <c r="E628" s="500">
        <v>0.04</v>
      </c>
      <c r="F628" s="500">
        <v>0.04</v>
      </c>
      <c r="G628" s="500">
        <v>0.04</v>
      </c>
      <c r="H628" s="500">
        <v>0.04</v>
      </c>
      <c r="I628" s="500">
        <v>0.04</v>
      </c>
      <c r="J628" s="500">
        <v>0.04</v>
      </c>
      <c r="K628" s="500">
        <v>0.04</v>
      </c>
      <c r="L628" s="500">
        <v>0.04</v>
      </c>
      <c r="M628" s="498">
        <v>0.04</v>
      </c>
      <c r="N628" s="500">
        <v>0.04</v>
      </c>
      <c r="O628" s="500">
        <v>0.04</v>
      </c>
      <c r="P628" s="501">
        <v>0.04</v>
      </c>
      <c r="Q628" s="1267"/>
    </row>
    <row r="629" spans="2:17" ht="14.25" customHeight="1">
      <c r="B629" s="489" t="s">
        <v>311</v>
      </c>
      <c r="C629" s="490" t="s">
        <v>1032</v>
      </c>
      <c r="D629" s="498"/>
      <c r="E629" s="499"/>
      <c r="F629" s="499"/>
      <c r="G629" s="499"/>
      <c r="H629" s="499"/>
      <c r="I629" s="499"/>
      <c r="J629" s="499"/>
      <c r="K629" s="499"/>
      <c r="L629" s="499"/>
      <c r="M629" s="499"/>
      <c r="N629" s="500"/>
      <c r="O629" s="500"/>
      <c r="P629" s="501"/>
      <c r="Q629" s="1267"/>
    </row>
    <row r="630" spans="2:17" ht="14.25" customHeight="1">
      <c r="B630" s="391" t="s">
        <v>705</v>
      </c>
      <c r="C630" s="481"/>
      <c r="D630" s="500"/>
      <c r="E630" s="500"/>
      <c r="F630" s="500"/>
      <c r="G630" s="500"/>
      <c r="H630" s="500"/>
      <c r="I630" s="500"/>
      <c r="J630" s="500">
        <v>0.29699999999999999</v>
      </c>
      <c r="K630" s="500">
        <v>0.29699999999999999</v>
      </c>
      <c r="L630" s="500">
        <v>0.29699999999999999</v>
      </c>
      <c r="M630" s="498">
        <v>0.29699999999999999</v>
      </c>
      <c r="N630" s="500">
        <v>0.29699999999999999</v>
      </c>
      <c r="O630" s="500">
        <v>0.29699999999999999</v>
      </c>
      <c r="P630" s="501">
        <v>0.29699999999999999</v>
      </c>
      <c r="Q630" s="1267"/>
    </row>
    <row r="631" spans="2:17" ht="14.25" customHeight="1">
      <c r="B631" s="391" t="s">
        <v>706</v>
      </c>
      <c r="C631" s="481"/>
      <c r="D631" s="500"/>
      <c r="E631" s="500"/>
      <c r="F631" s="500"/>
      <c r="G631" s="500"/>
      <c r="H631" s="500"/>
      <c r="I631" s="500"/>
      <c r="J631" s="500">
        <v>0.39600000000000002</v>
      </c>
      <c r="K631" s="500">
        <v>0.39600000000000002</v>
      </c>
      <c r="L631" s="500">
        <v>0.39600000000000002</v>
      </c>
      <c r="M631" s="498">
        <v>0.39600000000000002</v>
      </c>
      <c r="N631" s="500">
        <v>0.39600000000000002</v>
      </c>
      <c r="O631" s="500">
        <v>0.39600000000000002</v>
      </c>
      <c r="P631" s="501">
        <v>0.39600000000000002</v>
      </c>
      <c r="Q631" s="1267"/>
    </row>
    <row r="632" spans="2:17" ht="14.25" customHeight="1">
      <c r="B632" s="391" t="s">
        <v>707</v>
      </c>
      <c r="C632" s="481"/>
      <c r="D632" s="500"/>
      <c r="E632" s="500"/>
      <c r="F632" s="500"/>
      <c r="G632" s="500"/>
      <c r="H632" s="500"/>
      <c r="I632" s="500"/>
      <c r="J632" s="500">
        <v>0.20499999999999999</v>
      </c>
      <c r="K632" s="500">
        <v>0.20499999999999999</v>
      </c>
      <c r="L632" s="500">
        <v>0.20499999999999999</v>
      </c>
      <c r="M632" s="498">
        <v>0.20499999999999999</v>
      </c>
      <c r="N632" s="500">
        <v>0.20499999999999999</v>
      </c>
      <c r="O632" s="500">
        <v>0.20499999999999999</v>
      </c>
      <c r="P632" s="501">
        <v>0.20499999999999999</v>
      </c>
      <c r="Q632" s="1267"/>
    </row>
    <row r="633" spans="2:17" ht="14.25" customHeight="1">
      <c r="B633" s="502" t="s">
        <v>317</v>
      </c>
      <c r="C633" s="481"/>
      <c r="D633" s="500"/>
      <c r="E633" s="500"/>
      <c r="F633" s="500"/>
      <c r="G633" s="500"/>
      <c r="H633" s="500"/>
      <c r="I633" s="500"/>
      <c r="J633" s="500">
        <v>0.19</v>
      </c>
      <c r="K633" s="500">
        <v>0.19</v>
      </c>
      <c r="L633" s="503">
        <v>0.19</v>
      </c>
      <c r="M633" s="504">
        <v>0.19</v>
      </c>
      <c r="N633" s="503">
        <v>0.19</v>
      </c>
      <c r="O633" s="503">
        <v>0.19</v>
      </c>
      <c r="P633" s="505">
        <v>0.19</v>
      </c>
      <c r="Q633" s="1268"/>
    </row>
    <row r="634" spans="2:17" ht="14.25" customHeight="1">
      <c r="B634" s="391" t="s">
        <v>692</v>
      </c>
      <c r="C634" s="481"/>
      <c r="D634" s="500"/>
      <c r="E634" s="500"/>
      <c r="F634" s="500"/>
      <c r="G634" s="500"/>
      <c r="H634" s="500"/>
      <c r="I634" s="500"/>
      <c r="J634" s="500">
        <v>0.23599999999999999</v>
      </c>
      <c r="K634" s="500">
        <v>0.23599999999999999</v>
      </c>
      <c r="L634" s="500">
        <v>0.23599999999999999</v>
      </c>
      <c r="M634" s="498">
        <v>0.23599999999999999</v>
      </c>
      <c r="N634" s="500">
        <v>0.23599999999999999</v>
      </c>
      <c r="O634" s="500">
        <v>0.23599999999999999</v>
      </c>
      <c r="P634" s="501">
        <v>0.23599999999999999</v>
      </c>
      <c r="Q634" s="1267"/>
    </row>
    <row r="635" spans="2:17" ht="14.25" customHeight="1">
      <c r="B635" s="391" t="s">
        <v>693</v>
      </c>
      <c r="C635" s="481"/>
      <c r="D635" s="500"/>
      <c r="E635" s="500"/>
      <c r="F635" s="500"/>
      <c r="G635" s="500"/>
      <c r="H635" s="500"/>
      <c r="I635" s="500"/>
      <c r="J635" s="500">
        <v>0.23300000000000001</v>
      </c>
      <c r="K635" s="500">
        <v>0.23300000000000001</v>
      </c>
      <c r="L635" s="500">
        <v>0.23300000000000001</v>
      </c>
      <c r="M635" s="498">
        <v>0.23300000000000001</v>
      </c>
      <c r="N635" s="500">
        <v>0.23300000000000001</v>
      </c>
      <c r="O635" s="500">
        <v>0.23300000000000001</v>
      </c>
      <c r="P635" s="501">
        <v>0.23300000000000001</v>
      </c>
      <c r="Q635" s="1267"/>
    </row>
    <row r="636" spans="2:17" ht="14.25" customHeight="1">
      <c r="B636" s="391" t="s">
        <v>694</v>
      </c>
      <c r="C636" s="481"/>
      <c r="D636" s="500"/>
      <c r="E636" s="500"/>
      <c r="F636" s="500"/>
      <c r="G636" s="500"/>
      <c r="H636" s="500"/>
      <c r="I636" s="500"/>
      <c r="J636" s="500">
        <v>0.3</v>
      </c>
      <c r="K636" s="500">
        <v>0.3</v>
      </c>
      <c r="L636" s="500">
        <v>0.3</v>
      </c>
      <c r="M636" s="498">
        <v>0.3</v>
      </c>
      <c r="N636" s="500">
        <v>0.3</v>
      </c>
      <c r="O636" s="500">
        <v>0.3</v>
      </c>
      <c r="P636" s="501">
        <v>0.3</v>
      </c>
      <c r="Q636" s="1267"/>
    </row>
    <row r="637" spans="2:17" ht="14.25" customHeight="1">
      <c r="B637" s="502" t="s">
        <v>695</v>
      </c>
      <c r="C637" s="481"/>
      <c r="D637" s="500"/>
      <c r="E637" s="500"/>
      <c r="F637" s="500"/>
      <c r="G637" s="500"/>
      <c r="H637" s="500"/>
      <c r="I637" s="500"/>
      <c r="J637" s="500">
        <v>0.16</v>
      </c>
      <c r="K637" s="500">
        <v>0.16</v>
      </c>
      <c r="L637" s="503">
        <v>0.16</v>
      </c>
      <c r="M637" s="504">
        <v>0.16</v>
      </c>
      <c r="N637" s="503">
        <v>0.16</v>
      </c>
      <c r="O637" s="503">
        <v>0.16</v>
      </c>
      <c r="P637" s="505">
        <v>0.16</v>
      </c>
      <c r="Q637" s="1268"/>
    </row>
    <row r="638" spans="2:17" ht="14.25" customHeight="1">
      <c r="B638" s="391" t="s">
        <v>696</v>
      </c>
      <c r="C638" s="481"/>
      <c r="D638" s="500"/>
      <c r="E638" s="500"/>
      <c r="F638" s="500"/>
      <c r="G638" s="500"/>
      <c r="H638" s="500"/>
      <c r="I638" s="500"/>
      <c r="J638" s="500">
        <v>0.23300000000000001</v>
      </c>
      <c r="K638" s="500">
        <v>0.23300000000000001</v>
      </c>
      <c r="L638" s="500">
        <v>0.23300000000000001</v>
      </c>
      <c r="M638" s="498">
        <v>0.23300000000000001</v>
      </c>
      <c r="N638" s="500">
        <v>0.23300000000000001</v>
      </c>
      <c r="O638" s="500">
        <v>0.23300000000000001</v>
      </c>
      <c r="P638" s="501">
        <v>0.23300000000000001</v>
      </c>
      <c r="Q638" s="1267"/>
    </row>
    <row r="639" spans="2:17" ht="14.25" customHeight="1">
      <c r="B639" s="391" t="s">
        <v>697</v>
      </c>
      <c r="C639" s="481"/>
      <c r="D639" s="500"/>
      <c r="E639" s="500"/>
      <c r="F639" s="500"/>
      <c r="G639" s="500"/>
      <c r="H639" s="500"/>
      <c r="I639" s="500"/>
      <c r="J639" s="500">
        <v>0.35</v>
      </c>
      <c r="K639" s="500">
        <v>0.35</v>
      </c>
      <c r="L639" s="500">
        <v>0.35</v>
      </c>
      <c r="M639" s="498">
        <v>0.35</v>
      </c>
      <c r="N639" s="500">
        <v>0.35</v>
      </c>
      <c r="O639" s="500">
        <v>0.35</v>
      </c>
      <c r="P639" s="501">
        <v>0.35</v>
      </c>
      <c r="Q639" s="1267"/>
    </row>
    <row r="640" spans="2:17" ht="14.25" customHeight="1">
      <c r="B640" s="391" t="s">
        <v>157</v>
      </c>
      <c r="C640" s="481"/>
      <c r="D640" s="500"/>
      <c r="E640" s="500"/>
      <c r="F640" s="500"/>
      <c r="G640" s="500"/>
      <c r="H640" s="500"/>
      <c r="I640" s="500"/>
      <c r="J640" s="500">
        <v>0.19</v>
      </c>
      <c r="K640" s="500">
        <v>0.19</v>
      </c>
      <c r="L640" s="500">
        <v>0.19</v>
      </c>
      <c r="M640" s="498">
        <v>0.19</v>
      </c>
      <c r="N640" s="500">
        <v>0.19</v>
      </c>
      <c r="O640" s="500">
        <v>0.19</v>
      </c>
      <c r="P640" s="501">
        <v>0.19</v>
      </c>
      <c r="Q640" s="1267"/>
    </row>
    <row r="641" spans="2:17" ht="14.25" customHeight="1">
      <c r="B641" s="391" t="s">
        <v>698</v>
      </c>
      <c r="C641" s="481"/>
      <c r="D641" s="500"/>
      <c r="E641" s="500"/>
      <c r="F641" s="500"/>
      <c r="G641" s="500"/>
      <c r="H641" s="500"/>
      <c r="I641" s="500"/>
      <c r="J641" s="500">
        <v>0.31</v>
      </c>
      <c r="K641" s="500">
        <v>0.31</v>
      </c>
      <c r="L641" s="500">
        <v>0.31</v>
      </c>
      <c r="M641" s="498">
        <v>0.31</v>
      </c>
      <c r="N641" s="500">
        <v>0.31</v>
      </c>
      <c r="O641" s="500">
        <v>0.31</v>
      </c>
      <c r="P641" s="501">
        <v>0.31</v>
      </c>
      <c r="Q641" s="1267"/>
    </row>
    <row r="642" spans="2:17" ht="14.25" customHeight="1">
      <c r="B642" s="391" t="s">
        <v>312</v>
      </c>
      <c r="C642" s="481"/>
      <c r="D642" s="500"/>
      <c r="E642" s="500"/>
      <c r="F642" s="500"/>
      <c r="G642" s="500"/>
      <c r="H642" s="500"/>
      <c r="I642" s="500"/>
      <c r="J642" s="500"/>
      <c r="K642" s="500">
        <v>0.27</v>
      </c>
      <c r="L642" s="500">
        <v>0.27</v>
      </c>
      <c r="M642" s="498">
        <v>0.27</v>
      </c>
      <c r="N642" s="500">
        <v>0.27</v>
      </c>
      <c r="O642" s="500">
        <v>0.27</v>
      </c>
      <c r="P642" s="501">
        <v>0.27</v>
      </c>
      <c r="Q642" s="1267"/>
    </row>
    <row r="643" spans="2:17" ht="14.25" customHeight="1">
      <c r="B643" s="391" t="s">
        <v>313</v>
      </c>
      <c r="C643" s="481"/>
      <c r="D643" s="500"/>
      <c r="E643" s="500"/>
      <c r="F643" s="500"/>
      <c r="G643" s="500"/>
      <c r="H643" s="500"/>
      <c r="I643" s="500"/>
      <c r="J643" s="500"/>
      <c r="K643" s="500">
        <v>0.31</v>
      </c>
      <c r="L643" s="500">
        <v>0.31</v>
      </c>
      <c r="M643" s="498">
        <v>0.31</v>
      </c>
      <c r="N643" s="500">
        <v>0.31</v>
      </c>
      <c r="O643" s="500">
        <v>0.31</v>
      </c>
      <c r="P643" s="501">
        <v>0.31</v>
      </c>
      <c r="Q643" s="1267"/>
    </row>
    <row r="644" spans="2:17" ht="14.25" customHeight="1">
      <c r="B644" s="391" t="s">
        <v>314</v>
      </c>
      <c r="C644" s="481"/>
      <c r="D644" s="500"/>
      <c r="E644" s="500"/>
      <c r="F644" s="500"/>
      <c r="G644" s="500"/>
      <c r="H644" s="500"/>
      <c r="I644" s="500"/>
      <c r="J644" s="500"/>
      <c r="K644" s="500">
        <v>0.31</v>
      </c>
      <c r="L644" s="500">
        <v>0.31</v>
      </c>
      <c r="M644" s="498">
        <v>0.31</v>
      </c>
      <c r="N644" s="500">
        <v>0.31</v>
      </c>
      <c r="O644" s="500">
        <v>0.31</v>
      </c>
      <c r="P644" s="501">
        <v>0.31</v>
      </c>
      <c r="Q644" s="1267"/>
    </row>
    <row r="645" spans="2:17" ht="14.25" customHeight="1">
      <c r="B645" s="391" t="s">
        <v>315</v>
      </c>
      <c r="C645" s="481"/>
      <c r="D645" s="500"/>
      <c r="E645" s="500"/>
      <c r="F645" s="500"/>
      <c r="G645" s="500"/>
      <c r="H645" s="500"/>
      <c r="I645" s="500"/>
      <c r="J645" s="500"/>
      <c r="K645" s="500">
        <v>1.24</v>
      </c>
      <c r="L645" s="500"/>
      <c r="M645" s="498"/>
      <c r="N645" s="500"/>
      <c r="O645" s="500"/>
      <c r="P645" s="501"/>
      <c r="Q645" s="1267"/>
    </row>
    <row r="646" spans="2:17" ht="14.25" customHeight="1">
      <c r="B646" s="391" t="s">
        <v>316</v>
      </c>
      <c r="C646" s="481"/>
      <c r="D646" s="500"/>
      <c r="E646" s="500"/>
      <c r="F646" s="500"/>
      <c r="G646" s="500"/>
      <c r="H646" s="500"/>
      <c r="I646" s="500"/>
      <c r="J646" s="500"/>
      <c r="K646" s="500">
        <v>0.47</v>
      </c>
      <c r="L646" s="500">
        <v>0.47</v>
      </c>
      <c r="M646" s="498">
        <v>0.47</v>
      </c>
      <c r="N646" s="500">
        <v>0.47</v>
      </c>
      <c r="O646" s="500">
        <v>0.47</v>
      </c>
      <c r="P646" s="501">
        <v>0.47</v>
      </c>
      <c r="Q646" s="1267"/>
    </row>
    <row r="647" spans="2:17" ht="14.25" customHeight="1">
      <c r="B647" s="391" t="s">
        <v>263</v>
      </c>
      <c r="C647" s="481"/>
      <c r="D647" s="500"/>
      <c r="E647" s="500"/>
      <c r="F647" s="500"/>
      <c r="G647" s="500"/>
      <c r="H647" s="500"/>
      <c r="I647" s="500"/>
      <c r="J647" s="500"/>
      <c r="K647" s="500">
        <v>0.5</v>
      </c>
      <c r="L647" s="500">
        <v>0.5</v>
      </c>
      <c r="M647" s="498">
        <v>0.5</v>
      </c>
      <c r="N647" s="500">
        <v>0.5</v>
      </c>
      <c r="O647" s="500">
        <v>0.5</v>
      </c>
      <c r="P647" s="501">
        <v>0.5</v>
      </c>
      <c r="Q647" s="1267"/>
    </row>
    <row r="648" spans="2:17" ht="14.25" customHeight="1">
      <c r="B648" s="391" t="s">
        <v>699</v>
      </c>
      <c r="C648" s="481"/>
      <c r="D648" s="500"/>
      <c r="E648" s="500"/>
      <c r="F648" s="500"/>
      <c r="G648" s="500"/>
      <c r="H648" s="500"/>
      <c r="I648" s="500"/>
      <c r="J648" s="500"/>
      <c r="K648" s="500">
        <v>13.53</v>
      </c>
      <c r="L648" s="500"/>
      <c r="M648" s="498"/>
      <c r="N648" s="500"/>
      <c r="O648" s="500"/>
      <c r="P648" s="501"/>
      <c r="Q648" s="1267"/>
    </row>
    <row r="649" spans="2:17" ht="14.25" customHeight="1">
      <c r="B649" s="391" t="s">
        <v>700</v>
      </c>
      <c r="C649" s="481"/>
      <c r="D649" s="500"/>
      <c r="E649" s="500"/>
      <c r="F649" s="500"/>
      <c r="G649" s="500"/>
      <c r="H649" s="500"/>
      <c r="I649" s="500"/>
      <c r="J649" s="500"/>
      <c r="K649" s="500">
        <v>1.89</v>
      </c>
      <c r="L649" s="500"/>
      <c r="M649" s="498"/>
      <c r="N649" s="500"/>
      <c r="O649" s="500"/>
      <c r="P649" s="501"/>
      <c r="Q649" s="1267"/>
    </row>
    <row r="650" spans="2:17" ht="14.25" customHeight="1">
      <c r="B650" s="391" t="s">
        <v>701</v>
      </c>
      <c r="C650" s="481"/>
      <c r="D650" s="500"/>
      <c r="E650" s="500"/>
      <c r="F650" s="500"/>
      <c r="G650" s="500"/>
      <c r="H650" s="500"/>
      <c r="I650" s="500"/>
      <c r="J650" s="500"/>
      <c r="K650" s="500">
        <v>6.31</v>
      </c>
      <c r="L650" s="500"/>
      <c r="M650" s="498"/>
      <c r="N650" s="500"/>
      <c r="O650" s="500"/>
      <c r="P650" s="501"/>
      <c r="Q650" s="1267"/>
    </row>
    <row r="651" spans="2:17" ht="14.25" customHeight="1">
      <c r="B651" s="489" t="s">
        <v>264</v>
      </c>
      <c r="C651" s="506"/>
      <c r="D651" s="499"/>
      <c r="E651" s="499"/>
      <c r="F651" s="499"/>
      <c r="G651" s="499"/>
      <c r="H651" s="499"/>
      <c r="I651" s="499"/>
      <c r="J651" s="499"/>
      <c r="K651" s="499"/>
      <c r="L651" s="499"/>
      <c r="M651" s="499"/>
      <c r="N651" s="500"/>
      <c r="O651" s="500"/>
      <c r="P651" s="501"/>
      <c r="Q651" s="1267"/>
    </row>
    <row r="652" spans="2:17" ht="14.25" customHeight="1">
      <c r="B652" s="391" t="s">
        <v>705</v>
      </c>
      <c r="C652" s="481"/>
      <c r="D652" s="500"/>
      <c r="E652" s="500"/>
      <c r="F652" s="500"/>
      <c r="G652" s="500"/>
      <c r="H652" s="500"/>
      <c r="I652" s="500"/>
      <c r="J652" s="500"/>
      <c r="K652" s="500"/>
      <c r="L652" s="500">
        <v>0.15</v>
      </c>
      <c r="M652" s="498">
        <v>0.15</v>
      </c>
      <c r="N652" s="500">
        <v>0.15</v>
      </c>
      <c r="O652" s="500">
        <v>0.15</v>
      </c>
      <c r="P652" s="501">
        <v>0.15</v>
      </c>
      <c r="Q652" s="1267"/>
    </row>
    <row r="653" spans="2:17" ht="14.25" customHeight="1">
      <c r="B653" s="391" t="s">
        <v>706</v>
      </c>
      <c r="C653" s="481"/>
      <c r="D653" s="500"/>
      <c r="E653" s="500"/>
      <c r="F653" s="500"/>
      <c r="G653" s="500"/>
      <c r="H653" s="500"/>
      <c r="I653" s="500"/>
      <c r="J653" s="500"/>
      <c r="K653" s="500"/>
      <c r="L653" s="500">
        <v>0.15</v>
      </c>
      <c r="M653" s="498">
        <v>0.15</v>
      </c>
      <c r="N653" s="500">
        <v>0.15</v>
      </c>
      <c r="O653" s="500">
        <v>0.15</v>
      </c>
      <c r="P653" s="501">
        <v>0.15</v>
      </c>
      <c r="Q653" s="1267"/>
    </row>
    <row r="654" spans="2:17" ht="14.25" customHeight="1">
      <c r="B654" s="391" t="s">
        <v>707</v>
      </c>
      <c r="C654" s="481"/>
      <c r="D654" s="500"/>
      <c r="E654" s="500"/>
      <c r="F654" s="500"/>
      <c r="G654" s="500"/>
      <c r="H654" s="500"/>
      <c r="I654" s="500"/>
      <c r="J654" s="500"/>
      <c r="K654" s="500"/>
      <c r="L654" s="500">
        <v>0.15</v>
      </c>
      <c r="M654" s="498">
        <v>0.15</v>
      </c>
      <c r="N654" s="500">
        <v>0.15</v>
      </c>
      <c r="O654" s="500">
        <v>0.15</v>
      </c>
      <c r="P654" s="501">
        <v>0.15</v>
      </c>
      <c r="Q654" s="1267"/>
    </row>
    <row r="655" spans="2:17" ht="14.25" customHeight="1">
      <c r="B655" s="502" t="s">
        <v>317</v>
      </c>
      <c r="C655" s="481"/>
      <c r="D655" s="500"/>
      <c r="E655" s="500"/>
      <c r="F655" s="500"/>
      <c r="G655" s="500"/>
      <c r="H655" s="500"/>
      <c r="I655" s="500"/>
      <c r="J655" s="500"/>
      <c r="K655" s="500"/>
      <c r="L655" s="500">
        <v>0.15</v>
      </c>
      <c r="M655" s="498">
        <v>0.15</v>
      </c>
      <c r="N655" s="500">
        <v>0.15</v>
      </c>
      <c r="O655" s="500">
        <v>0.15</v>
      </c>
      <c r="P655" s="501">
        <v>0.15</v>
      </c>
      <c r="Q655" s="1267"/>
    </row>
    <row r="656" spans="2:17" ht="14.25" customHeight="1">
      <c r="B656" s="391" t="s">
        <v>692</v>
      </c>
      <c r="C656" s="481"/>
      <c r="D656" s="500"/>
      <c r="E656" s="500"/>
      <c r="F656" s="500"/>
      <c r="G656" s="500"/>
      <c r="H656" s="500"/>
      <c r="I656" s="500"/>
      <c r="J656" s="500"/>
      <c r="K656" s="500"/>
      <c r="L656" s="500">
        <v>0.15</v>
      </c>
      <c r="M656" s="498">
        <v>0.15</v>
      </c>
      <c r="N656" s="500">
        <v>0.15</v>
      </c>
      <c r="O656" s="500">
        <v>0.15</v>
      </c>
      <c r="P656" s="501">
        <v>0.15</v>
      </c>
      <c r="Q656" s="1267"/>
    </row>
    <row r="657" spans="2:17" ht="14.25" customHeight="1">
      <c r="B657" s="391" t="s">
        <v>693</v>
      </c>
      <c r="C657" s="481"/>
      <c r="D657" s="500"/>
      <c r="E657" s="500"/>
      <c r="F657" s="500"/>
      <c r="G657" s="500"/>
      <c r="H657" s="500"/>
      <c r="I657" s="500"/>
      <c r="J657" s="500"/>
      <c r="K657" s="500"/>
      <c r="L657" s="500">
        <v>0.15</v>
      </c>
      <c r="M657" s="498">
        <v>0.15</v>
      </c>
      <c r="N657" s="500">
        <v>0.15</v>
      </c>
      <c r="O657" s="500">
        <v>0.15</v>
      </c>
      <c r="P657" s="501">
        <v>0.15</v>
      </c>
      <c r="Q657" s="1267"/>
    </row>
    <row r="658" spans="2:17" ht="14.25" customHeight="1">
      <c r="B658" s="391" t="s">
        <v>694</v>
      </c>
      <c r="C658" s="481"/>
      <c r="D658" s="500"/>
      <c r="E658" s="500"/>
      <c r="F658" s="500"/>
      <c r="G658" s="500"/>
      <c r="H658" s="500"/>
      <c r="I658" s="500"/>
      <c r="J658" s="500"/>
      <c r="K658" s="500"/>
      <c r="L658" s="500">
        <v>0.15</v>
      </c>
      <c r="M658" s="498">
        <v>0.15</v>
      </c>
      <c r="N658" s="500">
        <v>0.15</v>
      </c>
      <c r="O658" s="500">
        <v>0.15</v>
      </c>
      <c r="P658" s="501">
        <v>0.15</v>
      </c>
      <c r="Q658" s="1267"/>
    </row>
    <row r="659" spans="2:17" ht="14.25" customHeight="1">
      <c r="B659" s="502" t="s">
        <v>695</v>
      </c>
      <c r="C659" s="481"/>
      <c r="D659" s="500"/>
      <c r="E659" s="500"/>
      <c r="F659" s="500"/>
      <c r="G659" s="500"/>
      <c r="H659" s="500"/>
      <c r="I659" s="500"/>
      <c r="J659" s="500"/>
      <c r="K659" s="500"/>
      <c r="L659" s="500">
        <v>0.1</v>
      </c>
      <c r="M659" s="498">
        <v>0.1</v>
      </c>
      <c r="N659" s="500">
        <v>0.1</v>
      </c>
      <c r="O659" s="500">
        <v>0.1</v>
      </c>
      <c r="P659" s="501">
        <v>0.1</v>
      </c>
      <c r="Q659" s="1267"/>
    </row>
    <row r="660" spans="2:17" ht="14.25" customHeight="1">
      <c r="B660" s="391" t="s">
        <v>696</v>
      </c>
      <c r="C660" s="481"/>
      <c r="D660" s="500"/>
      <c r="E660" s="500"/>
      <c r="F660" s="500"/>
      <c r="G660" s="500"/>
      <c r="H660" s="500"/>
      <c r="I660" s="500"/>
      <c r="J660" s="500"/>
      <c r="K660" s="500"/>
      <c r="L660" s="500">
        <v>0.15</v>
      </c>
      <c r="M660" s="498">
        <v>0.15</v>
      </c>
      <c r="N660" s="500">
        <v>0.15</v>
      </c>
      <c r="O660" s="500">
        <v>0.15</v>
      </c>
      <c r="P660" s="501">
        <v>0.15</v>
      </c>
      <c r="Q660" s="1267"/>
    </row>
    <row r="661" spans="2:17" ht="14.25" customHeight="1">
      <c r="B661" s="391" t="s">
        <v>697</v>
      </c>
      <c r="C661" s="481"/>
      <c r="D661" s="500"/>
      <c r="E661" s="500"/>
      <c r="F661" s="500"/>
      <c r="G661" s="500"/>
      <c r="H661" s="500"/>
      <c r="I661" s="500"/>
      <c r="J661" s="500"/>
      <c r="K661" s="500"/>
      <c r="L661" s="500">
        <v>0.15</v>
      </c>
      <c r="M661" s="498">
        <v>0.15</v>
      </c>
      <c r="N661" s="500">
        <v>0.15</v>
      </c>
      <c r="O661" s="500">
        <v>0.15</v>
      </c>
      <c r="P661" s="501">
        <v>0.15</v>
      </c>
      <c r="Q661" s="1267"/>
    </row>
    <row r="662" spans="2:17" ht="14.25" customHeight="1">
      <c r="B662" s="391" t="s">
        <v>157</v>
      </c>
      <c r="C662" s="481"/>
      <c r="D662" s="500"/>
      <c r="E662" s="500"/>
      <c r="F662" s="500"/>
      <c r="G662" s="500"/>
      <c r="H662" s="500"/>
      <c r="I662" s="500"/>
      <c r="J662" s="500"/>
      <c r="K662" s="500"/>
      <c r="L662" s="500">
        <v>0.15</v>
      </c>
      <c r="M662" s="498">
        <v>0.15</v>
      </c>
      <c r="N662" s="500">
        <v>0.15</v>
      </c>
      <c r="O662" s="500">
        <v>0.15</v>
      </c>
      <c r="P662" s="501">
        <v>0.15</v>
      </c>
      <c r="Q662" s="1267"/>
    </row>
    <row r="663" spans="2:17" ht="14.25" customHeight="1">
      <c r="B663" s="391" t="s">
        <v>698</v>
      </c>
      <c r="C663" s="481"/>
      <c r="D663" s="500"/>
      <c r="E663" s="500"/>
      <c r="F663" s="500"/>
      <c r="G663" s="500"/>
      <c r="H663" s="500"/>
      <c r="I663" s="500"/>
      <c r="J663" s="500"/>
      <c r="K663" s="500"/>
      <c r="L663" s="500">
        <v>0.15</v>
      </c>
      <c r="M663" s="498">
        <v>0.15</v>
      </c>
      <c r="N663" s="500">
        <v>0.15</v>
      </c>
      <c r="O663" s="500">
        <v>0.15</v>
      </c>
      <c r="P663" s="501">
        <v>0.15</v>
      </c>
      <c r="Q663" s="1267"/>
    </row>
    <row r="664" spans="2:17" ht="14.25" customHeight="1">
      <c r="B664" s="391" t="s">
        <v>312</v>
      </c>
      <c r="C664" s="481"/>
      <c r="D664" s="500"/>
      <c r="E664" s="500"/>
      <c r="F664" s="500"/>
      <c r="G664" s="500"/>
      <c r="H664" s="500"/>
      <c r="I664" s="500"/>
      <c r="J664" s="500"/>
      <c r="K664" s="500"/>
      <c r="L664" s="500">
        <v>0.15</v>
      </c>
      <c r="M664" s="498">
        <v>0.15</v>
      </c>
      <c r="N664" s="500">
        <v>0.15</v>
      </c>
      <c r="O664" s="500">
        <v>0.15</v>
      </c>
      <c r="P664" s="501">
        <v>0.15</v>
      </c>
      <c r="Q664" s="1267"/>
    </row>
    <row r="665" spans="2:17" ht="14.25" customHeight="1">
      <c r="B665" s="391" t="s">
        <v>313</v>
      </c>
      <c r="C665" s="481"/>
      <c r="D665" s="500"/>
      <c r="E665" s="500"/>
      <c r="F665" s="500"/>
      <c r="G665" s="500"/>
      <c r="H665" s="500"/>
      <c r="I665" s="500"/>
      <c r="J665" s="500"/>
      <c r="K665" s="500"/>
      <c r="L665" s="500">
        <v>0.15</v>
      </c>
      <c r="M665" s="498">
        <v>0.15</v>
      </c>
      <c r="N665" s="500">
        <v>0.15</v>
      </c>
      <c r="O665" s="500">
        <v>0.15</v>
      </c>
      <c r="P665" s="501">
        <v>0.15</v>
      </c>
      <c r="Q665" s="1267"/>
    </row>
    <row r="666" spans="2:17" ht="14.25" customHeight="1">
      <c r="B666" s="391" t="s">
        <v>314</v>
      </c>
      <c r="C666" s="481"/>
      <c r="D666" s="500"/>
      <c r="E666" s="500"/>
      <c r="F666" s="500"/>
      <c r="G666" s="500"/>
      <c r="H666" s="500"/>
      <c r="I666" s="500"/>
      <c r="J666" s="500"/>
      <c r="K666" s="500"/>
      <c r="L666" s="500">
        <v>0.248</v>
      </c>
      <c r="M666" s="498">
        <v>0.248</v>
      </c>
      <c r="N666" s="500">
        <v>0.248</v>
      </c>
      <c r="O666" s="500">
        <v>0.248</v>
      </c>
      <c r="P666" s="501">
        <v>0.248</v>
      </c>
      <c r="Q666" s="1267"/>
    </row>
    <row r="667" spans="2:17" ht="14.25" customHeight="1">
      <c r="B667" s="391" t="s">
        <v>315</v>
      </c>
      <c r="C667" s="481"/>
      <c r="D667" s="500"/>
      <c r="E667" s="500"/>
      <c r="F667" s="500"/>
      <c r="G667" s="500"/>
      <c r="H667" s="500"/>
      <c r="I667" s="500"/>
      <c r="J667" s="500"/>
      <c r="K667" s="500"/>
      <c r="L667" s="500"/>
      <c r="M667" s="498"/>
      <c r="N667" s="500"/>
      <c r="O667" s="500"/>
      <c r="P667" s="501"/>
      <c r="Q667" s="1267"/>
    </row>
    <row r="668" spans="2:17" ht="14.25" customHeight="1">
      <c r="B668" s="391" t="s">
        <v>316</v>
      </c>
      <c r="C668" s="481"/>
      <c r="D668" s="500"/>
      <c r="E668" s="500"/>
      <c r="F668" s="500"/>
      <c r="G668" s="500"/>
      <c r="H668" s="500"/>
      <c r="I668" s="500"/>
      <c r="J668" s="500"/>
      <c r="K668" s="500"/>
      <c r="L668" s="500">
        <v>0.376</v>
      </c>
      <c r="M668" s="498">
        <v>0.376</v>
      </c>
      <c r="N668" s="500">
        <v>0.376</v>
      </c>
      <c r="O668" s="500">
        <v>0.376</v>
      </c>
      <c r="P668" s="501">
        <v>0.376</v>
      </c>
      <c r="Q668" s="1267"/>
    </row>
    <row r="669" spans="2:17" ht="14.25" customHeight="1">
      <c r="B669" s="391" t="s">
        <v>263</v>
      </c>
      <c r="C669" s="481"/>
      <c r="D669" s="500"/>
      <c r="E669" s="500"/>
      <c r="F669" s="500"/>
      <c r="G669" s="500"/>
      <c r="H669" s="500"/>
      <c r="I669" s="500"/>
      <c r="J669" s="500"/>
      <c r="K669" s="500"/>
      <c r="L669" s="500">
        <v>0.4</v>
      </c>
      <c r="M669" s="498">
        <v>0.4</v>
      </c>
      <c r="N669" s="500">
        <v>0.4</v>
      </c>
      <c r="O669" s="500">
        <v>0.4</v>
      </c>
      <c r="P669" s="501">
        <v>0.4</v>
      </c>
      <c r="Q669" s="1267"/>
    </row>
    <row r="670" spans="2:17" ht="14.25" customHeight="1">
      <c r="B670" s="507" t="s">
        <v>391</v>
      </c>
      <c r="C670" s="508" t="s">
        <v>1032</v>
      </c>
      <c r="D670" s="498"/>
      <c r="E670" s="499"/>
      <c r="F670" s="499"/>
      <c r="G670" s="499"/>
      <c r="H670" s="499"/>
      <c r="I670" s="499"/>
      <c r="J670" s="499"/>
      <c r="K670" s="499"/>
      <c r="L670" s="499"/>
      <c r="M670" s="499"/>
      <c r="N670" s="500"/>
      <c r="O670" s="500"/>
      <c r="P670" s="501"/>
      <c r="Q670" s="1267"/>
    </row>
    <row r="671" spans="2:17" ht="14.25" customHeight="1">
      <c r="B671" s="391" t="s">
        <v>705</v>
      </c>
      <c r="C671" s="481"/>
      <c r="D671" s="500"/>
      <c r="E671" s="500"/>
      <c r="F671" s="500"/>
      <c r="G671" s="500"/>
      <c r="H671" s="500"/>
      <c r="I671" s="500"/>
      <c r="J671" s="500"/>
      <c r="K671" s="500"/>
      <c r="L671" s="500">
        <f t="shared" ref="L671:P671" si="1">+L630*1.3</f>
        <v>0.3861</v>
      </c>
      <c r="M671" s="498">
        <f t="shared" si="1"/>
        <v>0.3861</v>
      </c>
      <c r="N671" s="500">
        <f t="shared" si="1"/>
        <v>0.3861</v>
      </c>
      <c r="O671" s="500">
        <f t="shared" si="1"/>
        <v>0.3861</v>
      </c>
      <c r="P671" s="501">
        <f t="shared" si="1"/>
        <v>0.3861</v>
      </c>
      <c r="Q671" s="1267"/>
    </row>
    <row r="672" spans="2:17" ht="14.25" customHeight="1">
      <c r="B672" s="391" t="s">
        <v>706</v>
      </c>
      <c r="C672" s="481"/>
      <c r="D672" s="500"/>
      <c r="E672" s="500"/>
      <c r="F672" s="500"/>
      <c r="G672" s="500"/>
      <c r="H672" s="500"/>
      <c r="I672" s="500"/>
      <c r="J672" s="500"/>
      <c r="K672" s="500"/>
      <c r="L672" s="500">
        <f t="shared" ref="L672:N685" si="2">+L631*1.3</f>
        <v>0.51480000000000004</v>
      </c>
      <c r="M672" s="498">
        <f t="shared" ref="M672:M685" si="3">+M631*1.3</f>
        <v>0.51480000000000004</v>
      </c>
      <c r="N672" s="500">
        <f t="shared" si="2"/>
        <v>0.51480000000000004</v>
      </c>
      <c r="O672" s="500">
        <f t="shared" ref="O672:O685" si="4">+O631*1.3</f>
        <v>0.51480000000000004</v>
      </c>
      <c r="P672" s="501">
        <f t="shared" ref="P672:P685" si="5">+P631*1.3</f>
        <v>0.51480000000000004</v>
      </c>
      <c r="Q672" s="1267"/>
    </row>
    <row r="673" spans="2:17" ht="14.25" customHeight="1">
      <c r="B673" s="391" t="s">
        <v>707</v>
      </c>
      <c r="C673" s="481"/>
      <c r="D673" s="500"/>
      <c r="E673" s="500"/>
      <c r="F673" s="500"/>
      <c r="G673" s="500"/>
      <c r="H673" s="500"/>
      <c r="I673" s="500"/>
      <c r="J673" s="500"/>
      <c r="K673" s="500"/>
      <c r="L673" s="500">
        <f t="shared" si="2"/>
        <v>0.26650000000000001</v>
      </c>
      <c r="M673" s="498">
        <f t="shared" si="3"/>
        <v>0.26650000000000001</v>
      </c>
      <c r="N673" s="500">
        <f t="shared" si="2"/>
        <v>0.26650000000000001</v>
      </c>
      <c r="O673" s="500">
        <f t="shared" si="4"/>
        <v>0.26650000000000001</v>
      </c>
      <c r="P673" s="501">
        <f t="shared" si="5"/>
        <v>0.26650000000000001</v>
      </c>
      <c r="Q673" s="1267"/>
    </row>
    <row r="674" spans="2:17" ht="14.25" customHeight="1">
      <c r="B674" s="502" t="s">
        <v>317</v>
      </c>
      <c r="C674" s="481"/>
      <c r="D674" s="500"/>
      <c r="E674" s="500"/>
      <c r="F674" s="500"/>
      <c r="G674" s="500"/>
      <c r="H674" s="500"/>
      <c r="I674" s="500"/>
      <c r="J674" s="500"/>
      <c r="K674" s="500"/>
      <c r="L674" s="500">
        <f t="shared" si="2"/>
        <v>0.24700000000000003</v>
      </c>
      <c r="M674" s="498">
        <f t="shared" si="3"/>
        <v>0.24700000000000003</v>
      </c>
      <c r="N674" s="500">
        <f t="shared" si="2"/>
        <v>0.24700000000000003</v>
      </c>
      <c r="O674" s="500">
        <f t="shared" si="4"/>
        <v>0.24700000000000003</v>
      </c>
      <c r="P674" s="501">
        <f t="shared" si="5"/>
        <v>0.24700000000000003</v>
      </c>
      <c r="Q674" s="1267"/>
    </row>
    <row r="675" spans="2:17" ht="14.25" customHeight="1">
      <c r="B675" s="391" t="s">
        <v>692</v>
      </c>
      <c r="C675" s="481"/>
      <c r="D675" s="500"/>
      <c r="E675" s="500"/>
      <c r="F675" s="500"/>
      <c r="G675" s="500"/>
      <c r="H675" s="500"/>
      <c r="I675" s="500"/>
      <c r="J675" s="500"/>
      <c r="K675" s="500"/>
      <c r="L675" s="500">
        <f t="shared" si="2"/>
        <v>0.30680000000000002</v>
      </c>
      <c r="M675" s="498">
        <f t="shared" si="3"/>
        <v>0.30680000000000002</v>
      </c>
      <c r="N675" s="500">
        <f t="shared" si="2"/>
        <v>0.30680000000000002</v>
      </c>
      <c r="O675" s="500">
        <f t="shared" si="4"/>
        <v>0.30680000000000002</v>
      </c>
      <c r="P675" s="501">
        <f t="shared" si="5"/>
        <v>0.30680000000000002</v>
      </c>
      <c r="Q675" s="1267"/>
    </row>
    <row r="676" spans="2:17" ht="14.25" customHeight="1">
      <c r="B676" s="391" t="s">
        <v>693</v>
      </c>
      <c r="C676" s="481"/>
      <c r="D676" s="500"/>
      <c r="E676" s="500"/>
      <c r="F676" s="500"/>
      <c r="G676" s="500"/>
      <c r="H676" s="500"/>
      <c r="I676" s="500"/>
      <c r="J676" s="500"/>
      <c r="K676" s="500"/>
      <c r="L676" s="500">
        <f t="shared" si="2"/>
        <v>0.3029</v>
      </c>
      <c r="M676" s="498">
        <f t="shared" si="3"/>
        <v>0.3029</v>
      </c>
      <c r="N676" s="500">
        <f t="shared" si="2"/>
        <v>0.3029</v>
      </c>
      <c r="O676" s="500">
        <f t="shared" si="4"/>
        <v>0.3029</v>
      </c>
      <c r="P676" s="501">
        <f t="shared" si="5"/>
        <v>0.3029</v>
      </c>
      <c r="Q676" s="1267"/>
    </row>
    <row r="677" spans="2:17" ht="14.25" customHeight="1">
      <c r="B677" s="391" t="s">
        <v>694</v>
      </c>
      <c r="C677" s="481"/>
      <c r="D677" s="500"/>
      <c r="E677" s="500"/>
      <c r="F677" s="500"/>
      <c r="G677" s="500"/>
      <c r="H677" s="500"/>
      <c r="I677" s="500"/>
      <c r="J677" s="500"/>
      <c r="K677" s="500"/>
      <c r="L677" s="500">
        <f t="shared" si="2"/>
        <v>0.39</v>
      </c>
      <c r="M677" s="498">
        <f t="shared" si="3"/>
        <v>0.39</v>
      </c>
      <c r="N677" s="500">
        <f t="shared" si="2"/>
        <v>0.39</v>
      </c>
      <c r="O677" s="500">
        <f t="shared" si="4"/>
        <v>0.39</v>
      </c>
      <c r="P677" s="501">
        <f t="shared" si="5"/>
        <v>0.39</v>
      </c>
      <c r="Q677" s="1267"/>
    </row>
    <row r="678" spans="2:17" ht="14.25" customHeight="1">
      <c r="B678" s="502" t="s">
        <v>695</v>
      </c>
      <c r="C678" s="481"/>
      <c r="D678" s="500"/>
      <c r="E678" s="500"/>
      <c r="F678" s="500"/>
      <c r="G678" s="500"/>
      <c r="H678" s="500"/>
      <c r="I678" s="500"/>
      <c r="J678" s="500"/>
      <c r="K678" s="500"/>
      <c r="L678" s="500">
        <f t="shared" si="2"/>
        <v>0.20800000000000002</v>
      </c>
      <c r="M678" s="498">
        <f t="shared" si="3"/>
        <v>0.20800000000000002</v>
      </c>
      <c r="N678" s="500">
        <f t="shared" si="2"/>
        <v>0.20800000000000002</v>
      </c>
      <c r="O678" s="500">
        <f t="shared" si="4"/>
        <v>0.20800000000000002</v>
      </c>
      <c r="P678" s="501">
        <f t="shared" si="5"/>
        <v>0.20800000000000002</v>
      </c>
      <c r="Q678" s="1267"/>
    </row>
    <row r="679" spans="2:17" ht="14.25" customHeight="1">
      <c r="B679" s="391" t="s">
        <v>696</v>
      </c>
      <c r="C679" s="481"/>
      <c r="D679" s="500"/>
      <c r="E679" s="500"/>
      <c r="F679" s="500"/>
      <c r="G679" s="500"/>
      <c r="H679" s="500"/>
      <c r="I679" s="500"/>
      <c r="J679" s="500"/>
      <c r="K679" s="500"/>
      <c r="L679" s="500">
        <f t="shared" si="2"/>
        <v>0.3029</v>
      </c>
      <c r="M679" s="498">
        <f t="shared" si="3"/>
        <v>0.3029</v>
      </c>
      <c r="N679" s="500">
        <f t="shared" si="2"/>
        <v>0.3029</v>
      </c>
      <c r="O679" s="500">
        <f t="shared" si="4"/>
        <v>0.3029</v>
      </c>
      <c r="P679" s="501">
        <f t="shared" si="5"/>
        <v>0.3029</v>
      </c>
      <c r="Q679" s="1267"/>
    </row>
    <row r="680" spans="2:17" ht="14.25" customHeight="1">
      <c r="B680" s="391" t="s">
        <v>697</v>
      </c>
      <c r="C680" s="481"/>
      <c r="D680" s="500"/>
      <c r="E680" s="500"/>
      <c r="F680" s="500"/>
      <c r="G680" s="500"/>
      <c r="H680" s="500"/>
      <c r="I680" s="500"/>
      <c r="J680" s="500"/>
      <c r="K680" s="500"/>
      <c r="L680" s="500">
        <f t="shared" si="2"/>
        <v>0.45499999999999996</v>
      </c>
      <c r="M680" s="498">
        <f t="shared" si="3"/>
        <v>0.45499999999999996</v>
      </c>
      <c r="N680" s="500">
        <f t="shared" si="2"/>
        <v>0.45499999999999996</v>
      </c>
      <c r="O680" s="500">
        <f t="shared" si="4"/>
        <v>0.45499999999999996</v>
      </c>
      <c r="P680" s="501">
        <f t="shared" si="5"/>
        <v>0.45499999999999996</v>
      </c>
      <c r="Q680" s="1267"/>
    </row>
    <row r="681" spans="2:17" ht="14.25" customHeight="1">
      <c r="B681" s="391" t="s">
        <v>157</v>
      </c>
      <c r="C681" s="481"/>
      <c r="D681" s="500"/>
      <c r="E681" s="500"/>
      <c r="F681" s="500"/>
      <c r="G681" s="500"/>
      <c r="H681" s="500"/>
      <c r="I681" s="500"/>
      <c r="J681" s="500"/>
      <c r="K681" s="500"/>
      <c r="L681" s="500">
        <f t="shared" si="2"/>
        <v>0.24700000000000003</v>
      </c>
      <c r="M681" s="498">
        <f t="shared" si="3"/>
        <v>0.24700000000000003</v>
      </c>
      <c r="N681" s="500">
        <f t="shared" si="2"/>
        <v>0.24700000000000003</v>
      </c>
      <c r="O681" s="500">
        <f t="shared" si="4"/>
        <v>0.24700000000000003</v>
      </c>
      <c r="P681" s="501">
        <f t="shared" si="5"/>
        <v>0.24700000000000003</v>
      </c>
      <c r="Q681" s="1267"/>
    </row>
    <row r="682" spans="2:17" ht="14.25" customHeight="1">
      <c r="B682" s="391" t="s">
        <v>698</v>
      </c>
      <c r="C682" s="481"/>
      <c r="D682" s="500"/>
      <c r="E682" s="500"/>
      <c r="F682" s="500"/>
      <c r="G682" s="500"/>
      <c r="H682" s="500"/>
      <c r="I682" s="500"/>
      <c r="J682" s="500"/>
      <c r="K682" s="500"/>
      <c r="L682" s="500">
        <f t="shared" si="2"/>
        <v>0.40300000000000002</v>
      </c>
      <c r="M682" s="498">
        <f t="shared" si="3"/>
        <v>0.40300000000000002</v>
      </c>
      <c r="N682" s="500">
        <f t="shared" si="2"/>
        <v>0.40300000000000002</v>
      </c>
      <c r="O682" s="500">
        <f t="shared" si="4"/>
        <v>0.40300000000000002</v>
      </c>
      <c r="P682" s="501">
        <f t="shared" si="5"/>
        <v>0.40300000000000002</v>
      </c>
      <c r="Q682" s="1267"/>
    </row>
    <row r="683" spans="2:17" ht="14.25" customHeight="1">
      <c r="B683" s="391" t="s">
        <v>312</v>
      </c>
      <c r="C683" s="481"/>
      <c r="D683" s="500"/>
      <c r="E683" s="500"/>
      <c r="F683" s="500"/>
      <c r="G683" s="500"/>
      <c r="H683" s="500"/>
      <c r="I683" s="500"/>
      <c r="J683" s="500"/>
      <c r="K683" s="500"/>
      <c r="L683" s="500">
        <f t="shared" si="2"/>
        <v>0.35100000000000003</v>
      </c>
      <c r="M683" s="498">
        <f t="shared" si="3"/>
        <v>0.35100000000000003</v>
      </c>
      <c r="N683" s="500">
        <f t="shared" si="2"/>
        <v>0.35100000000000003</v>
      </c>
      <c r="O683" s="500">
        <f t="shared" si="4"/>
        <v>0.35100000000000003</v>
      </c>
      <c r="P683" s="501">
        <f t="shared" si="5"/>
        <v>0.35100000000000003</v>
      </c>
      <c r="Q683" s="1267"/>
    </row>
    <row r="684" spans="2:17" ht="14.25" customHeight="1">
      <c r="B684" s="391" t="s">
        <v>313</v>
      </c>
      <c r="C684" s="481"/>
      <c r="D684" s="500"/>
      <c r="E684" s="500"/>
      <c r="F684" s="500"/>
      <c r="G684" s="500"/>
      <c r="H684" s="500"/>
      <c r="I684" s="500"/>
      <c r="J684" s="500"/>
      <c r="K684" s="500"/>
      <c r="L684" s="500">
        <f t="shared" si="2"/>
        <v>0.40300000000000002</v>
      </c>
      <c r="M684" s="498">
        <f t="shared" si="3"/>
        <v>0.40300000000000002</v>
      </c>
      <c r="N684" s="500">
        <f t="shared" si="2"/>
        <v>0.40300000000000002</v>
      </c>
      <c r="O684" s="500">
        <f t="shared" si="4"/>
        <v>0.40300000000000002</v>
      </c>
      <c r="P684" s="501">
        <f t="shared" si="5"/>
        <v>0.40300000000000002</v>
      </c>
      <c r="Q684" s="1267"/>
    </row>
    <row r="685" spans="2:17" ht="14.25" customHeight="1">
      <c r="B685" s="391" t="s">
        <v>314</v>
      </c>
      <c r="C685" s="481"/>
      <c r="D685" s="500"/>
      <c r="E685" s="500"/>
      <c r="F685" s="500"/>
      <c r="G685" s="500"/>
      <c r="H685" s="500"/>
      <c r="I685" s="500"/>
      <c r="J685" s="500"/>
      <c r="K685" s="500"/>
      <c r="L685" s="500">
        <f t="shared" si="2"/>
        <v>0.40300000000000002</v>
      </c>
      <c r="M685" s="498">
        <f t="shared" si="3"/>
        <v>0.40300000000000002</v>
      </c>
      <c r="N685" s="500">
        <f t="shared" si="2"/>
        <v>0.40300000000000002</v>
      </c>
      <c r="O685" s="500">
        <f t="shared" si="4"/>
        <v>0.40300000000000002</v>
      </c>
      <c r="P685" s="501">
        <f t="shared" si="5"/>
        <v>0.40300000000000002</v>
      </c>
      <c r="Q685" s="1267"/>
    </row>
    <row r="686" spans="2:17" ht="14.25" customHeight="1">
      <c r="B686" s="391" t="s">
        <v>316</v>
      </c>
      <c r="C686" s="481"/>
      <c r="D686" s="500"/>
      <c r="E686" s="500"/>
      <c r="F686" s="500"/>
      <c r="G686" s="500"/>
      <c r="H686" s="500"/>
      <c r="I686" s="500"/>
      <c r="J686" s="500"/>
      <c r="K686" s="500"/>
      <c r="L686" s="500">
        <f t="shared" ref="L686:N687" si="6">+L646*1.3</f>
        <v>0.61099999999999999</v>
      </c>
      <c r="M686" s="498">
        <f t="shared" si="6"/>
        <v>0.61099999999999999</v>
      </c>
      <c r="N686" s="500">
        <f t="shared" si="6"/>
        <v>0.61099999999999999</v>
      </c>
      <c r="O686" s="500">
        <f t="shared" ref="O686:P687" si="7">+O646*1.3</f>
        <v>0.61099999999999999</v>
      </c>
      <c r="P686" s="501">
        <f t="shared" si="7"/>
        <v>0.61099999999999999</v>
      </c>
      <c r="Q686" s="1267"/>
    </row>
    <row r="687" spans="2:17" ht="14.25" customHeight="1">
      <c r="B687" s="391" t="s">
        <v>263</v>
      </c>
      <c r="C687" s="481"/>
      <c r="D687" s="500"/>
      <c r="E687" s="500"/>
      <c r="F687" s="500"/>
      <c r="G687" s="500"/>
      <c r="H687" s="500"/>
      <c r="I687" s="500"/>
      <c r="J687" s="500"/>
      <c r="K687" s="500"/>
      <c r="L687" s="500">
        <f t="shared" si="6"/>
        <v>0.65</v>
      </c>
      <c r="M687" s="498">
        <f t="shared" si="6"/>
        <v>0.65</v>
      </c>
      <c r="N687" s="500">
        <f t="shared" si="6"/>
        <v>0.65</v>
      </c>
      <c r="O687" s="500">
        <f t="shared" si="7"/>
        <v>0.65</v>
      </c>
      <c r="P687" s="501">
        <f t="shared" si="7"/>
        <v>0.65</v>
      </c>
      <c r="Q687" s="1267"/>
    </row>
    <row r="688" spans="2:17" ht="14.25" customHeight="1">
      <c r="B688" s="489" t="s">
        <v>265</v>
      </c>
      <c r="C688" s="506"/>
      <c r="D688" s="499"/>
      <c r="E688" s="499"/>
      <c r="F688" s="499"/>
      <c r="G688" s="499"/>
      <c r="H688" s="499"/>
      <c r="I688" s="499"/>
      <c r="J688" s="499"/>
      <c r="K688" s="499"/>
      <c r="L688" s="499"/>
      <c r="M688" s="499"/>
      <c r="N688" s="500"/>
      <c r="O688" s="500"/>
      <c r="P688" s="501"/>
      <c r="Q688" s="1267"/>
    </row>
    <row r="689" spans="2:17" ht="14.25" customHeight="1">
      <c r="B689" s="391" t="s">
        <v>705</v>
      </c>
      <c r="C689" s="481"/>
      <c r="D689" s="500"/>
      <c r="E689" s="500"/>
      <c r="F689" s="500"/>
      <c r="G689" s="500"/>
      <c r="H689" s="500"/>
      <c r="I689" s="500"/>
      <c r="J689" s="500"/>
      <c r="K689" s="500"/>
      <c r="L689" s="500">
        <f t="shared" ref="L689:P689" si="8">+L652*1.3</f>
        <v>0.19500000000000001</v>
      </c>
      <c r="M689" s="498">
        <f t="shared" si="8"/>
        <v>0.19500000000000001</v>
      </c>
      <c r="N689" s="500">
        <f t="shared" si="8"/>
        <v>0.19500000000000001</v>
      </c>
      <c r="O689" s="500">
        <f t="shared" si="8"/>
        <v>0.19500000000000001</v>
      </c>
      <c r="P689" s="501">
        <f t="shared" si="8"/>
        <v>0.19500000000000001</v>
      </c>
      <c r="Q689" s="1267"/>
    </row>
    <row r="690" spans="2:17" ht="14.25" customHeight="1">
      <c r="B690" s="391" t="s">
        <v>706</v>
      </c>
      <c r="C690" s="481"/>
      <c r="D690" s="500"/>
      <c r="E690" s="500"/>
      <c r="F690" s="500"/>
      <c r="G690" s="500"/>
      <c r="H690" s="500"/>
      <c r="I690" s="500"/>
      <c r="J690" s="500"/>
      <c r="K690" s="500"/>
      <c r="L690" s="500">
        <f t="shared" ref="L690:N703" si="9">+L653*1.3</f>
        <v>0.19500000000000001</v>
      </c>
      <c r="M690" s="498">
        <f t="shared" ref="M690:M703" si="10">+M653*1.3</f>
        <v>0.19500000000000001</v>
      </c>
      <c r="N690" s="500">
        <f t="shared" si="9"/>
        <v>0.19500000000000001</v>
      </c>
      <c r="O690" s="500">
        <f t="shared" ref="O690:O703" si="11">+O653*1.3</f>
        <v>0.19500000000000001</v>
      </c>
      <c r="P690" s="501">
        <f t="shared" ref="P690:P703" si="12">+P653*1.3</f>
        <v>0.19500000000000001</v>
      </c>
      <c r="Q690" s="1267"/>
    </row>
    <row r="691" spans="2:17" ht="14.25" customHeight="1">
      <c r="B691" s="391" t="s">
        <v>707</v>
      </c>
      <c r="C691" s="481"/>
      <c r="D691" s="500"/>
      <c r="E691" s="500"/>
      <c r="F691" s="500"/>
      <c r="G691" s="500"/>
      <c r="H691" s="500"/>
      <c r="I691" s="500"/>
      <c r="J691" s="500"/>
      <c r="K691" s="500"/>
      <c r="L691" s="500">
        <f t="shared" si="9"/>
        <v>0.19500000000000001</v>
      </c>
      <c r="M691" s="498">
        <f t="shared" si="10"/>
        <v>0.19500000000000001</v>
      </c>
      <c r="N691" s="500">
        <f t="shared" si="9"/>
        <v>0.19500000000000001</v>
      </c>
      <c r="O691" s="500">
        <f t="shared" si="11"/>
        <v>0.19500000000000001</v>
      </c>
      <c r="P691" s="501">
        <f t="shared" si="12"/>
        <v>0.19500000000000001</v>
      </c>
      <c r="Q691" s="1267"/>
    </row>
    <row r="692" spans="2:17" ht="14.25" customHeight="1">
      <c r="B692" s="502" t="s">
        <v>317</v>
      </c>
      <c r="C692" s="481"/>
      <c r="D692" s="500"/>
      <c r="E692" s="500"/>
      <c r="F692" s="500"/>
      <c r="G692" s="500"/>
      <c r="H692" s="500"/>
      <c r="I692" s="500"/>
      <c r="J692" s="500"/>
      <c r="K692" s="500"/>
      <c r="L692" s="500">
        <f t="shared" si="9"/>
        <v>0.19500000000000001</v>
      </c>
      <c r="M692" s="498">
        <f t="shared" si="10"/>
        <v>0.19500000000000001</v>
      </c>
      <c r="N692" s="500">
        <f t="shared" si="9"/>
        <v>0.19500000000000001</v>
      </c>
      <c r="O692" s="500">
        <f t="shared" si="11"/>
        <v>0.19500000000000001</v>
      </c>
      <c r="P692" s="501">
        <f t="shared" si="12"/>
        <v>0.19500000000000001</v>
      </c>
      <c r="Q692" s="1267"/>
    </row>
    <row r="693" spans="2:17" ht="14.25" customHeight="1">
      <c r="B693" s="391" t="s">
        <v>692</v>
      </c>
      <c r="C693" s="481"/>
      <c r="D693" s="500"/>
      <c r="E693" s="500"/>
      <c r="F693" s="500"/>
      <c r="G693" s="500"/>
      <c r="H693" s="500"/>
      <c r="I693" s="500"/>
      <c r="J693" s="500"/>
      <c r="K693" s="500"/>
      <c r="L693" s="500">
        <f t="shared" si="9"/>
        <v>0.19500000000000001</v>
      </c>
      <c r="M693" s="498">
        <f t="shared" si="10"/>
        <v>0.19500000000000001</v>
      </c>
      <c r="N693" s="500">
        <f t="shared" si="9"/>
        <v>0.19500000000000001</v>
      </c>
      <c r="O693" s="500">
        <f t="shared" si="11"/>
        <v>0.19500000000000001</v>
      </c>
      <c r="P693" s="501">
        <f t="shared" si="12"/>
        <v>0.19500000000000001</v>
      </c>
      <c r="Q693" s="1267"/>
    </row>
    <row r="694" spans="2:17" ht="14.25" customHeight="1">
      <c r="B694" s="391" t="s">
        <v>693</v>
      </c>
      <c r="C694" s="481"/>
      <c r="D694" s="500"/>
      <c r="E694" s="500"/>
      <c r="F694" s="500"/>
      <c r="G694" s="500"/>
      <c r="H694" s="500"/>
      <c r="I694" s="500"/>
      <c r="J694" s="500"/>
      <c r="K694" s="500"/>
      <c r="L694" s="500">
        <f t="shared" si="9"/>
        <v>0.19500000000000001</v>
      </c>
      <c r="M694" s="498">
        <f t="shared" si="10"/>
        <v>0.19500000000000001</v>
      </c>
      <c r="N694" s="500">
        <f t="shared" si="9"/>
        <v>0.19500000000000001</v>
      </c>
      <c r="O694" s="500">
        <f t="shared" si="11"/>
        <v>0.19500000000000001</v>
      </c>
      <c r="P694" s="501">
        <f t="shared" si="12"/>
        <v>0.19500000000000001</v>
      </c>
      <c r="Q694" s="1267"/>
    </row>
    <row r="695" spans="2:17" ht="14.25" customHeight="1">
      <c r="B695" s="391" t="s">
        <v>694</v>
      </c>
      <c r="C695" s="481"/>
      <c r="D695" s="500"/>
      <c r="E695" s="500"/>
      <c r="F695" s="500"/>
      <c r="G695" s="500"/>
      <c r="H695" s="500"/>
      <c r="I695" s="500"/>
      <c r="J695" s="500"/>
      <c r="K695" s="500"/>
      <c r="L695" s="500">
        <f t="shared" si="9"/>
        <v>0.19500000000000001</v>
      </c>
      <c r="M695" s="498">
        <f t="shared" si="10"/>
        <v>0.19500000000000001</v>
      </c>
      <c r="N695" s="500">
        <f t="shared" si="9"/>
        <v>0.19500000000000001</v>
      </c>
      <c r="O695" s="500">
        <f t="shared" si="11"/>
        <v>0.19500000000000001</v>
      </c>
      <c r="P695" s="501">
        <f t="shared" si="12"/>
        <v>0.19500000000000001</v>
      </c>
      <c r="Q695" s="1267"/>
    </row>
    <row r="696" spans="2:17" ht="14.25" customHeight="1">
      <c r="B696" s="502" t="s">
        <v>695</v>
      </c>
      <c r="C696" s="481"/>
      <c r="D696" s="500"/>
      <c r="E696" s="500"/>
      <c r="F696" s="500"/>
      <c r="G696" s="500"/>
      <c r="H696" s="500"/>
      <c r="I696" s="500"/>
      <c r="J696" s="500"/>
      <c r="K696" s="500"/>
      <c r="L696" s="500">
        <f t="shared" si="9"/>
        <v>0.13</v>
      </c>
      <c r="M696" s="498">
        <f t="shared" si="10"/>
        <v>0.13</v>
      </c>
      <c r="N696" s="500">
        <f t="shared" si="9"/>
        <v>0.13</v>
      </c>
      <c r="O696" s="500">
        <f t="shared" si="11"/>
        <v>0.13</v>
      </c>
      <c r="P696" s="501">
        <f t="shared" si="12"/>
        <v>0.13</v>
      </c>
      <c r="Q696" s="1267"/>
    </row>
    <row r="697" spans="2:17">
      <c r="B697" s="391" t="s">
        <v>696</v>
      </c>
      <c r="C697" s="481"/>
      <c r="D697" s="500"/>
      <c r="E697" s="500"/>
      <c r="F697" s="500"/>
      <c r="G697" s="500"/>
      <c r="H697" s="500"/>
      <c r="I697" s="500"/>
      <c r="J697" s="500"/>
      <c r="K697" s="500"/>
      <c r="L697" s="500">
        <f t="shared" si="9"/>
        <v>0.19500000000000001</v>
      </c>
      <c r="M697" s="498">
        <f t="shared" si="10"/>
        <v>0.19500000000000001</v>
      </c>
      <c r="N697" s="500">
        <f t="shared" si="9"/>
        <v>0.19500000000000001</v>
      </c>
      <c r="O697" s="500">
        <f t="shared" si="11"/>
        <v>0.19500000000000001</v>
      </c>
      <c r="P697" s="501">
        <f t="shared" si="12"/>
        <v>0.19500000000000001</v>
      </c>
      <c r="Q697" s="1267"/>
    </row>
    <row r="698" spans="2:17">
      <c r="B698" s="391" t="s">
        <v>697</v>
      </c>
      <c r="C698" s="481"/>
      <c r="D698" s="500"/>
      <c r="E698" s="500"/>
      <c r="F698" s="500"/>
      <c r="G698" s="500"/>
      <c r="H698" s="500"/>
      <c r="I698" s="500"/>
      <c r="J698" s="500"/>
      <c r="K698" s="500"/>
      <c r="L698" s="500">
        <f t="shared" si="9"/>
        <v>0.19500000000000001</v>
      </c>
      <c r="M698" s="498">
        <f t="shared" si="10"/>
        <v>0.19500000000000001</v>
      </c>
      <c r="N698" s="500">
        <f t="shared" si="9"/>
        <v>0.19500000000000001</v>
      </c>
      <c r="O698" s="500">
        <f t="shared" si="11"/>
        <v>0.19500000000000001</v>
      </c>
      <c r="P698" s="501">
        <f t="shared" si="12"/>
        <v>0.19500000000000001</v>
      </c>
      <c r="Q698" s="1267"/>
    </row>
    <row r="699" spans="2:17">
      <c r="B699" s="391" t="s">
        <v>157</v>
      </c>
      <c r="C699" s="481"/>
      <c r="D699" s="500"/>
      <c r="E699" s="500"/>
      <c r="F699" s="500"/>
      <c r="G699" s="500"/>
      <c r="H699" s="500"/>
      <c r="I699" s="500"/>
      <c r="J699" s="500"/>
      <c r="K699" s="500"/>
      <c r="L699" s="500">
        <f t="shared" si="9"/>
        <v>0.19500000000000001</v>
      </c>
      <c r="M699" s="498">
        <f t="shared" si="10"/>
        <v>0.19500000000000001</v>
      </c>
      <c r="N699" s="500">
        <f t="shared" si="9"/>
        <v>0.19500000000000001</v>
      </c>
      <c r="O699" s="500">
        <f t="shared" si="11"/>
        <v>0.19500000000000001</v>
      </c>
      <c r="P699" s="501">
        <f t="shared" si="12"/>
        <v>0.19500000000000001</v>
      </c>
      <c r="Q699" s="1267"/>
    </row>
    <row r="700" spans="2:17">
      <c r="B700" s="391" t="s">
        <v>698</v>
      </c>
      <c r="C700" s="481"/>
      <c r="D700" s="500"/>
      <c r="E700" s="500"/>
      <c r="F700" s="500"/>
      <c r="G700" s="500"/>
      <c r="H700" s="500"/>
      <c r="I700" s="500"/>
      <c r="J700" s="500"/>
      <c r="K700" s="500"/>
      <c r="L700" s="500">
        <f t="shared" si="9"/>
        <v>0.19500000000000001</v>
      </c>
      <c r="M700" s="498">
        <f t="shared" si="10"/>
        <v>0.19500000000000001</v>
      </c>
      <c r="N700" s="500">
        <f t="shared" si="9"/>
        <v>0.19500000000000001</v>
      </c>
      <c r="O700" s="500">
        <f t="shared" si="11"/>
        <v>0.19500000000000001</v>
      </c>
      <c r="P700" s="501">
        <f t="shared" si="12"/>
        <v>0.19500000000000001</v>
      </c>
      <c r="Q700" s="1267"/>
    </row>
    <row r="701" spans="2:17">
      <c r="B701" s="391" t="s">
        <v>312</v>
      </c>
      <c r="C701" s="481"/>
      <c r="D701" s="500"/>
      <c r="E701" s="500"/>
      <c r="F701" s="500"/>
      <c r="G701" s="500"/>
      <c r="H701" s="500"/>
      <c r="I701" s="500"/>
      <c r="J701" s="500"/>
      <c r="K701" s="500"/>
      <c r="L701" s="500">
        <f t="shared" si="9"/>
        <v>0.19500000000000001</v>
      </c>
      <c r="M701" s="498">
        <f t="shared" si="10"/>
        <v>0.19500000000000001</v>
      </c>
      <c r="N701" s="500">
        <f t="shared" si="9"/>
        <v>0.19500000000000001</v>
      </c>
      <c r="O701" s="500">
        <f t="shared" si="11"/>
        <v>0.19500000000000001</v>
      </c>
      <c r="P701" s="501">
        <f t="shared" si="12"/>
        <v>0.19500000000000001</v>
      </c>
      <c r="Q701" s="1267"/>
    </row>
    <row r="702" spans="2:17">
      <c r="B702" s="391" t="s">
        <v>313</v>
      </c>
      <c r="C702" s="481"/>
      <c r="D702" s="500"/>
      <c r="E702" s="500"/>
      <c r="F702" s="500"/>
      <c r="G702" s="500"/>
      <c r="H702" s="500"/>
      <c r="I702" s="500"/>
      <c r="J702" s="500"/>
      <c r="K702" s="500"/>
      <c r="L702" s="500">
        <f t="shared" si="9"/>
        <v>0.19500000000000001</v>
      </c>
      <c r="M702" s="498">
        <f t="shared" si="10"/>
        <v>0.19500000000000001</v>
      </c>
      <c r="N702" s="500">
        <f t="shared" si="9"/>
        <v>0.19500000000000001</v>
      </c>
      <c r="O702" s="500">
        <f t="shared" si="11"/>
        <v>0.19500000000000001</v>
      </c>
      <c r="P702" s="501">
        <f t="shared" si="12"/>
        <v>0.19500000000000001</v>
      </c>
      <c r="Q702" s="1267"/>
    </row>
    <row r="703" spans="2:17">
      <c r="B703" s="391" t="s">
        <v>314</v>
      </c>
      <c r="C703" s="481"/>
      <c r="D703" s="500"/>
      <c r="E703" s="500"/>
      <c r="F703" s="500"/>
      <c r="G703" s="500"/>
      <c r="H703" s="500"/>
      <c r="I703" s="500"/>
      <c r="J703" s="500"/>
      <c r="K703" s="500"/>
      <c r="L703" s="500">
        <f t="shared" si="9"/>
        <v>0.32240000000000002</v>
      </c>
      <c r="M703" s="498">
        <f t="shared" si="10"/>
        <v>0.32240000000000002</v>
      </c>
      <c r="N703" s="500">
        <f t="shared" si="9"/>
        <v>0.32240000000000002</v>
      </c>
      <c r="O703" s="500">
        <f t="shared" si="11"/>
        <v>0.32240000000000002</v>
      </c>
      <c r="P703" s="501">
        <f t="shared" si="12"/>
        <v>0.32240000000000002</v>
      </c>
      <c r="Q703" s="1267"/>
    </row>
    <row r="704" spans="2:17">
      <c r="B704" s="391" t="s">
        <v>316</v>
      </c>
      <c r="C704" s="481"/>
      <c r="D704" s="500"/>
      <c r="E704" s="500"/>
      <c r="F704" s="500"/>
      <c r="G704" s="500"/>
      <c r="H704" s="500"/>
      <c r="I704" s="500"/>
      <c r="J704" s="500"/>
      <c r="K704" s="500"/>
      <c r="L704" s="500">
        <f t="shared" ref="L704:N705" si="13">+L668*1.3</f>
        <v>0.48880000000000001</v>
      </c>
      <c r="M704" s="498">
        <f t="shared" si="13"/>
        <v>0.48880000000000001</v>
      </c>
      <c r="N704" s="500">
        <f t="shared" si="13"/>
        <v>0.48880000000000001</v>
      </c>
      <c r="O704" s="500">
        <f t="shared" ref="O704:P705" si="14">+O668*1.3</f>
        <v>0.48880000000000001</v>
      </c>
      <c r="P704" s="501">
        <f t="shared" si="14"/>
        <v>0.48880000000000001</v>
      </c>
      <c r="Q704" s="1267"/>
    </row>
    <row r="705" spans="1:17" ht="12.75" thickBot="1">
      <c r="B705" s="509" t="s">
        <v>263</v>
      </c>
      <c r="C705" s="510"/>
      <c r="D705" s="511"/>
      <c r="E705" s="511"/>
      <c r="F705" s="511"/>
      <c r="G705" s="511"/>
      <c r="H705" s="511"/>
      <c r="I705" s="511"/>
      <c r="J705" s="511"/>
      <c r="K705" s="511"/>
      <c r="L705" s="511">
        <f t="shared" si="13"/>
        <v>0.52</v>
      </c>
      <c r="M705" s="512">
        <f t="shared" si="13"/>
        <v>0.52</v>
      </c>
      <c r="N705" s="511">
        <f t="shared" si="13"/>
        <v>0.52</v>
      </c>
      <c r="O705" s="511">
        <f t="shared" si="14"/>
        <v>0.52</v>
      </c>
      <c r="P705" s="513">
        <f t="shared" si="14"/>
        <v>0.52</v>
      </c>
      <c r="Q705" s="1267"/>
    </row>
    <row r="706" spans="1:17" ht="12.75" thickTop="1">
      <c r="B706" s="456"/>
      <c r="C706" s="456"/>
      <c r="D706" s="514"/>
      <c r="E706" s="514"/>
      <c r="F706" s="514"/>
      <c r="G706" s="514"/>
      <c r="H706" s="514"/>
      <c r="I706" s="514"/>
      <c r="J706" s="514"/>
      <c r="K706" s="514"/>
      <c r="L706" s="514"/>
      <c r="M706" s="514"/>
      <c r="N706" s="514"/>
      <c r="O706" s="514"/>
    </row>
    <row r="707" spans="1:17" s="393" customFormat="1" ht="12.75">
      <c r="B707" s="392" t="s">
        <v>1033</v>
      </c>
      <c r="C707" s="515"/>
      <c r="D707" s="516"/>
      <c r="E707" s="516"/>
      <c r="F707" s="516"/>
      <c r="G707" s="516"/>
      <c r="H707" s="516"/>
      <c r="I707" s="516"/>
      <c r="J707" s="516"/>
      <c r="K707" s="516"/>
      <c r="L707" s="516"/>
      <c r="M707" s="516"/>
      <c r="N707" s="516"/>
      <c r="O707" s="516"/>
    </row>
    <row r="708" spans="1:17" s="393" customFormat="1" ht="6.75" customHeight="1">
      <c r="C708" s="515"/>
      <c r="D708" s="516"/>
      <c r="E708" s="516"/>
      <c r="F708" s="516"/>
      <c r="G708" s="516"/>
      <c r="H708" s="516"/>
      <c r="I708" s="516"/>
      <c r="J708" s="516"/>
      <c r="K708" s="516"/>
      <c r="L708" s="516"/>
      <c r="M708" s="516"/>
      <c r="N708" s="516"/>
      <c r="O708" s="516"/>
    </row>
    <row r="709" spans="1:17" s="393" customFormat="1" ht="12.75">
      <c r="B709" s="393" t="s">
        <v>1034</v>
      </c>
      <c r="C709" s="515"/>
      <c r="D709" s="516"/>
      <c r="E709" s="516"/>
      <c r="F709" s="516"/>
      <c r="G709" s="516"/>
      <c r="H709" s="516"/>
      <c r="I709" s="516"/>
      <c r="J709" s="516"/>
      <c r="K709" s="516"/>
      <c r="L709" s="516"/>
      <c r="M709" s="516"/>
      <c r="N709" s="516"/>
      <c r="O709" s="516"/>
    </row>
    <row r="710" spans="1:17" s="393" customFormat="1" ht="12.75">
      <c r="B710" s="393" t="s">
        <v>1035</v>
      </c>
      <c r="C710" s="515"/>
      <c r="D710" s="516"/>
      <c r="E710" s="516"/>
      <c r="F710" s="516"/>
      <c r="G710" s="516"/>
      <c r="H710" s="516"/>
      <c r="I710" s="516"/>
      <c r="J710" s="516"/>
      <c r="K710" s="516"/>
      <c r="L710" s="516"/>
      <c r="M710" s="516"/>
      <c r="N710" s="516"/>
      <c r="O710" s="516"/>
    </row>
    <row r="711" spans="1:17" s="393" customFormat="1" ht="12.75">
      <c r="B711" s="393" t="s">
        <v>1036</v>
      </c>
      <c r="C711" s="515"/>
      <c r="D711" s="516"/>
      <c r="E711" s="516"/>
      <c r="F711" s="516"/>
      <c r="G711" s="516"/>
      <c r="H711" s="516"/>
      <c r="I711" s="516"/>
      <c r="J711" s="516"/>
      <c r="K711" s="516"/>
      <c r="L711" s="516"/>
      <c r="M711" s="516"/>
      <c r="N711" s="516"/>
      <c r="O711" s="516"/>
    </row>
    <row r="712" spans="1:17" s="393" customFormat="1" ht="12.75">
      <c r="B712" s="393" t="s">
        <v>167</v>
      </c>
    </row>
    <row r="713" spans="1:17" s="393" customFormat="1" ht="12.75">
      <c r="B713" s="393" t="s">
        <v>972</v>
      </c>
      <c r="C713" s="515"/>
      <c r="D713" s="516"/>
      <c r="E713" s="516"/>
      <c r="F713" s="516"/>
      <c r="G713" s="516"/>
      <c r="H713" s="516"/>
      <c r="I713" s="516"/>
      <c r="J713" s="516"/>
      <c r="K713" s="516"/>
      <c r="L713" s="516"/>
      <c r="M713" s="516"/>
      <c r="N713" s="516"/>
      <c r="O713" s="516"/>
    </row>
    <row r="714" spans="1:17" s="393" customFormat="1" ht="12.75">
      <c r="B714" s="394" t="s">
        <v>388</v>
      </c>
      <c r="C714" s="515"/>
      <c r="D714" s="516"/>
      <c r="E714" s="516"/>
      <c r="F714" s="516"/>
      <c r="G714" s="516"/>
      <c r="H714" s="516"/>
      <c r="I714" s="516"/>
      <c r="J714" s="516"/>
      <c r="K714" s="516"/>
      <c r="L714" s="516"/>
      <c r="M714" s="516"/>
      <c r="N714" s="516"/>
      <c r="O714" s="516"/>
    </row>
    <row r="715" spans="1:17" s="393" customFormat="1" ht="12.75">
      <c r="A715" s="1405"/>
      <c r="B715" s="393" t="s">
        <v>3372</v>
      </c>
      <c r="C715" s="515"/>
      <c r="D715" s="516"/>
      <c r="E715" s="516"/>
      <c r="F715" s="516"/>
      <c r="G715" s="516"/>
      <c r="H715" s="516"/>
      <c r="I715" s="516"/>
      <c r="J715" s="516"/>
      <c r="K715" s="516"/>
      <c r="L715" s="516"/>
      <c r="M715" s="516"/>
      <c r="N715" s="516"/>
      <c r="O715" s="516"/>
    </row>
    <row r="716" spans="1:17" s="393" customFormat="1" ht="12.75">
      <c r="B716" s="1245"/>
      <c r="C716" s="515"/>
      <c r="D716" s="516"/>
      <c r="E716" s="516"/>
      <c r="F716" s="516"/>
      <c r="G716" s="516"/>
      <c r="H716" s="516"/>
      <c r="I716" s="516"/>
      <c r="J716" s="516"/>
      <c r="K716" s="516"/>
      <c r="L716" s="516"/>
      <c r="M716" s="516"/>
      <c r="N716" s="516"/>
      <c r="O716" s="516"/>
    </row>
    <row r="717" spans="1:17" ht="12.75" thickBot="1">
      <c r="B717" s="456"/>
      <c r="C717" s="456"/>
      <c r="D717" s="514"/>
      <c r="E717" s="514"/>
      <c r="F717" s="514"/>
      <c r="G717" s="514"/>
      <c r="H717" s="514"/>
      <c r="I717" s="514"/>
      <c r="J717" s="514"/>
      <c r="K717" s="514"/>
      <c r="L717" s="514"/>
      <c r="M717" s="514"/>
      <c r="N717" s="514"/>
      <c r="O717" s="514"/>
    </row>
    <row r="718" spans="1:17" ht="40.5" customHeight="1" thickTop="1">
      <c r="B718" s="1845" t="s">
        <v>238</v>
      </c>
      <c r="C718" s="1846"/>
      <c r="D718" s="1846"/>
      <c r="E718" s="1846"/>
      <c r="F718" s="1846"/>
      <c r="G718" s="1846"/>
      <c r="H718" s="1847"/>
    </row>
    <row r="719" spans="1:17">
      <c r="B719" s="744" t="s">
        <v>1113</v>
      </c>
      <c r="C719" s="517" t="s">
        <v>392</v>
      </c>
      <c r="D719" s="517" t="s">
        <v>702</v>
      </c>
      <c r="E719" s="518">
        <v>2009</v>
      </c>
      <c r="F719" s="518">
        <v>2010</v>
      </c>
      <c r="G719" s="518">
        <v>2011</v>
      </c>
      <c r="H719" s="1238">
        <v>2012</v>
      </c>
      <c r="J719" s="519"/>
      <c r="K719" s="519"/>
      <c r="L719" s="456"/>
      <c r="M719" s="456"/>
      <c r="N719" s="456"/>
      <c r="O719" s="456"/>
    </row>
    <row r="720" spans="1:17">
      <c r="B720" s="1815" t="s">
        <v>266</v>
      </c>
      <c r="C720" s="1816"/>
      <c r="D720" s="1817"/>
      <c r="E720" s="481"/>
      <c r="F720" s="481"/>
      <c r="G720" s="481"/>
      <c r="H720" s="1239"/>
    </row>
    <row r="721" spans="2:15">
      <c r="B721" s="489" t="s">
        <v>130</v>
      </c>
      <c r="C721" s="508" t="s">
        <v>1032</v>
      </c>
      <c r="D721" s="520"/>
      <c r="E721" s="520"/>
      <c r="F721" s="520"/>
      <c r="G721" s="521"/>
      <c r="H721" s="1240"/>
    </row>
    <row r="722" spans="2:15">
      <c r="B722" s="391" t="s">
        <v>1123</v>
      </c>
      <c r="C722" s="481"/>
      <c r="D722" s="481">
        <v>3.0000000000000001E-3</v>
      </c>
      <c r="E722" s="481">
        <v>3.0000000000000001E-3</v>
      </c>
      <c r="F722" s="481">
        <v>3.0000000000000001E-3</v>
      </c>
      <c r="G722" s="481">
        <v>3.0000000000000001E-3</v>
      </c>
      <c r="H722" s="1239">
        <v>3.0000000000000001E-3</v>
      </c>
      <c r="J722" s="456"/>
      <c r="K722" s="456"/>
      <c r="L722" s="456"/>
      <c r="M722" s="456"/>
      <c r="N722" s="456"/>
      <c r="O722" s="456"/>
    </row>
    <row r="723" spans="2:15">
      <c r="B723" s="391" t="s">
        <v>1124</v>
      </c>
      <c r="C723" s="481"/>
      <c r="D723" s="481">
        <v>2.1999999999999999E-2</v>
      </c>
      <c r="E723" s="481">
        <v>2.1999999999999999E-2</v>
      </c>
      <c r="F723" s="481">
        <v>2.1999999999999999E-2</v>
      </c>
      <c r="G723" s="481">
        <v>2.1999999999999999E-2</v>
      </c>
      <c r="H723" s="1239">
        <v>2.1999999999999999E-2</v>
      </c>
      <c r="J723" s="456"/>
      <c r="K723" s="456"/>
      <c r="L723" s="456"/>
      <c r="M723" s="456"/>
      <c r="N723" s="456"/>
      <c r="O723" s="456"/>
    </row>
    <row r="724" spans="2:15">
      <c r="B724" s="391" t="s">
        <v>1125</v>
      </c>
      <c r="C724" s="481"/>
      <c r="D724" s="481">
        <v>3.5999999999999997E-2</v>
      </c>
      <c r="E724" s="481">
        <v>3.5999999999999997E-2</v>
      </c>
      <c r="F724" s="481">
        <v>3.5999999999999997E-2</v>
      </c>
      <c r="G724" s="481">
        <v>3.5999999999999997E-2</v>
      </c>
      <c r="H724" s="1239">
        <v>3.5999999999999997E-2</v>
      </c>
      <c r="J724" s="456"/>
      <c r="K724" s="456"/>
      <c r="L724" s="456"/>
      <c r="M724" s="456"/>
      <c r="N724" s="456"/>
      <c r="O724" s="456"/>
    </row>
    <row r="725" spans="2:15">
      <c r="B725" s="489" t="s">
        <v>129</v>
      </c>
      <c r="C725" s="508" t="s">
        <v>1032</v>
      </c>
      <c r="D725" s="481"/>
      <c r="E725" s="481"/>
      <c r="F725" s="481"/>
      <c r="G725" s="481"/>
      <c r="H725" s="1239"/>
    </row>
    <row r="726" spans="2:15">
      <c r="B726" s="391" t="s">
        <v>1123</v>
      </c>
      <c r="C726" s="485"/>
      <c r="D726" s="481"/>
      <c r="E726" s="481">
        <v>8.0000000000000002E-3</v>
      </c>
      <c r="F726" s="481">
        <v>8.0000000000000002E-3</v>
      </c>
      <c r="G726" s="481">
        <v>8.0000000000000002E-3</v>
      </c>
      <c r="H726" s="1239">
        <v>8.0000000000000002E-3</v>
      </c>
    </row>
    <row r="727" spans="2:15">
      <c r="B727" s="391" t="s">
        <v>1124</v>
      </c>
      <c r="C727" s="485"/>
      <c r="D727" s="481"/>
      <c r="E727" s="481">
        <v>2.5999999999999999E-2</v>
      </c>
      <c r="F727" s="481">
        <v>2.5999999999999999E-2</v>
      </c>
      <c r="G727" s="481">
        <v>2.5999999999999999E-2</v>
      </c>
      <c r="H727" s="1239">
        <v>2.5999999999999999E-2</v>
      </c>
    </row>
    <row r="728" spans="2:15">
      <c r="B728" s="391" t="s">
        <v>1125</v>
      </c>
      <c r="C728" s="485"/>
      <c r="D728" s="481"/>
      <c r="E728" s="481">
        <v>7.2999999999999995E-2</v>
      </c>
      <c r="F728" s="481">
        <v>7.2999999999999995E-2</v>
      </c>
      <c r="G728" s="481">
        <v>7.2999999999999995E-2</v>
      </c>
      <c r="H728" s="1239">
        <v>7.2999999999999995E-2</v>
      </c>
    </row>
    <row r="729" spans="2:15">
      <c r="B729" s="391" t="s">
        <v>128</v>
      </c>
      <c r="C729" s="485"/>
      <c r="D729" s="481"/>
      <c r="E729" s="481">
        <v>0.13500000000000001</v>
      </c>
      <c r="F729" s="481">
        <v>0.13500000000000001</v>
      </c>
      <c r="G729" s="481">
        <v>0.13500000000000001</v>
      </c>
      <c r="H729" s="1239">
        <v>0.13500000000000001</v>
      </c>
    </row>
    <row r="730" spans="2:15" ht="12.75">
      <c r="B730" s="523" t="s">
        <v>166</v>
      </c>
      <c r="C730" s="524"/>
      <c r="D730" s="524"/>
      <c r="E730" s="524"/>
      <c r="F730" s="524"/>
      <c r="G730" s="524"/>
      <c r="H730" s="1241"/>
    </row>
    <row r="731" spans="2:15">
      <c r="B731" s="489" t="s">
        <v>130</v>
      </c>
      <c r="C731" s="508" t="s">
        <v>1032</v>
      </c>
      <c r="D731" s="520"/>
      <c r="E731" s="520"/>
      <c r="F731" s="520"/>
      <c r="G731" s="520"/>
      <c r="H731" s="1242"/>
    </row>
    <row r="732" spans="2:15">
      <c r="B732" s="391" t="s">
        <v>1123</v>
      </c>
      <c r="C732" s="481"/>
      <c r="D732" s="525">
        <v>3.0000000000000001E-3</v>
      </c>
      <c r="E732" s="526">
        <v>3.0000000000000001E-3</v>
      </c>
      <c r="F732" s="526">
        <v>3.0000000000000001E-3</v>
      </c>
      <c r="G732" s="526">
        <v>3.0000000000000001E-3</v>
      </c>
      <c r="H732" s="1243">
        <v>3.0000000000000001E-3</v>
      </c>
    </row>
    <row r="733" spans="2:15">
      <c r="B733" s="391" t="s">
        <v>1124</v>
      </c>
      <c r="C733" s="481"/>
      <c r="D733" s="525">
        <v>1.2999999999999999E-2</v>
      </c>
      <c r="E733" s="526">
        <v>1.2999999999999999E-2</v>
      </c>
      <c r="F733" s="526">
        <v>1.2999999999999999E-2</v>
      </c>
      <c r="G733" s="526">
        <v>1.2999999999999999E-2</v>
      </c>
      <c r="H733" s="1243">
        <v>1.2999999999999999E-2</v>
      </c>
    </row>
    <row r="734" spans="2:15">
      <c r="B734" s="391" t="s">
        <v>1125</v>
      </c>
      <c r="C734" s="481"/>
      <c r="D734" s="525">
        <v>3.1E-2</v>
      </c>
      <c r="E734" s="526">
        <v>3.1E-2</v>
      </c>
      <c r="F734" s="526">
        <v>3.1E-2</v>
      </c>
      <c r="G734" s="526">
        <v>3.1E-2</v>
      </c>
      <c r="H734" s="1243">
        <v>3.1E-2</v>
      </c>
    </row>
    <row r="735" spans="2:15">
      <c r="B735" s="489" t="s">
        <v>131</v>
      </c>
      <c r="C735" s="508" t="s">
        <v>1032</v>
      </c>
      <c r="D735" s="525"/>
      <c r="E735" s="526"/>
      <c r="F735" s="526"/>
      <c r="G735" s="526"/>
      <c r="H735" s="1243"/>
    </row>
    <row r="736" spans="2:15">
      <c r="B736" s="391" t="s">
        <v>1123</v>
      </c>
      <c r="C736" s="496"/>
      <c r="D736" s="525">
        <v>8.0000000000000002E-3</v>
      </c>
      <c r="E736" s="526">
        <v>8.0000000000000002E-3</v>
      </c>
      <c r="F736" s="526">
        <v>8.0000000000000002E-3</v>
      </c>
      <c r="G736" s="526">
        <v>8.0000000000000002E-3</v>
      </c>
      <c r="H736" s="1243">
        <v>8.0000000000000002E-3</v>
      </c>
    </row>
    <row r="737" spans="2:15">
      <c r="B737" s="391" t="s">
        <v>1124</v>
      </c>
      <c r="C737" s="496"/>
      <c r="D737" s="525">
        <v>2.5999999999999999E-2</v>
      </c>
      <c r="E737" s="526">
        <v>2.5999999999999999E-2</v>
      </c>
      <c r="F737" s="526">
        <v>2.5999999999999999E-2</v>
      </c>
      <c r="G737" s="526">
        <v>2.5999999999999999E-2</v>
      </c>
      <c r="H737" s="1243">
        <v>2.5999999999999999E-2</v>
      </c>
    </row>
    <row r="738" spans="2:15">
      <c r="B738" s="391" t="s">
        <v>1125</v>
      </c>
      <c r="C738" s="496"/>
      <c r="D738" s="525">
        <v>7.2999999999999995E-2</v>
      </c>
      <c r="E738" s="526">
        <v>7.2999999999999995E-2</v>
      </c>
      <c r="F738" s="526">
        <v>7.2999999999999995E-2</v>
      </c>
      <c r="G738" s="526">
        <v>7.2999999999999995E-2</v>
      </c>
      <c r="H738" s="1243">
        <v>7.2999999999999995E-2</v>
      </c>
    </row>
    <row r="739" spans="2:15">
      <c r="B739" s="489" t="s">
        <v>129</v>
      </c>
      <c r="C739" s="508" t="s">
        <v>1032</v>
      </c>
      <c r="D739" s="481"/>
      <c r="E739" s="481"/>
      <c r="F739" s="481"/>
      <c r="G739" s="481"/>
      <c r="H739" s="1239"/>
    </row>
    <row r="740" spans="2:15">
      <c r="B740" s="391" t="s">
        <v>1123</v>
      </c>
      <c r="C740" s="485"/>
      <c r="D740" s="525">
        <v>1.2E-2</v>
      </c>
      <c r="E740" s="526">
        <v>1.2E-2</v>
      </c>
      <c r="F740" s="526">
        <v>1.2E-2</v>
      </c>
      <c r="G740" s="526">
        <v>1.2E-2</v>
      </c>
      <c r="H740" s="1243">
        <v>1.2E-2</v>
      </c>
    </row>
    <row r="741" spans="2:15">
      <c r="B741" s="391" t="s">
        <v>1124</v>
      </c>
      <c r="C741" s="485"/>
      <c r="D741" s="525">
        <v>5.1999999999999998E-2</v>
      </c>
      <c r="E741" s="526">
        <v>5.1999999999999998E-2</v>
      </c>
      <c r="F741" s="526">
        <v>5.1999999999999998E-2</v>
      </c>
      <c r="G741" s="526">
        <v>5.1999999999999998E-2</v>
      </c>
      <c r="H741" s="1243">
        <v>5.1999999999999998E-2</v>
      </c>
    </row>
    <row r="742" spans="2:15">
      <c r="B742" s="391" t="s">
        <v>1125</v>
      </c>
      <c r="C742" s="485"/>
      <c r="D742" s="525">
        <v>0.14599999999999999</v>
      </c>
      <c r="E742" s="526">
        <v>0.14599999999999999</v>
      </c>
      <c r="F742" s="526">
        <v>0.14599999999999999</v>
      </c>
      <c r="G742" s="526">
        <v>0.14599999999999999</v>
      </c>
      <c r="H742" s="1243">
        <v>0.14599999999999999</v>
      </c>
    </row>
    <row r="743" spans="2:15">
      <c r="B743" s="489" t="s">
        <v>132</v>
      </c>
      <c r="C743" s="508" t="s">
        <v>1032</v>
      </c>
      <c r="D743" s="481"/>
      <c r="E743" s="526"/>
      <c r="F743" s="526"/>
      <c r="G743" s="526"/>
      <c r="H743" s="1243"/>
    </row>
    <row r="744" spans="2:15">
      <c r="B744" s="391" t="s">
        <v>1123</v>
      </c>
      <c r="C744" s="485"/>
      <c r="D744" s="525">
        <v>0.189</v>
      </c>
      <c r="E744" s="526">
        <v>0.189</v>
      </c>
      <c r="F744" s="526">
        <v>0.189</v>
      </c>
      <c r="G744" s="526">
        <v>0.189</v>
      </c>
      <c r="H744" s="1243">
        <v>0.189</v>
      </c>
    </row>
    <row r="745" spans="2:15">
      <c r="B745" s="391" t="s">
        <v>1124</v>
      </c>
      <c r="C745" s="485"/>
      <c r="D745" s="525">
        <v>0.189</v>
      </c>
      <c r="E745" s="526">
        <v>0.189</v>
      </c>
      <c r="F745" s="526">
        <v>0.189</v>
      </c>
      <c r="G745" s="526">
        <v>0.189</v>
      </c>
      <c r="H745" s="1243">
        <v>0.189</v>
      </c>
    </row>
    <row r="746" spans="2:15">
      <c r="B746" s="391" t="s">
        <v>1125</v>
      </c>
      <c r="C746" s="485"/>
      <c r="D746" s="525">
        <v>0.189</v>
      </c>
      <c r="E746" s="526">
        <v>0.189</v>
      </c>
      <c r="F746" s="526">
        <v>0.189</v>
      </c>
      <c r="G746" s="526">
        <v>0.189</v>
      </c>
      <c r="H746" s="1243">
        <v>0.189</v>
      </c>
    </row>
    <row r="747" spans="2:15">
      <c r="B747" s="489" t="s">
        <v>133</v>
      </c>
      <c r="C747" s="508" t="s">
        <v>1032</v>
      </c>
      <c r="D747" s="481"/>
      <c r="E747" s="526"/>
      <c r="F747" s="526"/>
      <c r="G747" s="526"/>
      <c r="H747" s="1243"/>
    </row>
    <row r="748" spans="2:15">
      <c r="B748" s="391" t="s">
        <v>1123</v>
      </c>
      <c r="C748" s="485"/>
      <c r="D748" s="525">
        <v>0.23499999999999999</v>
      </c>
      <c r="E748" s="526">
        <v>0.15</v>
      </c>
      <c r="F748" s="526">
        <v>0.15</v>
      </c>
      <c r="G748" s="526">
        <v>0.15</v>
      </c>
      <c r="H748" s="1243">
        <v>0.15</v>
      </c>
    </row>
    <row r="749" spans="2:15">
      <c r="B749" s="391" t="s">
        <v>1124</v>
      </c>
      <c r="C749" s="485"/>
      <c r="D749" s="525">
        <v>0.23499999999999999</v>
      </c>
      <c r="E749" s="526">
        <v>0.15</v>
      </c>
      <c r="F749" s="526">
        <v>0.15</v>
      </c>
      <c r="G749" s="526">
        <v>0.15</v>
      </c>
      <c r="H749" s="1243">
        <v>0.15</v>
      </c>
    </row>
    <row r="750" spans="2:15" ht="12.75" thickBot="1">
      <c r="B750" s="509" t="s">
        <v>1125</v>
      </c>
      <c r="C750" s="527"/>
      <c r="D750" s="528">
        <v>0.23499999999999999</v>
      </c>
      <c r="E750" s="529">
        <v>0.15</v>
      </c>
      <c r="F750" s="529">
        <v>0.15</v>
      </c>
      <c r="G750" s="529">
        <v>0.15</v>
      </c>
      <c r="H750" s="1244">
        <v>0.15</v>
      </c>
    </row>
    <row r="751" spans="2:15" ht="12.75" thickTop="1">
      <c r="B751" s="456"/>
      <c r="C751" s="530"/>
      <c r="D751" s="531"/>
      <c r="E751" s="532"/>
    </row>
    <row r="752" spans="2:15" s="393" customFormat="1" ht="12.75">
      <c r="B752" s="392" t="s">
        <v>1033</v>
      </c>
      <c r="C752" s="515"/>
      <c r="D752" s="516"/>
      <c r="E752" s="516"/>
      <c r="F752" s="516"/>
      <c r="G752" s="516"/>
      <c r="H752" s="516"/>
      <c r="I752" s="516"/>
      <c r="J752" s="516"/>
      <c r="K752" s="516"/>
      <c r="L752" s="516"/>
      <c r="M752" s="516"/>
      <c r="N752" s="516"/>
      <c r="O752" s="516"/>
    </row>
    <row r="753" spans="2:15" s="393" customFormat="1" ht="6.75" customHeight="1">
      <c r="C753" s="515"/>
      <c r="D753" s="516"/>
      <c r="E753" s="516"/>
      <c r="F753" s="516"/>
      <c r="G753" s="516"/>
      <c r="H753" s="516"/>
      <c r="I753" s="516"/>
      <c r="J753" s="516"/>
      <c r="K753" s="516"/>
      <c r="L753" s="516"/>
      <c r="M753" s="516"/>
      <c r="N753" s="516"/>
      <c r="O753" s="516"/>
    </row>
    <row r="754" spans="2:15" s="393" customFormat="1" ht="12.75">
      <c r="B754" s="393" t="s">
        <v>168</v>
      </c>
    </row>
    <row r="755" spans="2:15" s="393" customFormat="1" ht="12.75">
      <c r="B755" s="393" t="s">
        <v>389</v>
      </c>
      <c r="C755" s="515"/>
      <c r="D755" s="516"/>
      <c r="E755" s="516"/>
      <c r="F755" s="516"/>
      <c r="G755" s="516"/>
      <c r="H755" s="516"/>
      <c r="I755" s="516"/>
      <c r="J755" s="516"/>
      <c r="K755" s="516"/>
      <c r="L755" s="516"/>
      <c r="M755" s="516"/>
      <c r="N755" s="516"/>
      <c r="O755" s="516"/>
    </row>
    <row r="756" spans="2:15" s="393" customFormat="1" ht="12.75">
      <c r="B756" s="394" t="s">
        <v>2840</v>
      </c>
      <c r="C756" s="515"/>
      <c r="D756" s="516"/>
      <c r="E756" s="516"/>
      <c r="F756" s="516"/>
      <c r="G756" s="516"/>
      <c r="H756" s="516"/>
      <c r="I756" s="516"/>
      <c r="J756" s="516"/>
      <c r="K756" s="516"/>
      <c r="L756" s="516"/>
      <c r="M756" s="516"/>
      <c r="N756" s="516"/>
      <c r="O756" s="516"/>
    </row>
    <row r="757" spans="2:15" s="393" customFormat="1" ht="12.75">
      <c r="B757" s="393" t="str">
        <f>+B715</f>
        <v>* Tarifas aplicadas al público a  abril 2014</v>
      </c>
      <c r="C757" s="515"/>
      <c r="D757" s="516"/>
      <c r="E757" s="516"/>
      <c r="F757" s="516"/>
      <c r="G757" s="516"/>
      <c r="H757" s="516"/>
      <c r="I757" s="516"/>
      <c r="J757" s="516"/>
      <c r="K757" s="516"/>
      <c r="L757" s="516"/>
      <c r="M757" s="516"/>
      <c r="N757" s="516"/>
      <c r="O757" s="516"/>
    </row>
    <row r="758" spans="2:15" s="393" customFormat="1" ht="12.75">
      <c r="B758" s="1245"/>
      <c r="C758" s="515"/>
      <c r="D758" s="516"/>
      <c r="E758" s="516"/>
      <c r="F758" s="516"/>
      <c r="G758" s="516"/>
      <c r="H758" s="516"/>
      <c r="I758" s="516"/>
      <c r="J758" s="516"/>
      <c r="K758" s="516"/>
      <c r="L758" s="516"/>
      <c r="M758" s="516"/>
      <c r="N758" s="516"/>
      <c r="O758" s="516"/>
    </row>
    <row r="760" spans="2:15" ht="12.75" thickBot="1"/>
    <row r="761" spans="2:15" ht="18.75" customHeight="1" thickTop="1" thickBot="1">
      <c r="B761" s="1794" t="s">
        <v>901</v>
      </c>
      <c r="C761" s="1795"/>
    </row>
    <row r="762" spans="2:15" ht="25.5">
      <c r="B762" s="395" t="s">
        <v>306</v>
      </c>
      <c r="C762" s="396" t="s">
        <v>2245</v>
      </c>
    </row>
    <row r="763" spans="2:15" ht="12.75">
      <c r="B763" s="533" t="s">
        <v>114</v>
      </c>
      <c r="C763" s="534">
        <v>1.04</v>
      </c>
    </row>
    <row r="764" spans="2:15" ht="12.75">
      <c r="B764" s="533" t="s">
        <v>902</v>
      </c>
      <c r="C764" s="534">
        <v>8.8010000000000002</v>
      </c>
    </row>
    <row r="765" spans="2:15" ht="12.75">
      <c r="B765" s="535" t="s">
        <v>903</v>
      </c>
      <c r="C765" s="397">
        <v>0.1</v>
      </c>
    </row>
    <row r="766" spans="2:15" ht="12.75">
      <c r="B766" s="535" t="s">
        <v>904</v>
      </c>
      <c r="C766" s="397">
        <v>0.1</v>
      </c>
    </row>
    <row r="767" spans="2:15" ht="12.75">
      <c r="B767" s="535" t="s">
        <v>905</v>
      </c>
      <c r="C767" s="397">
        <v>0.13500000000000001</v>
      </c>
    </row>
    <row r="768" spans="2:15" ht="12.75">
      <c r="B768" s="535" t="s">
        <v>906</v>
      </c>
      <c r="C768" s="397">
        <v>0.13500000000000001</v>
      </c>
    </row>
    <row r="769" spans="2:3" ht="12.75">
      <c r="B769" s="535" t="s">
        <v>907</v>
      </c>
      <c r="C769" s="397">
        <v>0.13500000000000001</v>
      </c>
    </row>
    <row r="770" spans="2:3" ht="12.75">
      <c r="B770" s="535" t="s">
        <v>908</v>
      </c>
      <c r="C770" s="397">
        <v>0.13500000000000001</v>
      </c>
    </row>
    <row r="771" spans="2:3" ht="12.75">
      <c r="B771" s="392" t="s">
        <v>1033</v>
      </c>
    </row>
    <row r="772" spans="2:3" ht="12.75">
      <c r="B772" s="393" t="s">
        <v>169</v>
      </c>
    </row>
    <row r="773" spans="2:3" ht="12.75">
      <c r="B773" s="1245"/>
    </row>
    <row r="774" spans="2:3" ht="13.5" thickBot="1">
      <c r="B774" s="394"/>
    </row>
    <row r="775" spans="2:3" ht="12.75" thickBot="1">
      <c r="B775" s="2042" t="s">
        <v>2244</v>
      </c>
      <c r="C775" s="2043"/>
    </row>
    <row r="776" spans="2:3" ht="12.75">
      <c r="B776" s="536" t="s">
        <v>909</v>
      </c>
      <c r="C776" s="398"/>
    </row>
    <row r="777" spans="2:3" ht="12.75">
      <c r="B777" s="535" t="s">
        <v>910</v>
      </c>
      <c r="C777" s="397">
        <v>0.12</v>
      </c>
    </row>
    <row r="778" spans="2:3" ht="12.75">
      <c r="B778" s="535" t="s">
        <v>562</v>
      </c>
      <c r="C778" s="397">
        <v>0.12</v>
      </c>
    </row>
    <row r="779" spans="2:3" ht="12.75">
      <c r="B779" s="535" t="s">
        <v>563</v>
      </c>
      <c r="C779" s="397">
        <v>0.12</v>
      </c>
    </row>
    <row r="780" spans="2:3" ht="12.75">
      <c r="B780" s="535" t="s">
        <v>608</v>
      </c>
      <c r="C780" s="397">
        <v>0.22</v>
      </c>
    </row>
    <row r="781" spans="2:3" ht="13.5" thickBot="1">
      <c r="B781" s="537" t="s">
        <v>911</v>
      </c>
      <c r="C781" s="399"/>
    </row>
    <row r="782" spans="2:3" ht="12.75" thickTop="1"/>
    <row r="783" spans="2:3" ht="12.75">
      <c r="B783" s="392" t="s">
        <v>1033</v>
      </c>
    </row>
    <row r="784" spans="2:3" ht="12.75">
      <c r="B784" s="393" t="s">
        <v>169</v>
      </c>
    </row>
    <row r="785" spans="2:6" ht="12.75">
      <c r="B785" s="1245"/>
    </row>
    <row r="787" spans="2:6" ht="12.75" thickBot="1"/>
    <row r="788" spans="2:6" ht="13.5" thickTop="1">
      <c r="B788" s="1822" t="s">
        <v>134</v>
      </c>
      <c r="C788" s="1823"/>
      <c r="D788" s="1823"/>
      <c r="E788" s="1823"/>
      <c r="F788" s="1824"/>
    </row>
    <row r="789" spans="2:6" ht="12.75">
      <c r="B789" s="1869" t="s">
        <v>135</v>
      </c>
      <c r="C789" s="1870"/>
      <c r="D789" s="1870"/>
      <c r="E789" s="1870"/>
      <c r="F789" s="1871"/>
    </row>
    <row r="790" spans="2:6" ht="12.75">
      <c r="B790" s="1786" t="s">
        <v>136</v>
      </c>
      <c r="C790" s="1791" t="s">
        <v>390</v>
      </c>
      <c r="D790" s="1792"/>
      <c r="E790" s="1792"/>
      <c r="F790" s="1793"/>
    </row>
    <row r="791" spans="2:6" ht="12.75">
      <c r="B791" s="1787"/>
      <c r="C791" s="400" t="s">
        <v>137</v>
      </c>
      <c r="D791" s="400" t="s">
        <v>138</v>
      </c>
      <c r="E791" s="400" t="s">
        <v>139</v>
      </c>
      <c r="F791" s="401" t="s">
        <v>140</v>
      </c>
    </row>
    <row r="792" spans="2:6" ht="12.75">
      <c r="B792" s="538" t="s">
        <v>900</v>
      </c>
      <c r="C792" s="539">
        <v>0.17</v>
      </c>
      <c r="D792" s="540">
        <v>29.41</v>
      </c>
      <c r="E792" s="539">
        <v>0.17</v>
      </c>
      <c r="F792" s="541">
        <v>29.41</v>
      </c>
    </row>
    <row r="793" spans="2:6" ht="12.75">
      <c r="B793" s="538" t="s">
        <v>155</v>
      </c>
      <c r="C793" s="539">
        <v>0.17</v>
      </c>
      <c r="D793" s="540">
        <v>29.41</v>
      </c>
      <c r="E793" s="539">
        <v>0.22</v>
      </c>
      <c r="F793" s="541">
        <v>22.73</v>
      </c>
    </row>
    <row r="794" spans="2:6" ht="12.75">
      <c r="B794" s="538" t="s">
        <v>693</v>
      </c>
      <c r="C794" s="539">
        <v>0.17</v>
      </c>
      <c r="D794" s="540">
        <v>29.41</v>
      </c>
      <c r="E794" s="539">
        <v>0.28999999999999998</v>
      </c>
      <c r="F794" s="541">
        <v>17.239999999999998</v>
      </c>
    </row>
    <row r="795" spans="2:6" ht="12.75">
      <c r="B795" s="538" t="s">
        <v>696</v>
      </c>
      <c r="C795" s="539">
        <v>0.17</v>
      </c>
      <c r="D795" s="540">
        <v>29.41</v>
      </c>
      <c r="E795" s="539">
        <v>0.28999999999999998</v>
      </c>
      <c r="F795" s="541">
        <v>17.239999999999998</v>
      </c>
    </row>
    <row r="796" spans="2:6" ht="12.75">
      <c r="B796" s="1788" t="s">
        <v>141</v>
      </c>
      <c r="C796" s="1789"/>
      <c r="D796" s="1789"/>
      <c r="E796" s="1789"/>
      <c r="F796" s="1790"/>
    </row>
    <row r="797" spans="2:6" ht="12.75">
      <c r="B797" s="1786" t="s">
        <v>136</v>
      </c>
      <c r="C797" s="1791" t="s">
        <v>390</v>
      </c>
      <c r="D797" s="1792"/>
      <c r="E797" s="1792"/>
      <c r="F797" s="1793"/>
    </row>
    <row r="798" spans="2:6" ht="12.75">
      <c r="B798" s="1787"/>
      <c r="C798" s="400" t="s">
        <v>137</v>
      </c>
      <c r="D798" s="400" t="s">
        <v>138</v>
      </c>
      <c r="E798" s="400" t="s">
        <v>139</v>
      </c>
      <c r="F798" s="401" t="s">
        <v>140</v>
      </c>
    </row>
    <row r="799" spans="2:6" ht="12.75">
      <c r="B799" s="538" t="s">
        <v>900</v>
      </c>
      <c r="C799" s="539">
        <v>0.16</v>
      </c>
      <c r="D799" s="540">
        <v>62.5</v>
      </c>
      <c r="E799" s="539">
        <v>0.16</v>
      </c>
      <c r="F799" s="541">
        <v>62.5</v>
      </c>
    </row>
    <row r="800" spans="2:6" ht="12.75">
      <c r="B800" s="538" t="s">
        <v>155</v>
      </c>
      <c r="C800" s="539">
        <v>0.16</v>
      </c>
      <c r="D800" s="540">
        <v>62.5</v>
      </c>
      <c r="E800" s="539">
        <v>0.21</v>
      </c>
      <c r="F800" s="541">
        <v>47.62</v>
      </c>
    </row>
    <row r="801" spans="2:6" ht="12.75">
      <c r="B801" s="538" t="s">
        <v>693</v>
      </c>
      <c r="C801" s="539">
        <v>0.16</v>
      </c>
      <c r="D801" s="540">
        <v>62.5</v>
      </c>
      <c r="E801" s="539">
        <v>0.28000000000000003</v>
      </c>
      <c r="F801" s="541">
        <v>35.71</v>
      </c>
    </row>
    <row r="802" spans="2:6" ht="12.75">
      <c r="B802" s="538" t="s">
        <v>696</v>
      </c>
      <c r="C802" s="539">
        <v>0.16</v>
      </c>
      <c r="D802" s="540">
        <v>62.5</v>
      </c>
      <c r="E802" s="539">
        <v>0.28000000000000003</v>
      </c>
      <c r="F802" s="541">
        <v>35.71</v>
      </c>
    </row>
    <row r="803" spans="2:6" ht="12.75">
      <c r="B803" s="1788" t="s">
        <v>142</v>
      </c>
      <c r="C803" s="1789"/>
      <c r="D803" s="1789"/>
      <c r="E803" s="1789"/>
      <c r="F803" s="1790"/>
    </row>
    <row r="804" spans="2:6" ht="12.75">
      <c r="B804" s="1786" t="s">
        <v>136</v>
      </c>
      <c r="C804" s="1791" t="s">
        <v>390</v>
      </c>
      <c r="D804" s="1792"/>
      <c r="E804" s="1792"/>
      <c r="F804" s="1793"/>
    </row>
    <row r="805" spans="2:6" ht="12.75">
      <c r="B805" s="1787"/>
      <c r="C805" s="400" t="s">
        <v>137</v>
      </c>
      <c r="D805" s="400" t="s">
        <v>138</v>
      </c>
      <c r="E805" s="400" t="s">
        <v>139</v>
      </c>
      <c r="F805" s="401" t="s">
        <v>140</v>
      </c>
    </row>
    <row r="806" spans="2:6" ht="12.75">
      <c r="B806" s="538" t="s">
        <v>900</v>
      </c>
      <c r="C806" s="539">
        <v>0.15</v>
      </c>
      <c r="D806" s="540">
        <v>100</v>
      </c>
      <c r="E806" s="539">
        <v>0.15</v>
      </c>
      <c r="F806" s="541">
        <v>100</v>
      </c>
    </row>
    <row r="807" spans="2:6" ht="12.75">
      <c r="B807" s="538" t="s">
        <v>155</v>
      </c>
      <c r="C807" s="539">
        <v>0.15</v>
      </c>
      <c r="D807" s="540">
        <v>100</v>
      </c>
      <c r="E807" s="539">
        <v>0.2</v>
      </c>
      <c r="F807" s="541">
        <v>75</v>
      </c>
    </row>
    <row r="808" spans="2:6" ht="12.75">
      <c r="B808" s="538" t="s">
        <v>693</v>
      </c>
      <c r="C808" s="539">
        <v>0.15</v>
      </c>
      <c r="D808" s="540">
        <v>100</v>
      </c>
      <c r="E808" s="539">
        <v>0.27</v>
      </c>
      <c r="F808" s="541">
        <v>55.56</v>
      </c>
    </row>
    <row r="809" spans="2:6" ht="12.75">
      <c r="B809" s="538" t="s">
        <v>696</v>
      </c>
      <c r="C809" s="539">
        <v>0.15</v>
      </c>
      <c r="D809" s="540">
        <v>100</v>
      </c>
      <c r="E809" s="539">
        <v>0.27</v>
      </c>
      <c r="F809" s="541">
        <v>55.56</v>
      </c>
    </row>
    <row r="810" spans="2:6" ht="12.75">
      <c r="B810" s="542" t="s">
        <v>237</v>
      </c>
      <c r="C810" s="515"/>
      <c r="D810" s="515"/>
      <c r="E810" s="456"/>
      <c r="F810" s="522"/>
    </row>
    <row r="811" spans="2:6" ht="12.75">
      <c r="B811" s="543" t="s">
        <v>750</v>
      </c>
      <c r="C811" s="515"/>
      <c r="D811" s="515"/>
      <c r="E811" s="456"/>
      <c r="F811" s="522"/>
    </row>
    <row r="812" spans="2:6" ht="13.5" thickBot="1">
      <c r="B812" s="544">
        <f>+B785</f>
        <v>0</v>
      </c>
      <c r="C812" s="402"/>
      <c r="D812" s="545"/>
      <c r="E812" s="546"/>
      <c r="F812" s="547"/>
    </row>
    <row r="813" spans="2:6" ht="12.75" thickTop="1"/>
    <row r="814" spans="2:6">
      <c r="B814" s="1249"/>
    </row>
    <row r="815" spans="2:6" ht="12.75" thickBot="1"/>
    <row r="816" spans="2:6" ht="13.5" thickTop="1">
      <c r="B816" s="1794" t="s">
        <v>321</v>
      </c>
      <c r="C816" s="1818"/>
      <c r="D816" s="1818"/>
      <c r="E816" s="1818"/>
      <c r="F816" s="1795"/>
    </row>
    <row r="817" spans="2:6" ht="16.5" thickBot="1">
      <c r="B817" s="403"/>
      <c r="C817" s="745"/>
      <c r="D817" s="404"/>
      <c r="E817" s="404"/>
      <c r="F817" s="405"/>
    </row>
    <row r="818" spans="2:6" ht="64.5" thickBot="1">
      <c r="B818" s="406" t="s">
        <v>322</v>
      </c>
      <c r="C818" s="407" t="s">
        <v>930</v>
      </c>
      <c r="D818" s="407" t="s">
        <v>931</v>
      </c>
      <c r="E818" s="407" t="s">
        <v>932</v>
      </c>
      <c r="F818" s="408" t="s">
        <v>933</v>
      </c>
    </row>
    <row r="819" spans="2:6" ht="84" customHeight="1">
      <c r="B819" s="409" t="s">
        <v>934</v>
      </c>
      <c r="C819" s="548">
        <v>150</v>
      </c>
      <c r="D819" s="548">
        <v>30</v>
      </c>
      <c r="E819" s="548" t="s">
        <v>554</v>
      </c>
      <c r="F819" s="549" t="s">
        <v>935</v>
      </c>
    </row>
    <row r="820" spans="2:6" ht="64.5">
      <c r="B820" s="410" t="s">
        <v>936</v>
      </c>
      <c r="C820" s="550">
        <v>150</v>
      </c>
      <c r="D820" s="550">
        <v>30</v>
      </c>
      <c r="E820" s="550" t="s">
        <v>554</v>
      </c>
      <c r="F820" s="549" t="s">
        <v>937</v>
      </c>
    </row>
    <row r="821" spans="2:6" ht="15.75">
      <c r="B821" s="410"/>
      <c r="C821" s="411"/>
      <c r="D821" s="550"/>
      <c r="E821" s="550"/>
      <c r="F821" s="551"/>
    </row>
    <row r="822" spans="2:6" ht="16.5" thickBot="1">
      <c r="B822" s="1250"/>
      <c r="C822" s="412"/>
      <c r="D822" s="412"/>
      <c r="E822" s="412"/>
      <c r="F822" s="413"/>
    </row>
    <row r="823" spans="2:6" ht="12.75" thickTop="1"/>
    <row r="824" spans="2:6" ht="12.75" thickBot="1"/>
    <row r="825" spans="2:6" ht="13.5" thickTop="1">
      <c r="B825" s="1866" t="s">
        <v>945</v>
      </c>
      <c r="C825" s="1867"/>
      <c r="D825" s="1867"/>
      <c r="E825" s="1868"/>
    </row>
    <row r="826" spans="2:6" ht="12.75">
      <c r="B826" s="1840" t="s">
        <v>946</v>
      </c>
      <c r="C826" s="1820"/>
      <c r="D826" s="1820"/>
      <c r="E826" s="1841"/>
    </row>
    <row r="827" spans="2:6" ht="16.5" thickBot="1">
      <c r="B827" s="746"/>
      <c r="C827" s="745"/>
      <c r="D827" s="745"/>
      <c r="E827" s="747"/>
    </row>
    <row r="828" spans="2:6" ht="12.75">
      <c r="B828" s="1861" t="s">
        <v>947</v>
      </c>
      <c r="C828" s="1863" t="s">
        <v>928</v>
      </c>
      <c r="D828" s="1863"/>
      <c r="E828" s="1864" t="s">
        <v>932</v>
      </c>
    </row>
    <row r="829" spans="2:6" ht="26.25" thickBot="1">
      <c r="B829" s="1862"/>
      <c r="C829" s="416" t="s">
        <v>948</v>
      </c>
      <c r="D829" s="416" t="s">
        <v>949</v>
      </c>
      <c r="E829" s="1865"/>
    </row>
    <row r="830" spans="2:6" ht="12.75">
      <c r="B830" s="552" t="s">
        <v>950</v>
      </c>
      <c r="C830" s="553">
        <v>50</v>
      </c>
      <c r="D830" s="554">
        <v>18</v>
      </c>
      <c r="E830" s="555" t="s">
        <v>554</v>
      </c>
    </row>
    <row r="831" spans="2:6" ht="12.75">
      <c r="B831" s="556" t="s">
        <v>951</v>
      </c>
      <c r="C831" s="557">
        <v>50</v>
      </c>
      <c r="D831" s="558">
        <v>24.9</v>
      </c>
      <c r="E831" s="559" t="s">
        <v>554</v>
      </c>
    </row>
    <row r="832" spans="2:6" ht="12.75">
      <c r="B832" s="556" t="s">
        <v>952</v>
      </c>
      <c r="C832" s="557">
        <v>50</v>
      </c>
      <c r="D832" s="558">
        <v>29.9</v>
      </c>
      <c r="E832" s="559" t="s">
        <v>554</v>
      </c>
    </row>
    <row r="833" spans="2:5" ht="12.75">
      <c r="B833" s="556" t="s">
        <v>953</v>
      </c>
      <c r="C833" s="557">
        <v>50</v>
      </c>
      <c r="D833" s="558">
        <v>39.9</v>
      </c>
      <c r="E833" s="559" t="s">
        <v>554</v>
      </c>
    </row>
    <row r="834" spans="2:5" ht="12.75">
      <c r="B834" s="556" t="s">
        <v>954</v>
      </c>
      <c r="C834" s="557">
        <v>50</v>
      </c>
      <c r="D834" s="558">
        <v>65</v>
      </c>
      <c r="E834" s="559" t="s">
        <v>554</v>
      </c>
    </row>
    <row r="835" spans="2:5" ht="12.75">
      <c r="B835" s="556" t="s">
        <v>955</v>
      </c>
      <c r="C835" s="557">
        <v>50</v>
      </c>
      <c r="D835" s="558">
        <v>107</v>
      </c>
      <c r="E835" s="559" t="s">
        <v>554</v>
      </c>
    </row>
    <row r="836" spans="2:5" ht="13.5" thickBot="1">
      <c r="B836" s="560" t="s">
        <v>956</v>
      </c>
      <c r="C836" s="561">
        <v>50</v>
      </c>
      <c r="D836" s="562">
        <v>131</v>
      </c>
      <c r="E836" s="563" t="s">
        <v>554</v>
      </c>
    </row>
    <row r="837" spans="2:5" ht="12.75">
      <c r="B837" s="564" t="s">
        <v>957</v>
      </c>
      <c r="C837" s="394"/>
      <c r="D837" s="394"/>
      <c r="E837" s="565"/>
    </row>
    <row r="838" spans="2:5" ht="15.75">
      <c r="B838" s="414"/>
      <c r="C838" s="404"/>
      <c r="D838" s="404"/>
      <c r="E838" s="415"/>
    </row>
    <row r="839" spans="2:5" ht="12.75">
      <c r="B839" s="1840" t="s">
        <v>958</v>
      </c>
      <c r="C839" s="1820"/>
      <c r="D839" s="1820"/>
      <c r="E839" s="1841"/>
    </row>
    <row r="840" spans="2:5" ht="13.5" thickBot="1">
      <c r="B840" s="1840" t="s">
        <v>959</v>
      </c>
      <c r="C840" s="1820"/>
      <c r="D840" s="1820"/>
      <c r="E840" s="1841"/>
    </row>
    <row r="841" spans="2:5" ht="12.75">
      <c r="B841" s="1861" t="s">
        <v>947</v>
      </c>
      <c r="C841" s="1863" t="s">
        <v>928</v>
      </c>
      <c r="D841" s="1863"/>
      <c r="E841" s="1864" t="s">
        <v>932</v>
      </c>
    </row>
    <row r="842" spans="2:5" ht="25.5">
      <c r="B842" s="1862"/>
      <c r="C842" s="416" t="s">
        <v>948</v>
      </c>
      <c r="D842" s="416" t="s">
        <v>949</v>
      </c>
      <c r="E842" s="1865"/>
    </row>
    <row r="843" spans="2:5" ht="12.75">
      <c r="B843" s="556" t="s">
        <v>960</v>
      </c>
      <c r="C843" s="557">
        <v>50</v>
      </c>
      <c r="D843" s="558">
        <v>49.9</v>
      </c>
      <c r="E843" s="559" t="s">
        <v>554</v>
      </c>
    </row>
    <row r="844" spans="2:5" ht="13.5" thickBot="1">
      <c r="B844" s="560" t="s">
        <v>961</v>
      </c>
      <c r="C844" s="561">
        <v>50</v>
      </c>
      <c r="D844" s="562">
        <v>84.9</v>
      </c>
      <c r="E844" s="563" t="s">
        <v>554</v>
      </c>
    </row>
    <row r="845" spans="2:5" ht="12.75">
      <c r="B845" s="564" t="s">
        <v>957</v>
      </c>
      <c r="C845" s="394"/>
      <c r="D845" s="394"/>
      <c r="E845" s="565"/>
    </row>
    <row r="846" spans="2:5" ht="12.75">
      <c r="B846" s="566"/>
      <c r="C846" s="394"/>
      <c r="D846" s="394"/>
      <c r="E846" s="565"/>
    </row>
    <row r="847" spans="2:5" ht="12.75">
      <c r="B847" s="417" t="s">
        <v>962</v>
      </c>
      <c r="C847" s="394"/>
      <c r="D847" s="394"/>
      <c r="E847" s="565"/>
    </row>
    <row r="848" spans="2:5" ht="12.75">
      <c r="B848" s="566" t="s">
        <v>963</v>
      </c>
      <c r="C848" s="394"/>
      <c r="D848" s="394"/>
      <c r="E848" s="565"/>
    </row>
    <row r="849" spans="2:7" ht="32.25" customHeight="1">
      <c r="B849" s="1859" t="s">
        <v>964</v>
      </c>
      <c r="C849" s="1797"/>
      <c r="D849" s="1797"/>
      <c r="E849" s="1860"/>
    </row>
    <row r="850" spans="2:7" ht="12.75">
      <c r="B850" s="566" t="s">
        <v>965</v>
      </c>
      <c r="C850" s="394" t="s">
        <v>966</v>
      </c>
      <c r="D850" s="394" t="s">
        <v>950</v>
      </c>
      <c r="E850" s="565"/>
    </row>
    <row r="851" spans="2:7" ht="12.75">
      <c r="B851" s="566" t="s">
        <v>967</v>
      </c>
      <c r="C851" s="394" t="s">
        <v>966</v>
      </c>
      <c r="D851" s="394" t="s">
        <v>951</v>
      </c>
      <c r="E851" s="565"/>
    </row>
    <row r="852" spans="2:7" ht="12.75">
      <c r="B852" s="566" t="s">
        <v>968</v>
      </c>
      <c r="C852" s="394" t="s">
        <v>966</v>
      </c>
      <c r="D852" s="394" t="s">
        <v>952</v>
      </c>
      <c r="E852" s="565"/>
    </row>
    <row r="853" spans="2:7" ht="12.75">
      <c r="B853" s="566" t="s">
        <v>969</v>
      </c>
      <c r="C853" s="394" t="s">
        <v>966</v>
      </c>
      <c r="D853" s="394" t="s">
        <v>953</v>
      </c>
      <c r="E853" s="565"/>
    </row>
    <row r="854" spans="2:7" ht="12.75">
      <c r="B854" s="566" t="s">
        <v>970</v>
      </c>
      <c r="C854" s="394" t="s">
        <v>966</v>
      </c>
      <c r="D854" s="394" t="s">
        <v>954</v>
      </c>
      <c r="E854" s="565"/>
    </row>
    <row r="855" spans="2:7" ht="12.75">
      <c r="B855" s="566" t="s">
        <v>971</v>
      </c>
      <c r="C855" s="394" t="s">
        <v>966</v>
      </c>
      <c r="D855" s="394" t="s">
        <v>955</v>
      </c>
      <c r="E855" s="565"/>
    </row>
    <row r="856" spans="2:7" ht="45" customHeight="1">
      <c r="B856" s="1859" t="s">
        <v>2400</v>
      </c>
      <c r="C856" s="1797"/>
      <c r="D856" s="1797"/>
      <c r="E856" s="1860"/>
    </row>
    <row r="857" spans="2:7" ht="16.5" thickBot="1">
      <c r="B857" s="1251"/>
      <c r="C857" s="418"/>
      <c r="D857" s="418"/>
      <c r="E857" s="419"/>
    </row>
    <row r="858" spans="2:7" ht="12.75" thickTop="1"/>
    <row r="859" spans="2:7" ht="12.75" thickBot="1"/>
    <row r="860" spans="2:7" ht="13.5" thickTop="1">
      <c r="B860" s="1794" t="s">
        <v>474</v>
      </c>
      <c r="C860" s="1818"/>
      <c r="D860" s="1818"/>
      <c r="E860" s="1818"/>
      <c r="F860" s="1818"/>
      <c r="G860" s="1795"/>
    </row>
    <row r="861" spans="2:7" ht="16.5" thickBot="1">
      <c r="B861" s="748"/>
      <c r="C861" s="745"/>
      <c r="D861" s="745"/>
      <c r="E861" s="745"/>
      <c r="F861" s="745"/>
      <c r="G861" s="749"/>
    </row>
    <row r="862" spans="2:7" ht="15.75">
      <c r="B862" s="420" t="s">
        <v>322</v>
      </c>
      <c r="C862" s="1800" t="s">
        <v>869</v>
      </c>
      <c r="D862" s="1802"/>
      <c r="E862" s="1800" t="s">
        <v>519</v>
      </c>
      <c r="F862" s="1802"/>
      <c r="G862" s="405"/>
    </row>
    <row r="863" spans="2:7" ht="95.25" customHeight="1">
      <c r="B863" s="567" t="s">
        <v>520</v>
      </c>
      <c r="C863" s="1886" t="s">
        <v>1075</v>
      </c>
      <c r="D863" s="1886"/>
      <c r="E863" s="1886" t="s">
        <v>1076</v>
      </c>
      <c r="F863" s="1886"/>
      <c r="G863" s="568"/>
    </row>
    <row r="864" spans="2:7" ht="97.5" customHeight="1">
      <c r="B864" s="567" t="s">
        <v>1077</v>
      </c>
      <c r="C864" s="1886" t="s">
        <v>1075</v>
      </c>
      <c r="D864" s="1886"/>
      <c r="E864" s="1886" t="s">
        <v>1078</v>
      </c>
      <c r="F864" s="1886"/>
      <c r="G864" s="568"/>
    </row>
    <row r="865" spans="2:7" ht="97.5" customHeight="1">
      <c r="B865" s="567" t="s">
        <v>1079</v>
      </c>
      <c r="C865" s="1886" t="s">
        <v>1075</v>
      </c>
      <c r="D865" s="1886"/>
      <c r="E865" s="1886" t="s">
        <v>462</v>
      </c>
      <c r="F865" s="1886"/>
      <c r="G865" s="568"/>
    </row>
    <row r="866" spans="2:7" ht="12.75">
      <c r="B866" s="750"/>
      <c r="C866" s="751"/>
      <c r="D866" s="751"/>
      <c r="E866" s="751"/>
      <c r="F866" s="751"/>
      <c r="G866" s="752"/>
    </row>
    <row r="867" spans="2:7" ht="12.75">
      <c r="B867" s="1819" t="s">
        <v>463</v>
      </c>
      <c r="C867" s="1820"/>
      <c r="D867" s="1820"/>
      <c r="E867" s="1820"/>
      <c r="F867" s="1820"/>
      <c r="G867" s="1821"/>
    </row>
    <row r="868" spans="2:7" ht="13.5" thickBot="1">
      <c r="B868" s="750"/>
      <c r="C868" s="751"/>
      <c r="D868" s="751"/>
      <c r="E868" s="751"/>
      <c r="F868" s="751"/>
      <c r="G868" s="752"/>
    </row>
    <row r="869" spans="2:7" ht="13.5" thickBot="1">
      <c r="B869" s="1798" t="s">
        <v>322</v>
      </c>
      <c r="C869" s="1832" t="s">
        <v>464</v>
      </c>
      <c r="D869" s="1832"/>
      <c r="E869" s="1832"/>
      <c r="F869" s="1832"/>
      <c r="G869" s="1881" t="s">
        <v>465</v>
      </c>
    </row>
    <row r="870" spans="2:7" ht="12.75">
      <c r="B870" s="1848"/>
      <c r="C870" s="1849" t="s">
        <v>930</v>
      </c>
      <c r="D870" s="1850"/>
      <c r="E870" s="1851"/>
      <c r="F870" s="1883" t="s">
        <v>466</v>
      </c>
      <c r="G870" s="1882"/>
    </row>
    <row r="871" spans="2:7" ht="39" thickBot="1">
      <c r="B871" s="1848"/>
      <c r="C871" s="422" t="s">
        <v>467</v>
      </c>
      <c r="D871" s="416" t="s">
        <v>468</v>
      </c>
      <c r="E871" s="423" t="s">
        <v>469</v>
      </c>
      <c r="F871" s="1884"/>
      <c r="G871" s="1882"/>
    </row>
    <row r="872" spans="2:7" ht="12.75">
      <c r="B872" s="570" t="str">
        <f>+B863</f>
        <v>DUO PACK 1</v>
      </c>
      <c r="C872" s="571">
        <v>60</v>
      </c>
      <c r="D872" s="571">
        <v>10</v>
      </c>
      <c r="E872" s="571">
        <v>5</v>
      </c>
      <c r="F872" s="571">
        <v>25.9</v>
      </c>
      <c r="G872" s="572" t="s">
        <v>554</v>
      </c>
    </row>
    <row r="873" spans="2:7" ht="12.75">
      <c r="B873" s="535" t="str">
        <f>+B864</f>
        <v>DUO PACK 2</v>
      </c>
      <c r="C873" s="573">
        <v>60</v>
      </c>
      <c r="D873" s="573">
        <v>10</v>
      </c>
      <c r="E873" s="573">
        <v>5</v>
      </c>
      <c r="F873" s="573">
        <v>32</v>
      </c>
      <c r="G873" s="574" t="s">
        <v>554</v>
      </c>
    </row>
    <row r="874" spans="2:7" ht="13.5" thickBot="1">
      <c r="B874" s="575" t="str">
        <f>+B865</f>
        <v>DUO PACK 3</v>
      </c>
      <c r="C874" s="576">
        <v>60</v>
      </c>
      <c r="D874" s="576">
        <v>10</v>
      </c>
      <c r="E874" s="576">
        <v>5</v>
      </c>
      <c r="F874" s="576">
        <v>36</v>
      </c>
      <c r="G874" s="577" t="s">
        <v>554</v>
      </c>
    </row>
    <row r="875" spans="2:7" ht="12.75">
      <c r="B875" s="569"/>
      <c r="C875" s="394"/>
      <c r="D875" s="394"/>
      <c r="E875" s="394"/>
      <c r="F875" s="394"/>
      <c r="G875" s="568"/>
    </row>
    <row r="876" spans="2:7" ht="12.75">
      <c r="B876" s="424" t="s">
        <v>470</v>
      </c>
      <c r="C876" s="394"/>
      <c r="D876" s="394"/>
      <c r="E876" s="394"/>
      <c r="F876" s="394"/>
      <c r="G876" s="568"/>
    </row>
    <row r="877" spans="2:7" ht="33" customHeight="1">
      <c r="B877" s="1796" t="s">
        <v>471</v>
      </c>
      <c r="C877" s="1887"/>
      <c r="D877" s="1887"/>
      <c r="E877" s="1887"/>
      <c r="F877" s="1887"/>
      <c r="G877" s="1885"/>
    </row>
    <row r="878" spans="2:7" ht="12.75">
      <c r="B878" s="1796" t="s">
        <v>472</v>
      </c>
      <c r="C878" s="1797"/>
      <c r="D878" s="1797"/>
      <c r="E878" s="1797"/>
      <c r="F878" s="1797"/>
      <c r="G878" s="1885"/>
    </row>
    <row r="879" spans="2:7" ht="12.75">
      <c r="B879" s="578" t="s">
        <v>473</v>
      </c>
      <c r="C879" s="579"/>
      <c r="D879" s="579"/>
      <c r="E879" s="579"/>
      <c r="F879" s="579"/>
      <c r="G879" s="580"/>
    </row>
    <row r="880" spans="2:7" ht="13.5" thickBot="1">
      <c r="B880" s="1250"/>
      <c r="C880" s="581"/>
      <c r="D880" s="581"/>
      <c r="E880" s="581"/>
      <c r="F880" s="581"/>
      <c r="G880" s="582"/>
    </row>
    <row r="881" spans="2:8" ht="12.75" thickTop="1"/>
    <row r="882" spans="2:8" ht="12.75" thickBot="1"/>
    <row r="883" spans="2:8" ht="13.5" thickTop="1">
      <c r="B883" s="1794" t="s">
        <v>1187</v>
      </c>
      <c r="C883" s="1818"/>
      <c r="D883" s="1818"/>
      <c r="E883" s="1818"/>
      <c r="F883" s="1818"/>
      <c r="G883" s="1818"/>
      <c r="H883" s="1795"/>
    </row>
    <row r="884" spans="2:8" ht="13.5" thickBot="1">
      <c r="B884" s="750"/>
      <c r="C884" s="751"/>
      <c r="D884" s="751"/>
      <c r="E884" s="751"/>
      <c r="F884" s="751"/>
      <c r="G884" s="751"/>
      <c r="H884" s="752"/>
    </row>
    <row r="885" spans="2:8" ht="26.25" thickBot="1">
      <c r="B885" s="420" t="s">
        <v>524</v>
      </c>
      <c r="C885" s="1858" t="s">
        <v>869</v>
      </c>
      <c r="D885" s="1833"/>
      <c r="E885" s="425" t="s">
        <v>519</v>
      </c>
      <c r="F885" s="394"/>
      <c r="G885" s="394"/>
      <c r="H885" s="568"/>
    </row>
    <row r="886" spans="2:8" ht="84" customHeight="1">
      <c r="B886" s="535" t="s">
        <v>525</v>
      </c>
      <c r="C886" s="1854" t="s">
        <v>526</v>
      </c>
      <c r="D886" s="1855"/>
      <c r="E886" s="583" t="s">
        <v>527</v>
      </c>
      <c r="F886" s="394"/>
      <c r="G886" s="394"/>
      <c r="H886" s="568"/>
    </row>
    <row r="887" spans="2:8" ht="89.25" customHeight="1">
      <c r="B887" s="535" t="s">
        <v>528</v>
      </c>
      <c r="C887" s="1856" t="s">
        <v>526</v>
      </c>
      <c r="D887" s="1857"/>
      <c r="E887" s="583" t="s">
        <v>0</v>
      </c>
      <c r="F887" s="394"/>
      <c r="G887" s="394"/>
      <c r="H887" s="568"/>
    </row>
    <row r="888" spans="2:8" ht="12.75">
      <c r="B888" s="750"/>
      <c r="C888" s="751"/>
      <c r="D888" s="751"/>
      <c r="E888" s="751"/>
      <c r="F888" s="751"/>
      <c r="G888" s="751"/>
      <c r="H888" s="752"/>
    </row>
    <row r="889" spans="2:8" ht="12.75">
      <c r="B889" s="1819" t="s">
        <v>463</v>
      </c>
      <c r="C889" s="1820"/>
      <c r="D889" s="1820"/>
      <c r="E889" s="1820"/>
      <c r="F889" s="1820"/>
      <c r="G889" s="753"/>
      <c r="H889" s="754"/>
    </row>
    <row r="890" spans="2:8" ht="13.5" thickBot="1">
      <c r="B890" s="750"/>
      <c r="C890" s="751"/>
      <c r="D890" s="751"/>
      <c r="E890" s="751"/>
      <c r="F890" s="751"/>
      <c r="G890" s="751"/>
      <c r="H890" s="752"/>
    </row>
    <row r="891" spans="2:8" ht="13.5" thickBot="1">
      <c r="B891" s="1798" t="s">
        <v>524</v>
      </c>
      <c r="C891" s="1832" t="s">
        <v>464</v>
      </c>
      <c r="D891" s="1832"/>
      <c r="E891" s="1832"/>
      <c r="F891" s="1833"/>
      <c r="G891" s="143"/>
      <c r="H891" s="427"/>
    </row>
    <row r="892" spans="2:8" ht="12.75">
      <c r="B892" s="1848"/>
      <c r="C892" s="1849" t="s">
        <v>930</v>
      </c>
      <c r="D892" s="1850"/>
      <c r="E892" s="1851"/>
      <c r="F892" s="1852" t="s">
        <v>466</v>
      </c>
      <c r="G892" s="363"/>
      <c r="H892" s="428"/>
    </row>
    <row r="893" spans="2:8" ht="39" thickBot="1">
      <c r="B893" s="1848"/>
      <c r="C893" s="422" t="s">
        <v>467</v>
      </c>
      <c r="D893" s="416" t="s">
        <v>468</v>
      </c>
      <c r="E893" s="423" t="s">
        <v>1</v>
      </c>
      <c r="F893" s="1853"/>
      <c r="G893" s="363"/>
      <c r="H893" s="428"/>
    </row>
    <row r="894" spans="2:8" ht="12.75">
      <c r="B894" s="535" t="s">
        <v>525</v>
      </c>
      <c r="C894" s="571">
        <v>60</v>
      </c>
      <c r="D894" s="571">
        <v>10</v>
      </c>
      <c r="E894" s="571">
        <v>5</v>
      </c>
      <c r="F894" s="584">
        <v>29.46</v>
      </c>
      <c r="G894" s="585"/>
      <c r="H894" s="586"/>
    </row>
    <row r="895" spans="2:8" ht="13.5" thickBot="1">
      <c r="B895" s="575" t="s">
        <v>528</v>
      </c>
      <c r="C895" s="576">
        <v>60</v>
      </c>
      <c r="D895" s="576">
        <v>10</v>
      </c>
      <c r="E895" s="576">
        <v>5</v>
      </c>
      <c r="F895" s="587">
        <v>40.909999999999997</v>
      </c>
      <c r="G895" s="585"/>
      <c r="H895" s="586"/>
    </row>
    <row r="896" spans="2:8" ht="12.75">
      <c r="B896" s="569"/>
      <c r="C896" s="585"/>
      <c r="D896" s="585"/>
      <c r="E896" s="585"/>
      <c r="F896" s="585"/>
      <c r="G896" s="585"/>
      <c r="H896" s="586"/>
    </row>
    <row r="897" spans="2:8" ht="13.5" thickBot="1">
      <c r="B897" s="569"/>
      <c r="C897" s="394"/>
      <c r="D897" s="394"/>
      <c r="E897" s="394"/>
      <c r="F897" s="394"/>
      <c r="G897" s="394"/>
      <c r="H897" s="568"/>
    </row>
    <row r="898" spans="2:8" ht="13.5" thickBot="1">
      <c r="B898" s="1798" t="s">
        <v>524</v>
      </c>
      <c r="C898" s="1800" t="s">
        <v>2</v>
      </c>
      <c r="D898" s="1801"/>
      <c r="E898" s="1802"/>
      <c r="F898" s="394"/>
      <c r="G898" s="394"/>
      <c r="H898" s="568"/>
    </row>
    <row r="899" spans="2:8" ht="12.75">
      <c r="B899" s="1799"/>
      <c r="C899" s="429" t="s">
        <v>3</v>
      </c>
      <c r="D899" s="430" t="s">
        <v>4</v>
      </c>
      <c r="E899" s="431" t="s">
        <v>5</v>
      </c>
      <c r="F899" s="394"/>
      <c r="G899" s="394"/>
      <c r="H899" s="568"/>
    </row>
    <row r="900" spans="2:8" ht="12.75">
      <c r="B900" s="535" t="s">
        <v>525</v>
      </c>
      <c r="C900" s="558">
        <v>25.9</v>
      </c>
      <c r="D900" s="558">
        <v>3.56</v>
      </c>
      <c r="E900" s="588">
        <f>+D900+C900</f>
        <v>29.459999999999997</v>
      </c>
      <c r="F900" s="394"/>
      <c r="G900" s="394"/>
      <c r="H900" s="568"/>
    </row>
    <row r="901" spans="2:8" ht="12.75">
      <c r="B901" s="535" t="s">
        <v>528</v>
      </c>
      <c r="C901" s="558">
        <v>32</v>
      </c>
      <c r="D901" s="558">
        <v>8.91</v>
      </c>
      <c r="E901" s="588">
        <f>+D901+C901</f>
        <v>40.909999999999997</v>
      </c>
      <c r="F901" s="394"/>
      <c r="G901" s="394"/>
      <c r="H901" s="568"/>
    </row>
    <row r="902" spans="2:8" ht="13.5" thickBot="1">
      <c r="B902" s="589" t="s">
        <v>6</v>
      </c>
      <c r="C902" s="590"/>
      <c r="D902" s="590"/>
      <c r="E902" s="591"/>
      <c r="F902" s="394"/>
      <c r="G902" s="394"/>
      <c r="H902" s="568"/>
    </row>
    <row r="903" spans="2:8" ht="13.5" thickBot="1">
      <c r="B903" s="569"/>
      <c r="C903" s="394"/>
      <c r="D903" s="394"/>
      <c r="E903" s="394"/>
      <c r="F903" s="394"/>
      <c r="G903" s="394"/>
      <c r="H903" s="568"/>
    </row>
    <row r="904" spans="2:8" ht="13.5" thickBot="1">
      <c r="B904" s="1798" t="s">
        <v>524</v>
      </c>
      <c r="C904" s="1800" t="s">
        <v>7</v>
      </c>
      <c r="D904" s="1801"/>
      <c r="E904" s="1802"/>
      <c r="F904" s="394"/>
      <c r="G904" s="394"/>
      <c r="H904" s="568"/>
    </row>
    <row r="905" spans="2:8" ht="42.75" customHeight="1">
      <c r="B905" s="1799"/>
      <c r="C905" s="429" t="s">
        <v>8</v>
      </c>
      <c r="D905" s="364" t="s">
        <v>9</v>
      </c>
      <c r="E905" s="145" t="s">
        <v>10</v>
      </c>
      <c r="F905" s="394"/>
      <c r="G905" s="394"/>
      <c r="H905" s="568"/>
    </row>
    <row r="906" spans="2:8" ht="12.75">
      <c r="B906" s="535" t="s">
        <v>525</v>
      </c>
      <c r="C906" s="592">
        <v>450</v>
      </c>
      <c r="D906" s="592">
        <v>225</v>
      </c>
      <c r="E906" s="593">
        <v>225</v>
      </c>
      <c r="F906" s="394"/>
      <c r="G906" s="394"/>
      <c r="H906" s="568"/>
    </row>
    <row r="907" spans="2:8" ht="12.75">
      <c r="B907" s="535" t="s">
        <v>528</v>
      </c>
      <c r="C907" s="592">
        <v>450</v>
      </c>
      <c r="D907" s="592">
        <v>225</v>
      </c>
      <c r="E907" s="593">
        <v>225</v>
      </c>
      <c r="F907" s="394"/>
      <c r="G907" s="394"/>
      <c r="H907" s="568"/>
    </row>
    <row r="908" spans="2:8" ht="13.5" thickBot="1">
      <c r="B908" s="589" t="s">
        <v>11</v>
      </c>
      <c r="C908" s="590"/>
      <c r="D908" s="590"/>
      <c r="E908" s="591"/>
      <c r="F908" s="394"/>
      <c r="G908" s="394"/>
      <c r="H908" s="568"/>
    </row>
    <row r="909" spans="2:8" ht="13.5" thickBot="1">
      <c r="B909" s="569"/>
      <c r="C909" s="394"/>
      <c r="D909" s="394"/>
      <c r="E909" s="394"/>
      <c r="F909" s="394"/>
      <c r="G909" s="394"/>
      <c r="H909" s="568"/>
    </row>
    <row r="910" spans="2:8" ht="13.5" thickBot="1">
      <c r="B910" s="1831" t="s">
        <v>12</v>
      </c>
      <c r="C910" s="1832"/>
      <c r="D910" s="1832"/>
      <c r="E910" s="1832"/>
      <c r="F910" s="1832"/>
      <c r="G910" s="1833"/>
      <c r="H910" s="568"/>
    </row>
    <row r="911" spans="2:8" ht="12.75">
      <c r="B911" s="432" t="s">
        <v>13</v>
      </c>
      <c r="C911" s="433" t="s">
        <v>275</v>
      </c>
      <c r="D911" s="433" t="s">
        <v>14</v>
      </c>
      <c r="E911" s="433" t="s">
        <v>15</v>
      </c>
      <c r="F911" s="433" t="s">
        <v>16</v>
      </c>
      <c r="G911" s="434" t="s">
        <v>17</v>
      </c>
      <c r="H911" s="568"/>
    </row>
    <row r="912" spans="2:8" ht="12.75">
      <c r="B912" s="535" t="s">
        <v>172</v>
      </c>
      <c r="C912" s="558">
        <v>0.01</v>
      </c>
      <c r="D912" s="558">
        <v>0.02</v>
      </c>
      <c r="E912" s="558">
        <v>0.12</v>
      </c>
      <c r="F912" s="594">
        <v>0.14499999999999999</v>
      </c>
      <c r="G912" s="595">
        <v>0.14499999999999999</v>
      </c>
      <c r="H912" s="568"/>
    </row>
    <row r="913" spans="2:8" ht="12.75">
      <c r="B913" s="1834" t="s">
        <v>18</v>
      </c>
      <c r="C913" s="1835"/>
      <c r="D913" s="1835"/>
      <c r="E913" s="1835"/>
      <c r="F913" s="1835"/>
      <c r="G913" s="1836"/>
      <c r="H913" s="568"/>
    </row>
    <row r="914" spans="2:8" ht="13.5" thickBot="1">
      <c r="B914" s="1837" t="s">
        <v>6</v>
      </c>
      <c r="C914" s="1838"/>
      <c r="D914" s="1838"/>
      <c r="E914" s="1838"/>
      <c r="F914" s="1838"/>
      <c r="G914" s="1839"/>
      <c r="H914" s="568"/>
    </row>
    <row r="915" spans="2:8" ht="12.75">
      <c r="B915" s="569"/>
      <c r="C915" s="394"/>
      <c r="D915" s="394"/>
      <c r="E915" s="394"/>
      <c r="F915" s="394"/>
      <c r="G915" s="394"/>
      <c r="H915" s="568"/>
    </row>
    <row r="916" spans="2:8" ht="12.75">
      <c r="B916" s="424" t="s">
        <v>19</v>
      </c>
      <c r="C916" s="394"/>
      <c r="D916" s="394"/>
      <c r="E916" s="394"/>
      <c r="F916" s="394"/>
      <c r="G916" s="394"/>
      <c r="H916" s="568"/>
    </row>
    <row r="917" spans="2:8" ht="12.75">
      <c r="B917" s="1796" t="s">
        <v>20</v>
      </c>
      <c r="C917" s="1797"/>
      <c r="D917" s="1797"/>
      <c r="E917" s="1797"/>
      <c r="F917" s="1797"/>
      <c r="G917" s="579"/>
      <c r="H917" s="580"/>
    </row>
    <row r="918" spans="2:8" ht="12.75">
      <c r="B918" s="1796" t="s">
        <v>21</v>
      </c>
      <c r="C918" s="1797"/>
      <c r="D918" s="1797"/>
      <c r="E918" s="1797"/>
      <c r="F918" s="1797"/>
      <c r="G918" s="579"/>
      <c r="H918" s="580"/>
    </row>
    <row r="919" spans="2:8" ht="12.75">
      <c r="B919" s="1796" t="s">
        <v>22</v>
      </c>
      <c r="C919" s="1797"/>
      <c r="D919" s="1797"/>
      <c r="E919" s="1797"/>
      <c r="F919" s="1797"/>
      <c r="G919" s="579"/>
      <c r="H919" s="580"/>
    </row>
    <row r="920" spans="2:8" ht="12.75">
      <c r="B920" s="1796" t="s">
        <v>23</v>
      </c>
      <c r="C920" s="1797"/>
      <c r="D920" s="1797"/>
      <c r="E920" s="1797"/>
      <c r="F920" s="1797"/>
      <c r="G920" s="579"/>
      <c r="H920" s="580"/>
    </row>
    <row r="921" spans="2:8" ht="12.75">
      <c r="B921" s="1796" t="s">
        <v>24</v>
      </c>
      <c r="C921" s="1797"/>
      <c r="D921" s="1797"/>
      <c r="E921" s="1797"/>
      <c r="F921" s="1797"/>
      <c r="G921" s="579"/>
      <c r="H921" s="580"/>
    </row>
    <row r="922" spans="2:8" ht="12.75">
      <c r="B922" s="578" t="s">
        <v>911</v>
      </c>
      <c r="C922" s="579"/>
      <c r="D922" s="579"/>
      <c r="E922" s="579"/>
      <c r="F922" s="579"/>
      <c r="G922" s="579"/>
      <c r="H922" s="580"/>
    </row>
    <row r="923" spans="2:8" ht="13.5" thickBot="1">
      <c r="B923" s="1250"/>
      <c r="C923" s="581"/>
      <c r="D923" s="581"/>
      <c r="E923" s="581"/>
      <c r="F923" s="581"/>
      <c r="G923" s="581"/>
      <c r="H923" s="582"/>
    </row>
    <row r="924" spans="2:8" ht="12.75" thickTop="1"/>
    <row r="925" spans="2:8" ht="12.75" thickBot="1"/>
    <row r="926" spans="2:8" ht="13.5" thickTop="1">
      <c r="B926" s="1866" t="s">
        <v>945</v>
      </c>
      <c r="C926" s="1867"/>
      <c r="D926" s="1867"/>
      <c r="E926" s="1868"/>
    </row>
    <row r="927" spans="2:8" ht="12.75">
      <c r="B927" s="1840" t="s">
        <v>946</v>
      </c>
      <c r="C927" s="1820"/>
      <c r="D927" s="1820"/>
      <c r="E927" s="1841"/>
    </row>
    <row r="928" spans="2:8" ht="21.75" customHeight="1" thickBot="1">
      <c r="B928" s="1842" t="s">
        <v>395</v>
      </c>
      <c r="C928" s="1843"/>
      <c r="D928" s="1843"/>
      <c r="E928" s="1844"/>
    </row>
    <row r="929" spans="2:5" ht="12.75">
      <c r="B929" s="1861" t="s">
        <v>947</v>
      </c>
      <c r="C929" s="1863" t="s">
        <v>928</v>
      </c>
      <c r="D929" s="1863"/>
      <c r="E929" s="1864" t="s">
        <v>932</v>
      </c>
    </row>
    <row r="930" spans="2:5" ht="26.25" thickBot="1">
      <c r="B930" s="1862"/>
      <c r="C930" s="416" t="s">
        <v>948</v>
      </c>
      <c r="D930" s="416" t="s">
        <v>949</v>
      </c>
      <c r="E930" s="1865"/>
    </row>
    <row r="931" spans="2:5" ht="12.75">
      <c r="B931" s="552" t="s">
        <v>952</v>
      </c>
      <c r="C931" s="553">
        <v>50</v>
      </c>
      <c r="D931" s="554">
        <v>18</v>
      </c>
      <c r="E931" s="596" t="s">
        <v>554</v>
      </c>
    </row>
    <row r="932" spans="2:5" ht="12.75">
      <c r="B932" s="556" t="s">
        <v>396</v>
      </c>
      <c r="C932" s="557">
        <v>50</v>
      </c>
      <c r="D932" s="558">
        <v>24.9</v>
      </c>
      <c r="E932" s="597" t="s">
        <v>554</v>
      </c>
    </row>
    <row r="933" spans="2:5" ht="12.75">
      <c r="B933" s="556" t="s">
        <v>397</v>
      </c>
      <c r="C933" s="557">
        <v>50</v>
      </c>
      <c r="D933" s="558">
        <v>29.9</v>
      </c>
      <c r="E933" s="597" t="s">
        <v>554</v>
      </c>
    </row>
    <row r="934" spans="2:5" ht="12.75">
      <c r="B934" s="556" t="s">
        <v>398</v>
      </c>
      <c r="C934" s="557">
        <v>50</v>
      </c>
      <c r="D934" s="558">
        <v>39.9</v>
      </c>
      <c r="E934" s="597" t="s">
        <v>554</v>
      </c>
    </row>
    <row r="935" spans="2:5" ht="12.75">
      <c r="B935" s="556" t="s">
        <v>399</v>
      </c>
      <c r="C935" s="557">
        <v>50</v>
      </c>
      <c r="D935" s="558">
        <v>49.9</v>
      </c>
      <c r="E935" s="597" t="s">
        <v>554</v>
      </c>
    </row>
    <row r="936" spans="2:5" ht="12.75">
      <c r="B936" s="556" t="s">
        <v>400</v>
      </c>
      <c r="C936" s="557">
        <v>50</v>
      </c>
      <c r="D936" s="558">
        <v>65</v>
      </c>
      <c r="E936" s="597" t="s">
        <v>554</v>
      </c>
    </row>
    <row r="937" spans="2:5" ht="13.5" thickBot="1">
      <c r="B937" s="560" t="s">
        <v>401</v>
      </c>
      <c r="C937" s="561">
        <v>50</v>
      </c>
      <c r="D937" s="562">
        <v>84.9</v>
      </c>
      <c r="E937" s="598" t="s">
        <v>554</v>
      </c>
    </row>
    <row r="938" spans="2:5" ht="12.75">
      <c r="B938" s="1840" t="s">
        <v>958</v>
      </c>
      <c r="C938" s="1820"/>
      <c r="D938" s="1820"/>
      <c r="E938" s="1841"/>
    </row>
    <row r="939" spans="2:5" ht="12.75">
      <c r="B939" s="1840" t="s">
        <v>959</v>
      </c>
      <c r="C939" s="1820"/>
      <c r="D939" s="1820"/>
      <c r="E939" s="1841"/>
    </row>
    <row r="940" spans="2:5" ht="13.5" thickBot="1">
      <c r="B940" s="1842" t="s">
        <v>402</v>
      </c>
      <c r="C940" s="1843"/>
      <c r="D940" s="1843"/>
      <c r="E940" s="1844"/>
    </row>
    <row r="941" spans="2:5" ht="12.75">
      <c r="B941" s="1861" t="s">
        <v>947</v>
      </c>
      <c r="C941" s="1863" t="s">
        <v>928</v>
      </c>
      <c r="D941" s="1863"/>
      <c r="E941" s="1864" t="s">
        <v>932</v>
      </c>
    </row>
    <row r="942" spans="2:5" ht="25.5">
      <c r="B942" s="1862"/>
      <c r="C942" s="416" t="s">
        <v>948</v>
      </c>
      <c r="D942" s="416" t="s">
        <v>949</v>
      </c>
      <c r="E942" s="1865"/>
    </row>
    <row r="943" spans="2:5" ht="12.75">
      <c r="B943" s="556" t="s">
        <v>403</v>
      </c>
      <c r="C943" s="557">
        <v>50</v>
      </c>
      <c r="D943" s="558">
        <v>16</v>
      </c>
      <c r="E943" s="597" t="s">
        <v>554</v>
      </c>
    </row>
    <row r="944" spans="2:5" ht="12.75">
      <c r="B944" s="599" t="s">
        <v>404</v>
      </c>
      <c r="C944" s="557">
        <v>50</v>
      </c>
      <c r="D944" s="600">
        <v>20.5</v>
      </c>
      <c r="E944" s="597" t="s">
        <v>554</v>
      </c>
    </row>
    <row r="945" spans="2:5" ht="12.75">
      <c r="B945" s="599" t="s">
        <v>405</v>
      </c>
      <c r="C945" s="557">
        <v>50</v>
      </c>
      <c r="D945" s="600">
        <v>25.5</v>
      </c>
      <c r="E945" s="597" t="s">
        <v>554</v>
      </c>
    </row>
    <row r="946" spans="2:5" ht="12.75">
      <c r="B946" s="599" t="s">
        <v>406</v>
      </c>
      <c r="C946" s="557">
        <v>50</v>
      </c>
      <c r="D946" s="600">
        <v>35</v>
      </c>
      <c r="E946" s="597" t="s">
        <v>554</v>
      </c>
    </row>
    <row r="947" spans="2:5" ht="12.75">
      <c r="B947" s="599" t="s">
        <v>407</v>
      </c>
      <c r="C947" s="557">
        <v>50</v>
      </c>
      <c r="D947" s="600">
        <v>40</v>
      </c>
      <c r="E947" s="597" t="s">
        <v>554</v>
      </c>
    </row>
    <row r="948" spans="2:5" ht="12.75">
      <c r="B948" s="599" t="s">
        <v>408</v>
      </c>
      <c r="C948" s="557">
        <v>50</v>
      </c>
      <c r="D948" s="600">
        <v>60</v>
      </c>
      <c r="E948" s="597" t="s">
        <v>554</v>
      </c>
    </row>
    <row r="949" spans="2:5" ht="13.5" thickBot="1">
      <c r="B949" s="560" t="s">
        <v>409</v>
      </c>
      <c r="C949" s="561">
        <v>50</v>
      </c>
      <c r="D949" s="562">
        <v>78</v>
      </c>
      <c r="E949" s="598" t="s">
        <v>554</v>
      </c>
    </row>
    <row r="950" spans="2:5" ht="12.75">
      <c r="B950" s="417" t="s">
        <v>470</v>
      </c>
      <c r="C950" s="601"/>
      <c r="D950" s="602"/>
      <c r="E950" s="603"/>
    </row>
    <row r="951" spans="2:5" ht="28.5" customHeight="1">
      <c r="B951" s="1022" t="s">
        <v>410</v>
      </c>
      <c r="C951" s="601"/>
      <c r="D951" s="602"/>
      <c r="E951" s="603"/>
    </row>
    <row r="952" spans="2:5" ht="21" customHeight="1">
      <c r="B952" s="1874" t="s">
        <v>411</v>
      </c>
      <c r="C952" s="1875"/>
      <c r="D952" s="1875"/>
      <c r="E952" s="1876"/>
    </row>
    <row r="953" spans="2:5" ht="29.25" customHeight="1" thickBot="1">
      <c r="B953" s="1859" t="s">
        <v>412</v>
      </c>
      <c r="C953" s="1797"/>
      <c r="D953" s="1797"/>
      <c r="E953" s="1860"/>
    </row>
    <row r="954" spans="2:5" ht="26.25" thickBot="1">
      <c r="B954" s="604"/>
      <c r="C954" s="435" t="s">
        <v>413</v>
      </c>
      <c r="D954" s="435" t="s">
        <v>414</v>
      </c>
      <c r="E954" s="605"/>
    </row>
    <row r="955" spans="2:5" ht="12.75">
      <c r="B955" s="604"/>
      <c r="C955" s="606" t="s">
        <v>950</v>
      </c>
      <c r="D955" s="607" t="s">
        <v>952</v>
      </c>
      <c r="E955" s="605"/>
    </row>
    <row r="956" spans="2:5" ht="12.75">
      <c r="B956" s="604"/>
      <c r="C956" s="608" t="s">
        <v>951</v>
      </c>
      <c r="D956" s="609" t="s">
        <v>396</v>
      </c>
      <c r="E956" s="605"/>
    </row>
    <row r="957" spans="2:5" ht="12.75">
      <c r="B957" s="604"/>
      <c r="C957" s="608" t="s">
        <v>952</v>
      </c>
      <c r="D957" s="609" t="s">
        <v>397</v>
      </c>
      <c r="E957" s="605"/>
    </row>
    <row r="958" spans="2:5" ht="12.75">
      <c r="B958" s="604"/>
      <c r="C958" s="608" t="s">
        <v>953</v>
      </c>
      <c r="D958" s="609" t="s">
        <v>398</v>
      </c>
      <c r="E958" s="605"/>
    </row>
    <row r="959" spans="2:5" ht="12.75">
      <c r="B959" s="604"/>
      <c r="C959" s="608" t="s">
        <v>960</v>
      </c>
      <c r="D959" s="609" t="s">
        <v>399</v>
      </c>
      <c r="E959" s="605"/>
    </row>
    <row r="960" spans="2:5" ht="12.75">
      <c r="B960" s="604"/>
      <c r="C960" s="608" t="s">
        <v>954</v>
      </c>
      <c r="D960" s="609" t="s">
        <v>400</v>
      </c>
      <c r="E960" s="605"/>
    </row>
    <row r="961" spans="2:7" ht="12.75">
      <c r="B961" s="604"/>
      <c r="C961" s="608" t="s">
        <v>961</v>
      </c>
      <c r="D961" s="609" t="s">
        <v>401</v>
      </c>
      <c r="E961" s="605"/>
    </row>
    <row r="962" spans="2:7" ht="12.75">
      <c r="B962" s="604"/>
      <c r="C962" s="608" t="s">
        <v>415</v>
      </c>
      <c r="D962" s="609" t="s">
        <v>401</v>
      </c>
      <c r="E962" s="605"/>
    </row>
    <row r="963" spans="2:7" ht="13.5" thickBot="1">
      <c r="B963" s="604"/>
      <c r="C963" s="610" t="s">
        <v>956</v>
      </c>
      <c r="D963" s="611" t="s">
        <v>401</v>
      </c>
      <c r="E963" s="605"/>
    </row>
    <row r="964" spans="2:7" ht="12.75">
      <c r="B964" s="604"/>
      <c r="C964" s="579"/>
      <c r="D964" s="579"/>
      <c r="E964" s="605"/>
    </row>
    <row r="965" spans="2:7" ht="12.75">
      <c r="B965" s="1859" t="s">
        <v>416</v>
      </c>
      <c r="C965" s="1797"/>
      <c r="D965" s="1797"/>
      <c r="E965" s="1860"/>
    </row>
    <row r="966" spans="2:7" ht="12.75">
      <c r="B966" s="1859" t="s">
        <v>417</v>
      </c>
      <c r="C966" s="1797"/>
      <c r="D966" s="1797"/>
      <c r="E966" s="1860"/>
    </row>
    <row r="967" spans="2:7" ht="42" customHeight="1">
      <c r="B967" s="1859" t="s">
        <v>418</v>
      </c>
      <c r="C967" s="1797"/>
      <c r="D967" s="1797"/>
      <c r="E967" s="1860"/>
    </row>
    <row r="968" spans="2:7" ht="12.75">
      <c r="B968" s="1914" t="s">
        <v>419</v>
      </c>
      <c r="C968" s="1915"/>
      <c r="D968" s="1915"/>
      <c r="E968" s="1916"/>
    </row>
    <row r="969" spans="2:7" ht="13.5" thickBot="1">
      <c r="B969" s="1252"/>
      <c r="C969" s="612"/>
      <c r="D969" s="1872"/>
      <c r="E969" s="1873"/>
    </row>
    <row r="970" spans="2:7" ht="12.75" thickTop="1"/>
    <row r="971" spans="2:7" ht="12.75" thickBot="1"/>
    <row r="972" spans="2:7" ht="13.5" thickTop="1">
      <c r="B972" s="1767" t="s">
        <v>495</v>
      </c>
      <c r="C972" s="1768"/>
      <c r="D972" s="1768"/>
      <c r="E972" s="1768"/>
      <c r="F972" s="1768"/>
      <c r="G972" s="1769"/>
    </row>
    <row r="973" spans="2:7" ht="12.75">
      <c r="B973" s="1888" t="s">
        <v>496</v>
      </c>
      <c r="C973" s="1889"/>
      <c r="D973" s="1889"/>
      <c r="E973" s="1889"/>
      <c r="F973" s="1889"/>
      <c r="G973" s="1890"/>
    </row>
    <row r="974" spans="2:7" ht="12.75">
      <c r="B974" s="1877" t="s">
        <v>497</v>
      </c>
      <c r="C974" s="1878"/>
      <c r="D974" s="1878"/>
      <c r="E974" s="1878"/>
      <c r="F974" s="1878"/>
      <c r="G974" s="1879"/>
    </row>
    <row r="975" spans="2:7" ht="12.75">
      <c r="B975" s="613"/>
      <c r="C975" s="436" t="s">
        <v>498</v>
      </c>
      <c r="D975" s="436" t="s">
        <v>39</v>
      </c>
      <c r="E975" s="436"/>
      <c r="F975" s="436"/>
      <c r="G975" s="437" t="s">
        <v>947</v>
      </c>
    </row>
    <row r="976" spans="2:7" ht="12.75">
      <c r="B976" s="614"/>
      <c r="C976" s="615" t="s">
        <v>1028</v>
      </c>
      <c r="D976" s="615" t="s">
        <v>499</v>
      </c>
      <c r="E976" s="615"/>
      <c r="F976" s="615"/>
      <c r="G976" s="616" t="s">
        <v>562</v>
      </c>
    </row>
    <row r="977" spans="2:7" ht="12.75">
      <c r="B977" s="1877" t="s">
        <v>500</v>
      </c>
      <c r="C977" s="1878"/>
      <c r="D977" s="1878"/>
      <c r="E977" s="1878"/>
      <c r="F977" s="1878"/>
      <c r="G977" s="1879"/>
    </row>
    <row r="978" spans="2:7" ht="12.75">
      <c r="B978" s="1877" t="s">
        <v>501</v>
      </c>
      <c r="C978" s="1878"/>
      <c r="D978" s="1878"/>
      <c r="E978" s="1878"/>
      <c r="F978" s="1878"/>
      <c r="G978" s="1879"/>
    </row>
    <row r="979" spans="2:7" ht="12.75">
      <c r="B979" s="1877" t="s">
        <v>502</v>
      </c>
      <c r="C979" s="1878"/>
      <c r="D979" s="1878"/>
      <c r="E979" s="1878"/>
      <c r="F979" s="1878"/>
      <c r="G979" s="1879"/>
    </row>
    <row r="980" spans="2:7" ht="12.75">
      <c r="B980" s="1877" t="s">
        <v>503</v>
      </c>
      <c r="C980" s="1878"/>
      <c r="D980" s="1878"/>
      <c r="E980" s="1878"/>
      <c r="F980" s="1878"/>
      <c r="G980" s="1879"/>
    </row>
    <row r="981" spans="2:7" ht="12.75">
      <c r="B981" s="1877" t="s">
        <v>504</v>
      </c>
      <c r="C981" s="1878"/>
      <c r="D981" s="1878"/>
      <c r="E981" s="1878"/>
      <c r="F981" s="1878"/>
      <c r="G981" s="1879"/>
    </row>
    <row r="982" spans="2:7" ht="38.25">
      <c r="B982" s="438" t="s">
        <v>39</v>
      </c>
      <c r="C982" s="436" t="s">
        <v>903</v>
      </c>
      <c r="D982" s="436" t="s">
        <v>907</v>
      </c>
      <c r="E982" s="436" t="s">
        <v>505</v>
      </c>
      <c r="F982" s="436" t="s">
        <v>506</v>
      </c>
      <c r="G982" s="437" t="s">
        <v>507</v>
      </c>
    </row>
    <row r="983" spans="2:7" ht="38.25">
      <c r="B983" s="617" t="s">
        <v>508</v>
      </c>
      <c r="C983" s="615" t="s">
        <v>509</v>
      </c>
      <c r="D983" s="615" t="s">
        <v>509</v>
      </c>
      <c r="E983" s="615" t="s">
        <v>510</v>
      </c>
      <c r="F983" s="615" t="s">
        <v>510</v>
      </c>
      <c r="G983" s="618" t="s">
        <v>510</v>
      </c>
    </row>
    <row r="984" spans="2:7" ht="29.25" customHeight="1">
      <c r="B984" s="1907" t="s">
        <v>511</v>
      </c>
      <c r="C984" s="1908"/>
      <c r="D984" s="1908"/>
      <c r="E984" s="1908"/>
      <c r="F984" s="1908"/>
      <c r="G984" s="1909"/>
    </row>
    <row r="985" spans="2:7" ht="13.5" thickBot="1">
      <c r="B985" s="619" t="s">
        <v>512</v>
      </c>
      <c r="C985" s="620"/>
      <c r="D985" s="620"/>
      <c r="E985" s="620"/>
      <c r="F985" s="620"/>
      <c r="G985" s="621"/>
    </row>
    <row r="986" spans="2:7" ht="13.5" thickTop="1">
      <c r="B986" s="1253"/>
    </row>
    <row r="987" spans="2:7" ht="12.75" thickBot="1"/>
    <row r="988" spans="2:7" ht="13.5" thickTop="1">
      <c r="B988" s="1767" t="s">
        <v>1203</v>
      </c>
      <c r="C988" s="1768"/>
      <c r="D988" s="1768"/>
      <c r="E988" s="1768"/>
      <c r="F988" s="1769"/>
    </row>
    <row r="989" spans="2:7" ht="13.5" thickBot="1">
      <c r="B989" s="1880" t="s">
        <v>1204</v>
      </c>
      <c r="C989" s="1771"/>
      <c r="D989" s="1771"/>
      <c r="E989" s="1771"/>
      <c r="F989" s="1772"/>
    </row>
    <row r="990" spans="2:7" ht="12.75">
      <c r="B990" s="439" t="s">
        <v>1205</v>
      </c>
      <c r="C990" s="440"/>
      <c r="D990" s="440"/>
      <c r="E990" s="440"/>
      <c r="F990" s="441"/>
    </row>
    <row r="991" spans="2:7" ht="47.25" customHeight="1">
      <c r="B991" s="1777" t="s">
        <v>1206</v>
      </c>
      <c r="C991" s="1778"/>
      <c r="D991" s="1778"/>
      <c r="E991" s="1778"/>
      <c r="F991" s="1782"/>
    </row>
    <row r="992" spans="2:7" ht="37.5" customHeight="1">
      <c r="B992" s="1781" t="s">
        <v>1207</v>
      </c>
      <c r="C992" s="1779"/>
      <c r="D992" s="1779"/>
      <c r="E992" s="1779"/>
      <c r="F992" s="1780"/>
    </row>
    <row r="993" spans="2:8" ht="12.75">
      <c r="B993" s="2044" t="s">
        <v>1208</v>
      </c>
      <c r="C993" s="1812"/>
      <c r="D993" s="1812"/>
      <c r="E993" s="1812"/>
      <c r="F993" s="1813"/>
    </row>
    <row r="994" spans="2:8" ht="12.75">
      <c r="B994" s="2045" t="s">
        <v>1209</v>
      </c>
      <c r="C994" s="2046"/>
      <c r="D994" s="622"/>
      <c r="E994" s="622"/>
      <c r="F994" s="623"/>
    </row>
    <row r="995" spans="2:8" ht="39" thickBot="1">
      <c r="B995" s="442" t="s">
        <v>1210</v>
      </c>
      <c r="C995" s="443" t="s">
        <v>869</v>
      </c>
      <c r="D995" s="443" t="s">
        <v>1211</v>
      </c>
      <c r="E995" s="443" t="s">
        <v>1212</v>
      </c>
      <c r="F995" s="444" t="s">
        <v>1213</v>
      </c>
    </row>
    <row r="996" spans="2:8" ht="12.75">
      <c r="B996" s="445" t="s">
        <v>1214</v>
      </c>
      <c r="C996" s="624" t="s">
        <v>1215</v>
      </c>
      <c r="D996" s="625">
        <v>15</v>
      </c>
      <c r="E996" s="625">
        <v>800</v>
      </c>
      <c r="F996" s="626">
        <v>1350</v>
      </c>
    </row>
    <row r="997" spans="2:8" ht="12.75">
      <c r="B997" s="446" t="s">
        <v>1216</v>
      </c>
      <c r="C997" s="627" t="s">
        <v>1217</v>
      </c>
      <c r="D997" s="615">
        <v>30</v>
      </c>
      <c r="E997" s="615">
        <v>800</v>
      </c>
      <c r="F997" s="618">
        <v>2000</v>
      </c>
    </row>
    <row r="998" spans="2:8" ht="13.5" thickBot="1">
      <c r="B998" s="447" t="s">
        <v>1218</v>
      </c>
      <c r="C998" s="628" t="s">
        <v>1219</v>
      </c>
      <c r="D998" s="629">
        <v>90</v>
      </c>
      <c r="E998" s="629">
        <v>800</v>
      </c>
      <c r="F998" s="630">
        <v>5700</v>
      </c>
    </row>
    <row r="999" spans="2:8" ht="12.75">
      <c r="B999" s="1905" t="s">
        <v>1220</v>
      </c>
      <c r="C999" s="1906"/>
      <c r="D999" s="1906"/>
      <c r="E999" s="631"/>
      <c r="F999" s="632"/>
    </row>
    <row r="1000" spans="2:8" ht="12.75">
      <c r="B1000" s="1777" t="s">
        <v>1221</v>
      </c>
      <c r="C1000" s="1778"/>
      <c r="D1000" s="1778"/>
      <c r="E1000" s="1778"/>
      <c r="F1000" s="1782"/>
    </row>
    <row r="1001" spans="2:8" ht="12.75">
      <c r="B1001" s="633" t="s">
        <v>1222</v>
      </c>
      <c r="C1001" s="634"/>
      <c r="D1001" s="634"/>
      <c r="E1001" s="631"/>
      <c r="F1001" s="632"/>
    </row>
    <row r="1002" spans="2:8" ht="12.75">
      <c r="B1002" s="633"/>
      <c r="C1002" s="634"/>
      <c r="D1002" s="634"/>
      <c r="E1002" s="631"/>
      <c r="F1002" s="632"/>
    </row>
    <row r="1003" spans="2:8" ht="45" customHeight="1">
      <c r="B1003" s="1907" t="s">
        <v>1223</v>
      </c>
      <c r="C1003" s="1908"/>
      <c r="D1003" s="1908"/>
      <c r="E1003" s="1908"/>
      <c r="F1003" s="1909"/>
    </row>
    <row r="1004" spans="2:8" ht="12.75">
      <c r="B1004" s="1891" t="s">
        <v>1224</v>
      </c>
      <c r="C1004" s="1892"/>
      <c r="D1004" s="1892"/>
      <c r="E1004" s="1892"/>
      <c r="F1004" s="1910"/>
    </row>
    <row r="1005" spans="2:8" ht="13.5" thickBot="1">
      <c r="B1005" s="1911" t="s">
        <v>1225</v>
      </c>
      <c r="C1005" s="1912"/>
      <c r="D1005" s="1912"/>
      <c r="E1005" s="1912"/>
      <c r="F1005" s="1913"/>
    </row>
    <row r="1006" spans="2:8" ht="13.5" thickTop="1">
      <c r="B1006" s="1253"/>
    </row>
    <row r="1008" spans="2:8" ht="13.5" thickBot="1">
      <c r="B1008" s="1770" t="s">
        <v>1226</v>
      </c>
      <c r="C1008" s="1771"/>
      <c r="D1008" s="1771"/>
      <c r="E1008" s="1771"/>
      <c r="F1008" s="1771"/>
      <c r="G1008" s="1771"/>
      <c r="H1008" s="1772"/>
    </row>
    <row r="1009" spans="2:8" ht="12.75">
      <c r="B1009" s="1803" t="s">
        <v>1227</v>
      </c>
      <c r="C1009" s="1804"/>
      <c r="D1009" s="1804"/>
      <c r="E1009" s="1804"/>
      <c r="F1009" s="635"/>
      <c r="G1009" s="635"/>
      <c r="H1009" s="636"/>
    </row>
    <row r="1010" spans="2:8" ht="12.75">
      <c r="B1010" s="1877" t="s">
        <v>1228</v>
      </c>
      <c r="C1010" s="1878"/>
      <c r="D1010" s="1878"/>
      <c r="E1010" s="1878"/>
      <c r="F1010" s="1878"/>
      <c r="G1010" s="1878"/>
      <c r="H1010" s="1879"/>
    </row>
    <row r="1011" spans="2:8" ht="13.5" thickBot="1">
      <c r="B1011" s="448" t="s">
        <v>1229</v>
      </c>
      <c r="C1011" s="637"/>
      <c r="D1011" s="637"/>
      <c r="E1011" s="637"/>
      <c r="F1011" s="635"/>
      <c r="G1011" s="635"/>
      <c r="H1011" s="636"/>
    </row>
    <row r="1012" spans="2:8" ht="12.75">
      <c r="B1012" s="449" t="s">
        <v>1230</v>
      </c>
      <c r="C1012" s="450" t="s">
        <v>1231</v>
      </c>
      <c r="D1012" s="1897" t="s">
        <v>869</v>
      </c>
      <c r="E1012" s="1898"/>
      <c r="F1012" s="635"/>
      <c r="G1012" s="635"/>
      <c r="H1012" s="636"/>
    </row>
    <row r="1013" spans="2:8" ht="12.75">
      <c r="B1013" s="638">
        <v>1</v>
      </c>
      <c r="C1013" s="627" t="s">
        <v>1232</v>
      </c>
      <c r="D1013" s="1899" t="s">
        <v>1233</v>
      </c>
      <c r="E1013" s="1900"/>
      <c r="F1013" s="635"/>
      <c r="G1013" s="635"/>
      <c r="H1013" s="636"/>
    </row>
    <row r="1014" spans="2:8" ht="13.5" thickBot="1">
      <c r="B1014" s="639">
        <v>2</v>
      </c>
      <c r="C1014" s="640" t="s">
        <v>1234</v>
      </c>
      <c r="D1014" s="1901" t="s">
        <v>1235</v>
      </c>
      <c r="E1014" s="1902"/>
      <c r="F1014" s="635"/>
      <c r="G1014" s="635"/>
      <c r="H1014" s="636"/>
    </row>
    <row r="1015" spans="2:8" ht="13.5" thickBot="1">
      <c r="B1015" s="1903" t="s">
        <v>1236</v>
      </c>
      <c r="C1015" s="1904"/>
      <c r="D1015" s="1904"/>
      <c r="E1015" s="1904"/>
      <c r="F1015" s="635"/>
      <c r="G1015" s="635"/>
      <c r="H1015" s="636"/>
    </row>
    <row r="1016" spans="2:8" ht="12.75">
      <c r="B1016" s="449" t="s">
        <v>1237</v>
      </c>
      <c r="C1016" s="450" t="s">
        <v>1238</v>
      </c>
      <c r="D1016" s="451" t="s">
        <v>1239</v>
      </c>
      <c r="E1016" s="452" t="s">
        <v>1240</v>
      </c>
      <c r="F1016" s="635"/>
      <c r="G1016" s="635"/>
      <c r="H1016" s="636"/>
    </row>
    <row r="1017" spans="2:8" ht="12.75">
      <c r="B1017" s="1895" t="s">
        <v>562</v>
      </c>
      <c r="C1017" s="627" t="s">
        <v>498</v>
      </c>
      <c r="D1017" s="641">
        <v>60</v>
      </c>
      <c r="E1017" s="642" t="s">
        <v>560</v>
      </c>
      <c r="F1017" s="635"/>
      <c r="G1017" s="635"/>
      <c r="H1017" s="636"/>
    </row>
    <row r="1018" spans="2:8" ht="12.75">
      <c r="B1018" s="1895"/>
      <c r="C1018" s="627" t="s">
        <v>1241</v>
      </c>
      <c r="D1018" s="641">
        <v>6.2</v>
      </c>
      <c r="E1018" s="642" t="s">
        <v>1242</v>
      </c>
      <c r="F1018" s="635"/>
      <c r="G1018" s="635"/>
      <c r="H1018" s="636"/>
    </row>
    <row r="1019" spans="2:8" ht="12.75">
      <c r="B1019" s="1895" t="s">
        <v>563</v>
      </c>
      <c r="C1019" s="627" t="s">
        <v>498</v>
      </c>
      <c r="D1019" s="641">
        <v>60</v>
      </c>
      <c r="E1019" s="642" t="s">
        <v>560</v>
      </c>
      <c r="F1019" s="635"/>
      <c r="G1019" s="635"/>
      <c r="H1019" s="636"/>
    </row>
    <row r="1020" spans="2:8" ht="13.5" thickBot="1">
      <c r="B1020" s="1896"/>
      <c r="C1020" s="640" t="s">
        <v>1241</v>
      </c>
      <c r="D1020" s="643">
        <v>12</v>
      </c>
      <c r="E1020" s="644" t="s">
        <v>1242</v>
      </c>
      <c r="F1020" s="635"/>
      <c r="G1020" s="635"/>
      <c r="H1020" s="636"/>
    </row>
    <row r="1021" spans="2:8" ht="13.5" thickBot="1">
      <c r="B1021" s="448" t="s">
        <v>1243</v>
      </c>
      <c r="C1021" s="637"/>
      <c r="D1021" s="645"/>
      <c r="E1021" s="637"/>
      <c r="F1021" s="635"/>
      <c r="G1021" s="635"/>
      <c r="H1021" s="636"/>
    </row>
    <row r="1022" spans="2:8" ht="77.25" thickBot="1">
      <c r="B1022" s="453" t="s">
        <v>947</v>
      </c>
      <c r="C1022" s="646" t="s">
        <v>1244</v>
      </c>
      <c r="D1022" s="646" t="s">
        <v>1245</v>
      </c>
      <c r="E1022" s="646" t="s">
        <v>1246</v>
      </c>
      <c r="F1022" s="646" t="s">
        <v>1247</v>
      </c>
      <c r="G1022" s="646" t="s">
        <v>1248</v>
      </c>
      <c r="H1022" s="647" t="s">
        <v>1249</v>
      </c>
    </row>
    <row r="1023" spans="2:8" ht="12.75">
      <c r="B1023" s="648" t="s">
        <v>562</v>
      </c>
      <c r="C1023" s="649">
        <v>0.01</v>
      </c>
      <c r="D1023" s="650">
        <v>0.02</v>
      </c>
      <c r="E1023" s="651">
        <v>1.7000000000000001E-2</v>
      </c>
      <c r="F1023" s="652">
        <v>0.04</v>
      </c>
      <c r="G1023" s="653">
        <v>0.14499999999999999</v>
      </c>
      <c r="H1023" s="654">
        <v>0.12</v>
      </c>
    </row>
    <row r="1024" spans="2:8" ht="13.5" thickBot="1">
      <c r="B1024" s="639" t="s">
        <v>563</v>
      </c>
      <c r="C1024" s="640">
        <v>2.4E-2</v>
      </c>
      <c r="D1024" s="655">
        <v>5.6000000000000001E-2</v>
      </c>
      <c r="E1024" s="656">
        <v>2.8000000000000001E-2</v>
      </c>
      <c r="F1024" s="657">
        <v>0.112</v>
      </c>
      <c r="G1024" s="657">
        <v>0.14499999999999999</v>
      </c>
      <c r="H1024" s="658">
        <v>0.12</v>
      </c>
    </row>
    <row r="1025" spans="2:9" ht="12.75">
      <c r="B1025" s="1877" t="s">
        <v>1250</v>
      </c>
      <c r="C1025" s="1878"/>
      <c r="D1025" s="645"/>
      <c r="E1025" s="637"/>
      <c r="F1025" s="635"/>
      <c r="G1025" s="635"/>
      <c r="H1025" s="636"/>
    </row>
    <row r="1026" spans="2:9" ht="12.75">
      <c r="B1026" s="1877" t="s">
        <v>1251</v>
      </c>
      <c r="C1026" s="1878"/>
      <c r="D1026" s="1878"/>
      <c r="E1026" s="1878"/>
      <c r="F1026" s="1878"/>
      <c r="G1026" s="1878"/>
      <c r="H1026" s="1879"/>
    </row>
    <row r="1027" spans="2:9" ht="12.75">
      <c r="B1027" s="659"/>
      <c r="C1027" s="637"/>
      <c r="D1027" s="637"/>
      <c r="E1027" s="637"/>
      <c r="F1027" s="637"/>
      <c r="G1027" s="637"/>
      <c r="H1027" s="660"/>
    </row>
    <row r="1028" spans="2:9" ht="12.75">
      <c r="B1028" s="1891" t="s">
        <v>1252</v>
      </c>
      <c r="C1028" s="1892"/>
      <c r="D1028" s="1892"/>
      <c r="E1028" s="1892"/>
      <c r="F1028" s="635"/>
      <c r="G1028" s="635"/>
      <c r="H1028" s="636"/>
    </row>
    <row r="1029" spans="2:9" ht="12.75">
      <c r="B1029" s="1877" t="s">
        <v>1253</v>
      </c>
      <c r="C1029" s="1878"/>
      <c r="D1029" s="1878"/>
      <c r="E1029" s="1878"/>
      <c r="F1029" s="1878"/>
      <c r="G1029" s="1878"/>
      <c r="H1029" s="1879"/>
    </row>
    <row r="1030" spans="2:9" ht="12.75">
      <c r="B1030" s="1891" t="s">
        <v>1188</v>
      </c>
      <c r="C1030" s="1892"/>
      <c r="D1030" s="1892"/>
      <c r="E1030" s="1892"/>
      <c r="F1030" s="635"/>
      <c r="G1030" s="635"/>
      <c r="H1030" s="636"/>
    </row>
    <row r="1031" spans="2:9" ht="13.5" thickBot="1">
      <c r="B1031" s="1893" t="s">
        <v>1254</v>
      </c>
      <c r="C1031" s="1894"/>
      <c r="D1031" s="1894"/>
      <c r="E1031" s="1894"/>
      <c r="F1031" s="661"/>
      <c r="G1031" s="661"/>
      <c r="H1031" s="662"/>
    </row>
    <row r="1032" spans="2:9" ht="13.5" thickTop="1">
      <c r="B1032" s="1253"/>
    </row>
    <row r="1033" spans="2:9" ht="12.75">
      <c r="B1033" s="393"/>
    </row>
    <row r="1034" spans="2:9" ht="13.5" thickBot="1">
      <c r="B1034" s="393"/>
    </row>
    <row r="1035" spans="2:9" ht="13.5" thickTop="1">
      <c r="B1035" s="2019" t="s">
        <v>1268</v>
      </c>
      <c r="C1035" s="2020"/>
      <c r="D1035" s="2020"/>
      <c r="E1035" s="2020"/>
      <c r="F1035" s="2021"/>
      <c r="G1035" s="454"/>
      <c r="H1035" s="454"/>
      <c r="I1035" s="455"/>
    </row>
    <row r="1036" spans="2:9" ht="13.5" customHeight="1">
      <c r="B1036" s="142"/>
      <c r="C1036" s="143"/>
      <c r="D1036" s="143"/>
      <c r="E1036" s="143"/>
      <c r="F1036" s="144"/>
      <c r="G1036" s="456"/>
      <c r="H1036" s="456"/>
      <c r="I1036" s="457"/>
    </row>
    <row r="1037" spans="2:9" ht="13.5" customHeight="1" thickBot="1">
      <c r="B1037" s="2022" t="s">
        <v>1269</v>
      </c>
      <c r="C1037" s="2008"/>
      <c r="D1037" s="2023"/>
      <c r="E1037" s="2023"/>
      <c r="F1037" s="2024"/>
      <c r="G1037" s="456"/>
      <c r="H1037" s="456"/>
      <c r="I1037" s="457"/>
    </row>
    <row r="1038" spans="2:9" ht="13.5" customHeight="1">
      <c r="B1038" s="2033" t="s">
        <v>1270</v>
      </c>
      <c r="C1038" s="2034"/>
      <c r="D1038" s="1863"/>
      <c r="E1038" s="1863" t="s">
        <v>1271</v>
      </c>
      <c r="F1038" s="2035"/>
      <c r="G1038" s="456"/>
      <c r="H1038" s="456"/>
      <c r="I1038" s="457"/>
    </row>
    <row r="1039" spans="2:9" ht="13.5" customHeight="1" thickBot="1">
      <c r="B1039" s="2025" t="s">
        <v>1272</v>
      </c>
      <c r="C1039" s="2026"/>
      <c r="D1039" s="2027"/>
      <c r="E1039" s="2027" t="s">
        <v>1273</v>
      </c>
      <c r="F1039" s="2028"/>
      <c r="G1039" s="456"/>
      <c r="H1039" s="456"/>
      <c r="I1039" s="457"/>
    </row>
    <row r="1040" spans="2:9" ht="13.5" customHeight="1">
      <c r="B1040" s="663"/>
      <c r="C1040" s="664"/>
      <c r="D1040" s="664"/>
      <c r="E1040" s="664"/>
      <c r="F1040" s="665"/>
      <c r="G1040" s="456"/>
      <c r="H1040" s="456"/>
      <c r="I1040" s="457"/>
    </row>
    <row r="1041" spans="2:9" ht="13.5" customHeight="1" thickBot="1">
      <c r="B1041" s="2029" t="s">
        <v>1274</v>
      </c>
      <c r="C1041" s="2030"/>
      <c r="D1041" s="2030"/>
      <c r="E1041" s="2030"/>
      <c r="F1041" s="2031"/>
      <c r="G1041" s="456"/>
      <c r="H1041" s="456"/>
      <c r="I1041" s="457"/>
    </row>
    <row r="1042" spans="2:9" ht="13.5" thickBot="1">
      <c r="B1042" s="2036" t="s">
        <v>1275</v>
      </c>
      <c r="C1042" s="2037"/>
      <c r="D1042" s="2038"/>
      <c r="E1042" s="364" t="s">
        <v>1276</v>
      </c>
      <c r="F1042" s="145" t="s">
        <v>1277</v>
      </c>
      <c r="G1042" s="456"/>
      <c r="H1042" s="456"/>
      <c r="I1042" s="457"/>
    </row>
    <row r="1043" spans="2:9" ht="25.5">
      <c r="B1043" s="2039" t="s">
        <v>1278</v>
      </c>
      <c r="C1043" s="2014"/>
      <c r="D1043" s="2015"/>
      <c r="E1043" s="666">
        <v>852</v>
      </c>
      <c r="F1043" s="667" t="s">
        <v>1279</v>
      </c>
      <c r="G1043" s="456"/>
      <c r="H1043" s="456"/>
      <c r="I1043" s="457"/>
    </row>
    <row r="1044" spans="2:9" ht="25.5">
      <c r="B1044" s="2041" t="s">
        <v>1280</v>
      </c>
      <c r="C1044" s="1918"/>
      <c r="D1044" s="1919"/>
      <c r="E1044" s="668">
        <v>1461</v>
      </c>
      <c r="F1044" s="669" t="s">
        <v>1279</v>
      </c>
      <c r="G1044" s="456"/>
      <c r="H1044" s="456"/>
      <c r="I1044" s="457"/>
    </row>
    <row r="1045" spans="2:9" ht="25.5">
      <c r="B1045" s="2041" t="s">
        <v>1281</v>
      </c>
      <c r="C1045" s="1918"/>
      <c r="D1045" s="1919"/>
      <c r="E1045" s="668">
        <v>1692.67</v>
      </c>
      <c r="F1045" s="669" t="s">
        <v>1279</v>
      </c>
      <c r="G1045" s="456"/>
      <c r="H1045" s="456"/>
      <c r="I1045" s="457"/>
    </row>
    <row r="1046" spans="2:9" ht="25.5">
      <c r="B1046" s="2041" t="s">
        <v>1282</v>
      </c>
      <c r="C1046" s="1918"/>
      <c r="D1046" s="1919"/>
      <c r="E1046" s="668">
        <v>1080</v>
      </c>
      <c r="F1046" s="669" t="s">
        <v>1279</v>
      </c>
      <c r="G1046" s="456"/>
      <c r="H1046" s="456"/>
      <c r="I1046" s="457"/>
    </row>
    <row r="1047" spans="2:9" ht="26.25" thickBot="1">
      <c r="B1047" s="2032" t="s">
        <v>1283</v>
      </c>
      <c r="C1047" s="1921"/>
      <c r="D1047" s="1922"/>
      <c r="E1047" s="670">
        <v>1790</v>
      </c>
      <c r="F1047" s="671" t="s">
        <v>1279</v>
      </c>
      <c r="G1047" s="456"/>
      <c r="H1047" s="456"/>
      <c r="I1047" s="457"/>
    </row>
    <row r="1048" spans="2:9" ht="12.75">
      <c r="B1048" s="2040" t="s">
        <v>1284</v>
      </c>
      <c r="C1048" s="1924"/>
      <c r="D1048" s="1924"/>
      <c r="E1048" s="1924"/>
      <c r="F1048" s="672"/>
      <c r="G1048" s="456"/>
      <c r="H1048" s="456"/>
      <c r="I1048" s="457"/>
    </row>
    <row r="1049" spans="2:9" ht="12.75">
      <c r="B1049" s="2022" t="s">
        <v>1285</v>
      </c>
      <c r="C1049" s="2008"/>
      <c r="D1049" s="2008"/>
      <c r="E1049" s="2008"/>
      <c r="F1049" s="2009"/>
      <c r="G1049" s="456"/>
      <c r="H1049" s="456"/>
      <c r="I1049" s="457"/>
    </row>
    <row r="1050" spans="2:9" ht="12.75" customHeight="1">
      <c r="B1050" s="2022" t="s">
        <v>1286</v>
      </c>
      <c r="C1050" s="2008"/>
      <c r="D1050" s="2008"/>
      <c r="E1050" s="2008"/>
      <c r="F1050" s="2009"/>
      <c r="G1050" s="456"/>
      <c r="H1050" s="456"/>
      <c r="I1050" s="457"/>
    </row>
    <row r="1051" spans="2:9" ht="12.75" customHeight="1">
      <c r="B1051" s="2022" t="s">
        <v>1287</v>
      </c>
      <c r="C1051" s="2008"/>
      <c r="D1051" s="2008"/>
      <c r="E1051" s="2008"/>
      <c r="F1051" s="2009"/>
      <c r="G1051" s="456"/>
      <c r="H1051" s="456"/>
      <c r="I1051" s="457"/>
    </row>
    <row r="1052" spans="2:9" ht="12.75" customHeight="1">
      <c r="B1052" s="673"/>
      <c r="C1052" s="2008" t="s">
        <v>1288</v>
      </c>
      <c r="D1052" s="2008"/>
      <c r="E1052" s="2008"/>
      <c r="F1052" s="2009"/>
      <c r="G1052" s="456"/>
      <c r="H1052" s="456"/>
      <c r="I1052" s="457"/>
    </row>
    <row r="1053" spans="2:9" ht="12.75" customHeight="1">
      <c r="B1053" s="673"/>
      <c r="C1053" s="2008" t="s">
        <v>1289</v>
      </c>
      <c r="D1053" s="2008"/>
      <c r="E1053" s="2008"/>
      <c r="F1053" s="2009"/>
      <c r="G1053" s="456"/>
      <c r="H1053" s="456"/>
      <c r="I1053" s="457"/>
    </row>
    <row r="1054" spans="2:9" ht="12.75" customHeight="1">
      <c r="B1054" s="673"/>
      <c r="C1054" s="2008" t="s">
        <v>1290</v>
      </c>
      <c r="D1054" s="2008"/>
      <c r="E1054" s="2008"/>
      <c r="F1054" s="2009"/>
      <c r="G1054" s="456"/>
      <c r="H1054" s="456"/>
      <c r="I1054" s="457"/>
    </row>
    <row r="1055" spans="2:9" ht="12.75" customHeight="1">
      <c r="B1055" s="673"/>
      <c r="C1055" s="2008" t="s">
        <v>1291</v>
      </c>
      <c r="D1055" s="2008"/>
      <c r="E1055" s="2008"/>
      <c r="F1055" s="2009"/>
      <c r="G1055" s="456"/>
      <c r="H1055" s="456"/>
      <c r="I1055" s="457"/>
    </row>
    <row r="1056" spans="2:9" ht="13.5" thickBot="1">
      <c r="B1056" s="674"/>
      <c r="C1056" s="590"/>
      <c r="D1056" s="590"/>
      <c r="E1056" s="675"/>
      <c r="F1056" s="591"/>
      <c r="G1056" s="456"/>
      <c r="H1056" s="456"/>
      <c r="I1056" s="457"/>
    </row>
    <row r="1057" spans="2:9">
      <c r="B1057" s="458"/>
      <c r="C1057" s="456"/>
      <c r="D1057" s="456"/>
      <c r="E1057" s="456"/>
      <c r="F1057" s="456"/>
      <c r="G1057" s="456"/>
      <c r="H1057" s="456"/>
      <c r="I1057" s="457"/>
    </row>
    <row r="1058" spans="2:9" ht="13.5" thickBot="1">
      <c r="B1058" s="676"/>
      <c r="C1058" s="635"/>
      <c r="D1058" s="635"/>
      <c r="E1058" s="635"/>
      <c r="F1058" s="635"/>
      <c r="G1058" s="635"/>
      <c r="H1058" s="635"/>
      <c r="I1058" s="677"/>
    </row>
    <row r="1059" spans="2:9" ht="15">
      <c r="B1059" s="676"/>
      <c r="C1059" s="2001" t="s">
        <v>1292</v>
      </c>
      <c r="D1059" s="2002"/>
      <c r="E1059" s="2002"/>
      <c r="F1059" s="2002"/>
      <c r="G1059" s="2002"/>
      <c r="H1059" s="2002"/>
      <c r="I1059" s="2003"/>
    </row>
    <row r="1060" spans="2:9" ht="60">
      <c r="B1060" s="676"/>
      <c r="C1060" s="678" t="s">
        <v>1293</v>
      </c>
      <c r="D1060" s="679" t="s">
        <v>1294</v>
      </c>
      <c r="E1060" s="679" t="s">
        <v>1295</v>
      </c>
      <c r="F1060" s="679" t="s">
        <v>1296</v>
      </c>
      <c r="G1060" s="679" t="s">
        <v>1297</v>
      </c>
      <c r="H1060" s="680" t="s">
        <v>1298</v>
      </c>
      <c r="I1060" s="681" t="s">
        <v>1240</v>
      </c>
    </row>
    <row r="1061" spans="2:9" ht="12.75">
      <c r="B1061" s="676"/>
      <c r="C1061" s="682" t="s">
        <v>1299</v>
      </c>
      <c r="D1061" s="683" t="s">
        <v>1300</v>
      </c>
      <c r="E1061" s="683" t="s">
        <v>1301</v>
      </c>
      <c r="F1061" s="683">
        <v>128</v>
      </c>
      <c r="G1061" s="683">
        <v>128</v>
      </c>
      <c r="H1061" s="684">
        <v>840</v>
      </c>
      <c r="I1061" s="685" t="s">
        <v>1242</v>
      </c>
    </row>
    <row r="1062" spans="2:9" ht="12.75">
      <c r="B1062" s="676"/>
      <c r="C1062" s="682" t="s">
        <v>1299</v>
      </c>
      <c r="D1062" s="683" t="s">
        <v>1300</v>
      </c>
      <c r="E1062" s="683" t="s">
        <v>1301</v>
      </c>
      <c r="F1062" s="683">
        <v>256</v>
      </c>
      <c r="G1062" s="683">
        <v>256</v>
      </c>
      <c r="H1062" s="684">
        <v>1360</v>
      </c>
      <c r="I1062" s="685" t="s">
        <v>1242</v>
      </c>
    </row>
    <row r="1063" spans="2:9" ht="12.75">
      <c r="B1063" s="676"/>
      <c r="C1063" s="682" t="s">
        <v>1299</v>
      </c>
      <c r="D1063" s="683" t="s">
        <v>1300</v>
      </c>
      <c r="E1063" s="683" t="s">
        <v>1301</v>
      </c>
      <c r="F1063" s="683">
        <v>512</v>
      </c>
      <c r="G1063" s="683">
        <v>512</v>
      </c>
      <c r="H1063" s="684">
        <v>2760</v>
      </c>
      <c r="I1063" s="685" t="s">
        <v>1242</v>
      </c>
    </row>
    <row r="1064" spans="2:9" ht="12.75">
      <c r="B1064" s="676"/>
      <c r="C1064" s="682" t="s">
        <v>1299</v>
      </c>
      <c r="D1064" s="683" t="s">
        <v>1300</v>
      </c>
      <c r="E1064" s="683" t="s">
        <v>1301</v>
      </c>
      <c r="F1064" s="683">
        <v>1024</v>
      </c>
      <c r="G1064" s="683">
        <v>512</v>
      </c>
      <c r="H1064" s="684">
        <v>4120</v>
      </c>
      <c r="I1064" s="685" t="s">
        <v>1242</v>
      </c>
    </row>
    <row r="1065" spans="2:9" ht="12.75">
      <c r="B1065" s="676"/>
      <c r="C1065" s="682" t="s">
        <v>1299</v>
      </c>
      <c r="D1065" s="683" t="s">
        <v>1300</v>
      </c>
      <c r="E1065" s="683" t="s">
        <v>1302</v>
      </c>
      <c r="F1065" s="683">
        <v>128</v>
      </c>
      <c r="G1065" s="683">
        <v>128</v>
      </c>
      <c r="H1065" s="684">
        <v>520</v>
      </c>
      <c r="I1065" s="685" t="s">
        <v>1242</v>
      </c>
    </row>
    <row r="1066" spans="2:9" ht="12.75">
      <c r="B1066" s="676"/>
      <c r="C1066" s="682" t="s">
        <v>1299</v>
      </c>
      <c r="D1066" s="683" t="s">
        <v>1300</v>
      </c>
      <c r="E1066" s="683" t="s">
        <v>1302</v>
      </c>
      <c r="F1066" s="683">
        <v>256</v>
      </c>
      <c r="G1066" s="683">
        <v>256</v>
      </c>
      <c r="H1066" s="684">
        <v>880</v>
      </c>
      <c r="I1066" s="685" t="s">
        <v>1242</v>
      </c>
    </row>
    <row r="1067" spans="2:9" ht="12.75">
      <c r="B1067" s="676"/>
      <c r="C1067" s="682" t="s">
        <v>1299</v>
      </c>
      <c r="D1067" s="683" t="s">
        <v>1300</v>
      </c>
      <c r="E1067" s="683" t="s">
        <v>1302</v>
      </c>
      <c r="F1067" s="683">
        <v>512</v>
      </c>
      <c r="G1067" s="683">
        <v>512</v>
      </c>
      <c r="H1067" s="684">
        <v>1632</v>
      </c>
      <c r="I1067" s="685" t="s">
        <v>1242</v>
      </c>
    </row>
    <row r="1068" spans="2:9" ht="12.75">
      <c r="B1068" s="676"/>
      <c r="C1068" s="682" t="s">
        <v>1299</v>
      </c>
      <c r="D1068" s="683" t="s">
        <v>1300</v>
      </c>
      <c r="E1068" s="683" t="s">
        <v>1302</v>
      </c>
      <c r="F1068" s="683">
        <v>1024</v>
      </c>
      <c r="G1068" s="683">
        <v>512</v>
      </c>
      <c r="H1068" s="684">
        <v>2860</v>
      </c>
      <c r="I1068" s="685" t="s">
        <v>1242</v>
      </c>
    </row>
    <row r="1069" spans="2:9" ht="12.75">
      <c r="B1069" s="676"/>
      <c r="C1069" s="682" t="s">
        <v>1299</v>
      </c>
      <c r="D1069" s="683" t="s">
        <v>1300</v>
      </c>
      <c r="E1069" s="683" t="s">
        <v>1303</v>
      </c>
      <c r="F1069" s="683">
        <v>128</v>
      </c>
      <c r="G1069" s="683">
        <v>128</v>
      </c>
      <c r="H1069" s="684">
        <v>406.44</v>
      </c>
      <c r="I1069" s="685" t="s">
        <v>1242</v>
      </c>
    </row>
    <row r="1070" spans="2:9" ht="12.75">
      <c r="B1070" s="676"/>
      <c r="C1070" s="682" t="s">
        <v>1299</v>
      </c>
      <c r="D1070" s="683" t="s">
        <v>1300</v>
      </c>
      <c r="E1070" s="683" t="s">
        <v>1303</v>
      </c>
      <c r="F1070" s="683">
        <v>256</v>
      </c>
      <c r="G1070" s="683">
        <v>256</v>
      </c>
      <c r="H1070" s="684">
        <v>569.41</v>
      </c>
      <c r="I1070" s="685" t="s">
        <v>1242</v>
      </c>
    </row>
    <row r="1071" spans="2:9" ht="12.75">
      <c r="B1071" s="676"/>
      <c r="C1071" s="682" t="s">
        <v>1299</v>
      </c>
      <c r="D1071" s="683" t="s">
        <v>1300</v>
      </c>
      <c r="E1071" s="683" t="s">
        <v>1303</v>
      </c>
      <c r="F1071" s="683">
        <v>512</v>
      </c>
      <c r="G1071" s="683">
        <v>512</v>
      </c>
      <c r="H1071" s="684">
        <v>965.01</v>
      </c>
      <c r="I1071" s="685" t="s">
        <v>1242</v>
      </c>
    </row>
    <row r="1072" spans="2:9" ht="12.75">
      <c r="B1072" s="676"/>
      <c r="C1072" s="682" t="s">
        <v>1299</v>
      </c>
      <c r="D1072" s="683" t="s">
        <v>1300</v>
      </c>
      <c r="E1072" s="683" t="s">
        <v>1303</v>
      </c>
      <c r="F1072" s="683">
        <v>1024</v>
      </c>
      <c r="G1072" s="683">
        <v>512</v>
      </c>
      <c r="H1072" s="684">
        <v>1430</v>
      </c>
      <c r="I1072" s="685" t="s">
        <v>1242</v>
      </c>
    </row>
    <row r="1073" spans="2:9" ht="12.75">
      <c r="B1073" s="676"/>
      <c r="C1073" s="682" t="s">
        <v>1299</v>
      </c>
      <c r="D1073" s="683" t="s">
        <v>1300</v>
      </c>
      <c r="E1073" s="683" t="s">
        <v>1304</v>
      </c>
      <c r="F1073" s="683">
        <v>128</v>
      </c>
      <c r="G1073" s="683">
        <v>128</v>
      </c>
      <c r="H1073" s="684">
        <v>319.39999999999998</v>
      </c>
      <c r="I1073" s="685" t="s">
        <v>1242</v>
      </c>
    </row>
    <row r="1074" spans="2:9" ht="12.75">
      <c r="B1074" s="676"/>
      <c r="C1074" s="682" t="s">
        <v>1299</v>
      </c>
      <c r="D1074" s="683" t="s">
        <v>1300</v>
      </c>
      <c r="E1074" s="683" t="s">
        <v>1304</v>
      </c>
      <c r="F1074" s="683">
        <v>256</v>
      </c>
      <c r="G1074" s="683">
        <v>256</v>
      </c>
      <c r="H1074" s="684">
        <v>364.14</v>
      </c>
      <c r="I1074" s="685" t="s">
        <v>1242</v>
      </c>
    </row>
    <row r="1075" spans="2:9" ht="12.75">
      <c r="B1075" s="676"/>
      <c r="C1075" s="682" t="s">
        <v>1299</v>
      </c>
      <c r="D1075" s="683" t="s">
        <v>1300</v>
      </c>
      <c r="E1075" s="683" t="s">
        <v>1304</v>
      </c>
      <c r="F1075" s="683">
        <v>512</v>
      </c>
      <c r="G1075" s="683">
        <v>512</v>
      </c>
      <c r="H1075" s="684">
        <v>457.78</v>
      </c>
      <c r="I1075" s="685" t="s">
        <v>1242</v>
      </c>
    </row>
    <row r="1076" spans="2:9" ht="12.75">
      <c r="B1076" s="676"/>
      <c r="C1076" s="682" t="s">
        <v>1299</v>
      </c>
      <c r="D1076" s="683" t="s">
        <v>1300</v>
      </c>
      <c r="E1076" s="683" t="s">
        <v>1304</v>
      </c>
      <c r="F1076" s="683">
        <v>1024</v>
      </c>
      <c r="G1076" s="683">
        <v>512</v>
      </c>
      <c r="H1076" s="684">
        <v>639.85</v>
      </c>
      <c r="I1076" s="685" t="s">
        <v>1242</v>
      </c>
    </row>
    <row r="1077" spans="2:9" ht="12.75">
      <c r="B1077" s="676"/>
      <c r="C1077" s="682" t="s">
        <v>1305</v>
      </c>
      <c r="D1077" s="683" t="s">
        <v>1306</v>
      </c>
      <c r="E1077" s="683" t="s">
        <v>1301</v>
      </c>
      <c r="F1077" s="683">
        <v>128</v>
      </c>
      <c r="G1077" s="683">
        <v>128</v>
      </c>
      <c r="H1077" s="684">
        <v>821.02</v>
      </c>
      <c r="I1077" s="685" t="s">
        <v>1242</v>
      </c>
    </row>
    <row r="1078" spans="2:9" ht="12.75">
      <c r="B1078" s="676"/>
      <c r="C1078" s="682" t="s">
        <v>1305</v>
      </c>
      <c r="D1078" s="683" t="s">
        <v>1306</v>
      </c>
      <c r="E1078" s="683" t="s">
        <v>1301</v>
      </c>
      <c r="F1078" s="683">
        <v>256</v>
      </c>
      <c r="G1078" s="683">
        <v>256</v>
      </c>
      <c r="H1078" s="684">
        <v>1297.5899999999999</v>
      </c>
      <c r="I1078" s="685" t="s">
        <v>1242</v>
      </c>
    </row>
    <row r="1079" spans="2:9" ht="12.75">
      <c r="B1079" s="676"/>
      <c r="C1079" s="682" t="s">
        <v>1305</v>
      </c>
      <c r="D1079" s="683" t="s">
        <v>1306</v>
      </c>
      <c r="E1079" s="683" t="s">
        <v>1301</v>
      </c>
      <c r="F1079" s="683">
        <v>512</v>
      </c>
      <c r="G1079" s="683">
        <v>512</v>
      </c>
      <c r="H1079" s="684">
        <v>2250.75</v>
      </c>
      <c r="I1079" s="685" t="s">
        <v>1242</v>
      </c>
    </row>
    <row r="1080" spans="2:9" ht="12.75">
      <c r="B1080" s="676"/>
      <c r="C1080" s="682" t="s">
        <v>1305</v>
      </c>
      <c r="D1080" s="683" t="s">
        <v>1306</v>
      </c>
      <c r="E1080" s="683" t="s">
        <v>1301</v>
      </c>
      <c r="F1080" s="683">
        <v>1024</v>
      </c>
      <c r="G1080" s="683">
        <v>512</v>
      </c>
      <c r="H1080" s="684">
        <v>4157.07</v>
      </c>
      <c r="I1080" s="685" t="s">
        <v>1242</v>
      </c>
    </row>
    <row r="1081" spans="2:9" ht="12.75">
      <c r="B1081" s="676"/>
      <c r="C1081" s="682" t="s">
        <v>1305</v>
      </c>
      <c r="D1081" s="683" t="s">
        <v>1307</v>
      </c>
      <c r="E1081" s="683" t="s">
        <v>1302</v>
      </c>
      <c r="F1081" s="683">
        <v>128</v>
      </c>
      <c r="G1081" s="683">
        <v>128</v>
      </c>
      <c r="H1081" s="684">
        <v>582.73</v>
      </c>
      <c r="I1081" s="685" t="s">
        <v>1242</v>
      </c>
    </row>
    <row r="1082" spans="2:9" ht="12.75">
      <c r="B1082" s="676"/>
      <c r="C1082" s="682" t="s">
        <v>1305</v>
      </c>
      <c r="D1082" s="683" t="s">
        <v>1307</v>
      </c>
      <c r="E1082" s="683" t="s">
        <v>1302</v>
      </c>
      <c r="F1082" s="683">
        <v>256</v>
      </c>
      <c r="G1082" s="683">
        <v>256</v>
      </c>
      <c r="H1082" s="684">
        <v>650</v>
      </c>
      <c r="I1082" s="685" t="s">
        <v>1242</v>
      </c>
    </row>
    <row r="1083" spans="2:9" ht="12.75">
      <c r="B1083" s="676"/>
      <c r="C1083" s="682" t="s">
        <v>1305</v>
      </c>
      <c r="D1083" s="683" t="s">
        <v>1307</v>
      </c>
      <c r="E1083" s="683" t="s">
        <v>1302</v>
      </c>
      <c r="F1083" s="683">
        <v>512</v>
      </c>
      <c r="G1083" s="683">
        <v>256</v>
      </c>
      <c r="H1083" s="684">
        <v>1297.5899999999999</v>
      </c>
      <c r="I1083" s="685" t="s">
        <v>1242</v>
      </c>
    </row>
    <row r="1084" spans="2:9" ht="12.75">
      <c r="B1084" s="676"/>
      <c r="C1084" s="682" t="s">
        <v>1305</v>
      </c>
      <c r="D1084" s="683" t="s">
        <v>1307</v>
      </c>
      <c r="E1084" s="683" t="s">
        <v>1302</v>
      </c>
      <c r="F1084" s="683">
        <v>1024</v>
      </c>
      <c r="G1084" s="683">
        <v>512</v>
      </c>
      <c r="H1084" s="684">
        <v>2250.75</v>
      </c>
      <c r="I1084" s="685" t="s">
        <v>1242</v>
      </c>
    </row>
    <row r="1085" spans="2:9" ht="12.75">
      <c r="B1085" s="676"/>
      <c r="C1085" s="682" t="s">
        <v>1305</v>
      </c>
      <c r="D1085" s="683" t="s">
        <v>1308</v>
      </c>
      <c r="E1085" s="683" t="s">
        <v>1303</v>
      </c>
      <c r="F1085" s="683">
        <v>128</v>
      </c>
      <c r="G1085" s="683">
        <v>128</v>
      </c>
      <c r="H1085" s="684">
        <v>463.58</v>
      </c>
      <c r="I1085" s="685" t="s">
        <v>1242</v>
      </c>
    </row>
    <row r="1086" spans="2:9" ht="12.75">
      <c r="B1086" s="676"/>
      <c r="C1086" s="682" t="s">
        <v>1305</v>
      </c>
      <c r="D1086" s="683" t="s">
        <v>1308</v>
      </c>
      <c r="E1086" s="683" t="s">
        <v>1303</v>
      </c>
      <c r="F1086" s="683">
        <v>256</v>
      </c>
      <c r="G1086" s="683">
        <v>256</v>
      </c>
      <c r="H1086" s="684">
        <v>499</v>
      </c>
      <c r="I1086" s="685" t="s">
        <v>1242</v>
      </c>
    </row>
    <row r="1087" spans="2:9" ht="12.75">
      <c r="B1087" s="676"/>
      <c r="C1087" s="682" t="s">
        <v>1305</v>
      </c>
      <c r="D1087" s="683" t="s">
        <v>1308</v>
      </c>
      <c r="E1087" s="683" t="s">
        <v>1303</v>
      </c>
      <c r="F1087" s="683">
        <v>512</v>
      </c>
      <c r="G1087" s="683">
        <v>256</v>
      </c>
      <c r="H1087" s="684">
        <v>821.02</v>
      </c>
      <c r="I1087" s="685" t="s">
        <v>1242</v>
      </c>
    </row>
    <row r="1088" spans="2:9" ht="12.75">
      <c r="B1088" s="676"/>
      <c r="C1088" s="682" t="s">
        <v>1305</v>
      </c>
      <c r="D1088" s="683" t="s">
        <v>1308</v>
      </c>
      <c r="E1088" s="683" t="s">
        <v>1303</v>
      </c>
      <c r="F1088" s="683">
        <v>1024</v>
      </c>
      <c r="G1088" s="683">
        <v>512</v>
      </c>
      <c r="H1088" s="684">
        <v>1297.5899999999999</v>
      </c>
      <c r="I1088" s="685" t="s">
        <v>1242</v>
      </c>
    </row>
    <row r="1089" spans="2:9" ht="12.75">
      <c r="B1089" s="676"/>
      <c r="C1089" s="682" t="s">
        <v>1305</v>
      </c>
      <c r="D1089" s="683" t="s">
        <v>1309</v>
      </c>
      <c r="E1089" s="683" t="s">
        <v>1304</v>
      </c>
      <c r="F1089" s="683">
        <v>128</v>
      </c>
      <c r="G1089" s="683">
        <v>64</v>
      </c>
      <c r="H1089" s="684">
        <v>360</v>
      </c>
      <c r="I1089" s="685" t="s">
        <v>1242</v>
      </c>
    </row>
    <row r="1090" spans="2:9" ht="12.75">
      <c r="B1090" s="676"/>
      <c r="C1090" s="682" t="s">
        <v>1305</v>
      </c>
      <c r="D1090" s="683" t="s">
        <v>1309</v>
      </c>
      <c r="E1090" s="683" t="s">
        <v>1304</v>
      </c>
      <c r="F1090" s="683">
        <v>256</v>
      </c>
      <c r="G1090" s="683">
        <v>64</v>
      </c>
      <c r="H1090" s="684">
        <v>390</v>
      </c>
      <c r="I1090" s="685" t="s">
        <v>1242</v>
      </c>
    </row>
    <row r="1091" spans="2:9" ht="12.75">
      <c r="B1091" s="676"/>
      <c r="C1091" s="682" t="s">
        <v>1305</v>
      </c>
      <c r="D1091" s="683" t="s">
        <v>1309</v>
      </c>
      <c r="E1091" s="683" t="s">
        <v>1304</v>
      </c>
      <c r="F1091" s="683">
        <v>512</v>
      </c>
      <c r="G1091" s="683">
        <v>128</v>
      </c>
      <c r="H1091" s="684">
        <v>489</v>
      </c>
      <c r="I1091" s="685" t="s">
        <v>1242</v>
      </c>
    </row>
    <row r="1092" spans="2:9" ht="13.5" thickBot="1">
      <c r="B1092" s="676"/>
      <c r="C1092" s="686" t="s">
        <v>1305</v>
      </c>
      <c r="D1092" s="687" t="s">
        <v>1309</v>
      </c>
      <c r="E1092" s="687" t="s">
        <v>1304</v>
      </c>
      <c r="F1092" s="687">
        <v>1024</v>
      </c>
      <c r="G1092" s="687">
        <v>256</v>
      </c>
      <c r="H1092" s="688">
        <v>700</v>
      </c>
      <c r="I1092" s="689" t="s">
        <v>1242</v>
      </c>
    </row>
    <row r="1093" spans="2:9" ht="12.75">
      <c r="B1093" s="676"/>
      <c r="C1093" s="635"/>
      <c r="D1093" s="635"/>
      <c r="E1093" s="635"/>
      <c r="F1093" s="635"/>
      <c r="G1093" s="635"/>
      <c r="H1093" s="635"/>
      <c r="I1093" s="677"/>
    </row>
    <row r="1094" spans="2:9" ht="13.5" thickBot="1">
      <c r="B1094" s="676"/>
      <c r="C1094" s="635"/>
      <c r="D1094" s="635"/>
      <c r="E1094" s="635"/>
      <c r="F1094" s="635"/>
      <c r="G1094" s="635"/>
      <c r="H1094" s="635"/>
      <c r="I1094" s="677"/>
    </row>
    <row r="1095" spans="2:9" ht="15.75" thickBot="1">
      <c r="B1095" s="676"/>
      <c r="C1095" s="2016" t="s">
        <v>1310</v>
      </c>
      <c r="D1095" s="2017"/>
      <c r="E1095" s="2017"/>
      <c r="F1095" s="2017"/>
      <c r="G1095" s="2018"/>
      <c r="H1095" s="635"/>
      <c r="I1095" s="677"/>
    </row>
    <row r="1096" spans="2:9" ht="15.75" thickBot="1">
      <c r="B1096" s="676"/>
      <c r="C1096" s="2010" t="s">
        <v>1311</v>
      </c>
      <c r="D1096" s="2011"/>
      <c r="E1096" s="2012"/>
      <c r="F1096" s="690" t="s">
        <v>390</v>
      </c>
      <c r="G1096" s="691" t="s">
        <v>1240</v>
      </c>
      <c r="H1096" s="635"/>
      <c r="I1096" s="677"/>
    </row>
    <row r="1097" spans="2:9" ht="25.5">
      <c r="B1097" s="676"/>
      <c r="C1097" s="2013" t="s">
        <v>1278</v>
      </c>
      <c r="D1097" s="2014"/>
      <c r="E1097" s="2015"/>
      <c r="F1097" s="666">
        <v>852</v>
      </c>
      <c r="G1097" s="667" t="s">
        <v>1279</v>
      </c>
      <c r="H1097" s="635"/>
      <c r="I1097" s="677"/>
    </row>
    <row r="1098" spans="2:9" ht="25.5">
      <c r="B1098" s="676"/>
      <c r="C1098" s="1917" t="s">
        <v>1280</v>
      </c>
      <c r="D1098" s="1918"/>
      <c r="E1098" s="1919"/>
      <c r="F1098" s="668">
        <v>1461</v>
      </c>
      <c r="G1098" s="669" t="s">
        <v>1279</v>
      </c>
      <c r="H1098" s="635"/>
      <c r="I1098" s="677"/>
    </row>
    <row r="1099" spans="2:9" ht="25.5">
      <c r="B1099" s="676"/>
      <c r="C1099" s="1917" t="s">
        <v>1281</v>
      </c>
      <c r="D1099" s="1918"/>
      <c r="E1099" s="1919"/>
      <c r="F1099" s="668">
        <v>1692.67</v>
      </c>
      <c r="G1099" s="669" t="s">
        <v>1279</v>
      </c>
      <c r="H1099" s="635"/>
      <c r="I1099" s="677"/>
    </row>
    <row r="1100" spans="2:9" ht="25.5">
      <c r="B1100" s="676"/>
      <c r="C1100" s="1917" t="s">
        <v>1282</v>
      </c>
      <c r="D1100" s="1918"/>
      <c r="E1100" s="1919"/>
      <c r="F1100" s="668">
        <v>1080</v>
      </c>
      <c r="G1100" s="669" t="s">
        <v>1279</v>
      </c>
      <c r="H1100" s="635"/>
      <c r="I1100" s="677"/>
    </row>
    <row r="1101" spans="2:9" ht="26.25" thickBot="1">
      <c r="B1101" s="676"/>
      <c r="C1101" s="1920" t="s">
        <v>1283</v>
      </c>
      <c r="D1101" s="1921"/>
      <c r="E1101" s="1922"/>
      <c r="F1101" s="670">
        <v>1790</v>
      </c>
      <c r="G1101" s="671" t="s">
        <v>1279</v>
      </c>
      <c r="H1101" s="635"/>
      <c r="I1101" s="677"/>
    </row>
    <row r="1102" spans="2:9" ht="12.75" customHeight="1">
      <c r="B1102" s="676"/>
      <c r="C1102" s="1923" t="s">
        <v>1284</v>
      </c>
      <c r="D1102" s="1924"/>
      <c r="E1102" s="1924"/>
      <c r="F1102" s="1924"/>
      <c r="G1102" s="672"/>
      <c r="H1102" s="635"/>
      <c r="I1102" s="677"/>
    </row>
    <row r="1103" spans="2:9" ht="12.75" customHeight="1">
      <c r="B1103" s="676"/>
      <c r="C1103" s="2007" t="s">
        <v>1285</v>
      </c>
      <c r="D1103" s="2008"/>
      <c r="E1103" s="2008"/>
      <c r="F1103" s="2008"/>
      <c r="G1103" s="2009"/>
      <c r="H1103" s="635"/>
      <c r="I1103" s="677"/>
    </row>
    <row r="1104" spans="2:9" ht="13.5" customHeight="1" thickBot="1">
      <c r="B1104" s="676"/>
      <c r="C1104" s="1925" t="s">
        <v>1286</v>
      </c>
      <c r="D1104" s="1926"/>
      <c r="E1104" s="1926"/>
      <c r="F1104" s="1926"/>
      <c r="G1104" s="1927"/>
      <c r="H1104" s="635"/>
      <c r="I1104" s="677"/>
    </row>
    <row r="1105" spans="2:9" ht="12.75">
      <c r="B1105" s="676"/>
      <c r="C1105" s="635"/>
      <c r="D1105" s="635"/>
      <c r="E1105" s="635"/>
      <c r="F1105" s="635"/>
      <c r="G1105" s="635"/>
      <c r="H1105" s="635"/>
      <c r="I1105" s="677"/>
    </row>
    <row r="1106" spans="2:9" ht="13.5" thickBot="1">
      <c r="B1106" s="2004" t="s">
        <v>1312</v>
      </c>
      <c r="C1106" s="2005"/>
      <c r="D1106" s="2005"/>
      <c r="E1106" s="2005"/>
      <c r="F1106" s="2005"/>
      <c r="G1106" s="2005"/>
      <c r="H1106" s="2005"/>
      <c r="I1106" s="2006"/>
    </row>
    <row r="1107" spans="2:9" ht="13.5" thickTop="1">
      <c r="B1107" s="1253"/>
    </row>
    <row r="1108" spans="2:9" ht="13.5" thickBot="1">
      <c r="B1108" s="393"/>
    </row>
    <row r="1109" spans="2:9" ht="13.5" thickTop="1">
      <c r="B1109" s="1767" t="s">
        <v>1453</v>
      </c>
      <c r="C1109" s="1768"/>
      <c r="D1109" s="1768"/>
      <c r="E1109" s="1769"/>
    </row>
    <row r="1110" spans="2:9" ht="13.5" thickBot="1">
      <c r="B1110" s="1770" t="s">
        <v>1454</v>
      </c>
      <c r="C1110" s="1771"/>
      <c r="D1110" s="1771"/>
      <c r="E1110" s="1772"/>
    </row>
    <row r="1111" spans="2:9" ht="12.75">
      <c r="B1111" s="1803" t="s">
        <v>1455</v>
      </c>
      <c r="C1111" s="1804"/>
      <c r="D1111" s="1804"/>
      <c r="E1111" s="1805"/>
    </row>
    <row r="1112" spans="2:9" ht="25.5" customHeight="1" thickBot="1">
      <c r="B1112" s="1806" t="s">
        <v>1456</v>
      </c>
      <c r="C1112" s="1807"/>
      <c r="D1112" s="1808"/>
      <c r="E1112" s="1809"/>
    </row>
    <row r="1113" spans="2:9" ht="13.5" thickBot="1">
      <c r="B1113" s="459" t="s">
        <v>869</v>
      </c>
      <c r="C1113" s="460" t="s">
        <v>1457</v>
      </c>
      <c r="D1113" s="692"/>
      <c r="E1113" s="693"/>
    </row>
    <row r="1114" spans="2:9" ht="26.25" thickBot="1">
      <c r="B1114" s="694" t="s">
        <v>1458</v>
      </c>
      <c r="C1114" s="695">
        <v>0.9</v>
      </c>
      <c r="D1114" s="692"/>
      <c r="E1114" s="693"/>
    </row>
    <row r="1115" spans="2:9" ht="12.75">
      <c r="B1115" s="1810" t="s">
        <v>1459</v>
      </c>
      <c r="C1115" s="1811"/>
      <c r="D1115" s="1812"/>
      <c r="E1115" s="1813"/>
    </row>
    <row r="1116" spans="2:9" ht="12.75">
      <c r="B1116" s="1781" t="s">
        <v>1460</v>
      </c>
      <c r="C1116" s="1779"/>
      <c r="D1116" s="1779"/>
      <c r="E1116" s="1780"/>
    </row>
    <row r="1117" spans="2:9" ht="12.75">
      <c r="B1117" s="1783" t="s">
        <v>1224</v>
      </c>
      <c r="C1117" s="1784"/>
      <c r="D1117" s="1784"/>
      <c r="E1117" s="1785"/>
    </row>
    <row r="1118" spans="2:9" ht="12.75">
      <c r="B1118" s="1777" t="s">
        <v>1461</v>
      </c>
      <c r="C1118" s="1778"/>
      <c r="D1118" s="1778"/>
      <c r="E1118" s="1782"/>
    </row>
    <row r="1119" spans="2:9" ht="13.5" thickBot="1">
      <c r="B1119" s="1774"/>
      <c r="C1119" s="1775"/>
      <c r="D1119" s="1775"/>
      <c r="E1119" s="1776"/>
    </row>
    <row r="1120" spans="2:9" ht="12.75">
      <c r="B1120" s="1253"/>
    </row>
    <row r="1121" spans="2:4" ht="13.5" thickBot="1">
      <c r="B1121" s="393"/>
    </row>
    <row r="1122" spans="2:4" ht="13.5" thickTop="1">
      <c r="B1122" s="1767" t="s">
        <v>1203</v>
      </c>
      <c r="C1122" s="1768"/>
      <c r="D1122" s="1769"/>
    </row>
    <row r="1123" spans="2:4" ht="13.5" thickBot="1">
      <c r="B1123" s="1948" t="s">
        <v>1462</v>
      </c>
      <c r="C1123" s="1949"/>
      <c r="D1123" s="1950"/>
    </row>
    <row r="1124" spans="2:4" ht="12.75">
      <c r="B1124" s="439" t="s">
        <v>1205</v>
      </c>
      <c r="C1124" s="440"/>
      <c r="D1124" s="441"/>
    </row>
    <row r="1125" spans="2:4" ht="12.75" customHeight="1">
      <c r="B1125" s="1951" t="s">
        <v>1463</v>
      </c>
      <c r="C1125" s="1952"/>
      <c r="D1125" s="1953"/>
    </row>
    <row r="1126" spans="2:4" ht="12.75">
      <c r="B1126" s="461" t="s">
        <v>1464</v>
      </c>
      <c r="C1126" s="696"/>
      <c r="D1126" s="697"/>
    </row>
    <row r="1127" spans="2:4" ht="12.75">
      <c r="B1127" s="1954" t="s">
        <v>1465</v>
      </c>
      <c r="C1127" s="1955"/>
      <c r="D1127" s="1956"/>
    </row>
    <row r="1128" spans="2:4" ht="12.75">
      <c r="B1128" s="438" t="s">
        <v>1466</v>
      </c>
      <c r="C1128" s="436" t="s">
        <v>1467</v>
      </c>
      <c r="D1128" s="437" t="s">
        <v>1240</v>
      </c>
    </row>
    <row r="1129" spans="2:4" ht="25.5">
      <c r="B1129" s="698" t="s">
        <v>1468</v>
      </c>
      <c r="C1129" s="699">
        <v>160</v>
      </c>
      <c r="D1129" s="700" t="s">
        <v>560</v>
      </c>
    </row>
    <row r="1130" spans="2:4" ht="12.75">
      <c r="B1130" s="698" t="s">
        <v>39</v>
      </c>
      <c r="C1130" s="699">
        <v>60</v>
      </c>
      <c r="D1130" s="700" t="s">
        <v>1242</v>
      </c>
    </row>
    <row r="1131" spans="2:4" ht="12.75">
      <c r="B1131" s="698" t="s">
        <v>1469</v>
      </c>
      <c r="C1131" s="699">
        <v>5</v>
      </c>
      <c r="D1131" s="700" t="s">
        <v>1470</v>
      </c>
    </row>
    <row r="1132" spans="2:4" ht="12.75">
      <c r="B1132" s="698" t="s">
        <v>1471</v>
      </c>
      <c r="C1132" s="699">
        <v>7.24</v>
      </c>
      <c r="D1132" s="700" t="s">
        <v>1470</v>
      </c>
    </row>
    <row r="1133" spans="2:4" ht="12.75">
      <c r="B1133" s="698" t="s">
        <v>1472</v>
      </c>
      <c r="C1133" s="699">
        <v>0</v>
      </c>
      <c r="D1133" s="700" t="s">
        <v>1470</v>
      </c>
    </row>
    <row r="1134" spans="2:4" ht="12.75">
      <c r="B1134" s="698" t="s">
        <v>1473</v>
      </c>
      <c r="C1134" s="699">
        <v>0</v>
      </c>
      <c r="D1134" s="700" t="s">
        <v>1470</v>
      </c>
    </row>
    <row r="1135" spans="2:4" ht="12.75">
      <c r="B1135" s="698" t="s">
        <v>1474</v>
      </c>
      <c r="C1135" s="699">
        <v>0</v>
      </c>
      <c r="D1135" s="700" t="s">
        <v>1470</v>
      </c>
    </row>
    <row r="1136" spans="2:4" ht="12.75">
      <c r="B1136" s="698" t="s">
        <v>1475</v>
      </c>
      <c r="C1136" s="699">
        <v>0</v>
      </c>
      <c r="D1136" s="700" t="s">
        <v>1470</v>
      </c>
    </row>
    <row r="1137" spans="2:4" ht="12.75">
      <c r="B1137" s="698" t="s">
        <v>1476</v>
      </c>
      <c r="C1137" s="699">
        <v>0</v>
      </c>
      <c r="D1137" s="700" t="s">
        <v>1470</v>
      </c>
    </row>
    <row r="1138" spans="2:4" ht="25.5">
      <c r="B1138" s="698" t="s">
        <v>1477</v>
      </c>
      <c r="C1138" s="699" t="s">
        <v>1478</v>
      </c>
      <c r="D1138" s="618" t="s">
        <v>1479</v>
      </c>
    </row>
    <row r="1139" spans="2:4" ht="13.5" thickBot="1">
      <c r="B1139" s="1828" t="s">
        <v>1480</v>
      </c>
      <c r="C1139" s="1829"/>
      <c r="D1139" s="701"/>
    </row>
    <row r="1140" spans="2:4" ht="13.5" thickBot="1">
      <c r="B1140" s="1277"/>
      <c r="C1140" s="702"/>
      <c r="D1140" s="703"/>
    </row>
    <row r="1141" spans="2:4" ht="12.75">
      <c r="B1141" s="1957" t="s">
        <v>1481</v>
      </c>
      <c r="C1141" s="1958"/>
      <c r="D1141" s="703"/>
    </row>
    <row r="1142" spans="2:4" ht="12.75">
      <c r="B1142" s="755" t="s">
        <v>1482</v>
      </c>
      <c r="C1142" s="756" t="s">
        <v>2246</v>
      </c>
      <c r="D1142" s="703"/>
    </row>
    <row r="1143" spans="2:4" ht="12.75">
      <c r="B1143" s="704" t="s">
        <v>1483</v>
      </c>
      <c r="C1143" s="705">
        <v>2.4E-2</v>
      </c>
      <c r="D1143" s="703"/>
    </row>
    <row r="1144" spans="2:4" ht="12.75">
      <c r="B1144" s="704" t="s">
        <v>904</v>
      </c>
      <c r="C1144" s="705">
        <v>2.8000000000000001E-2</v>
      </c>
      <c r="D1144" s="703"/>
    </row>
    <row r="1145" spans="2:4" ht="12.75">
      <c r="B1145" s="704" t="s">
        <v>1484</v>
      </c>
      <c r="C1145" s="705">
        <v>5.6000000000000001E-2</v>
      </c>
      <c r="D1145" s="703"/>
    </row>
    <row r="1146" spans="2:4" ht="12.75">
      <c r="B1146" s="704" t="s">
        <v>1485</v>
      </c>
      <c r="C1146" s="705">
        <v>0.112</v>
      </c>
      <c r="D1146" s="703"/>
    </row>
    <row r="1147" spans="2:4" ht="12.75">
      <c r="B1147" s="704" t="s">
        <v>1486</v>
      </c>
      <c r="C1147" s="705">
        <v>0.14499999999999999</v>
      </c>
      <c r="D1147" s="703"/>
    </row>
    <row r="1148" spans="2:4" ht="12.75">
      <c r="B1148" s="704" t="s">
        <v>1487</v>
      </c>
      <c r="C1148" s="705">
        <v>0.14499999999999999</v>
      </c>
      <c r="D1148" s="703"/>
    </row>
    <row r="1149" spans="2:4" ht="26.25" thickBot="1">
      <c r="B1149" s="639" t="s">
        <v>1488</v>
      </c>
      <c r="C1149" s="706" t="s">
        <v>1489</v>
      </c>
      <c r="D1149" s="703"/>
    </row>
    <row r="1150" spans="2:4" ht="12.75">
      <c r="B1150" s="462" t="s">
        <v>1490</v>
      </c>
      <c r="C1150" s="463" t="s">
        <v>2246</v>
      </c>
      <c r="D1150" s="703"/>
    </row>
    <row r="1151" spans="2:4" ht="25.5">
      <c r="B1151" s="707" t="s">
        <v>1491</v>
      </c>
      <c r="C1151" s="705">
        <v>0.23</v>
      </c>
      <c r="D1151" s="703"/>
    </row>
    <row r="1152" spans="2:4" ht="13.5" thickBot="1">
      <c r="B1152" s="1828" t="s">
        <v>1480</v>
      </c>
      <c r="C1152" s="1959"/>
      <c r="D1152" s="703"/>
    </row>
    <row r="1153" spans="2:5" ht="12.75">
      <c r="B1153" s="633"/>
      <c r="C1153" s="634"/>
      <c r="D1153" s="703"/>
    </row>
    <row r="1154" spans="2:5" ht="12.75">
      <c r="B1154" s="1783" t="s">
        <v>1492</v>
      </c>
      <c r="C1154" s="1784"/>
      <c r="D1154" s="1960"/>
    </row>
    <row r="1155" spans="2:5" ht="12.75" customHeight="1">
      <c r="B1155" s="1777" t="s">
        <v>1493</v>
      </c>
      <c r="C1155" s="1778"/>
      <c r="D1155" s="1782"/>
    </row>
    <row r="1156" spans="2:5" ht="12.75" customHeight="1">
      <c r="B1156" s="1777" t="s">
        <v>1494</v>
      </c>
      <c r="C1156" s="1778"/>
      <c r="D1156" s="1782"/>
    </row>
    <row r="1157" spans="2:5" ht="12.75" customHeight="1">
      <c r="B1157" s="1777" t="s">
        <v>1495</v>
      </c>
      <c r="C1157" s="1778"/>
      <c r="D1157" s="1782"/>
    </row>
    <row r="1158" spans="2:5" ht="12.75" customHeight="1">
      <c r="B1158" s="1777" t="s">
        <v>1496</v>
      </c>
      <c r="C1158" s="1778"/>
      <c r="D1158" s="1782"/>
    </row>
    <row r="1159" spans="2:5" ht="12.75">
      <c r="B1159" s="1783" t="s">
        <v>1497</v>
      </c>
      <c r="C1159" s="1784"/>
      <c r="D1159" s="1785"/>
    </row>
    <row r="1160" spans="2:5" ht="14.25" customHeight="1" thickBot="1">
      <c r="B1160" s="1828" t="s">
        <v>1498</v>
      </c>
      <c r="C1160" s="1829"/>
      <c r="D1160" s="1830"/>
    </row>
    <row r="1161" spans="2:5" ht="12.75">
      <c r="B1161" s="1253"/>
    </row>
    <row r="1162" spans="2:5" ht="13.5" thickBot="1">
      <c r="B1162" s="393"/>
    </row>
    <row r="1163" spans="2:5" ht="13.5" thickTop="1">
      <c r="B1163" s="1767" t="s">
        <v>1203</v>
      </c>
      <c r="C1163" s="1768"/>
      <c r="D1163" s="1768"/>
      <c r="E1163" s="1769"/>
    </row>
    <row r="1164" spans="2:5" ht="13.5" thickBot="1">
      <c r="B1164" s="1770" t="s">
        <v>1499</v>
      </c>
      <c r="C1164" s="1771"/>
      <c r="D1164" s="1771"/>
      <c r="E1164" s="1772"/>
    </row>
    <row r="1165" spans="2:5" ht="12.75">
      <c r="B1165" s="439" t="s">
        <v>1205</v>
      </c>
      <c r="C1165" s="440"/>
      <c r="D1165" s="440"/>
      <c r="E1165" s="441"/>
    </row>
    <row r="1166" spans="2:5" ht="12.75">
      <c r="B1166" s="1777" t="s">
        <v>1500</v>
      </c>
      <c r="C1166" s="1778"/>
      <c r="D1166" s="1778"/>
      <c r="E1166" s="1782"/>
    </row>
    <row r="1167" spans="2:5" ht="12.75">
      <c r="B1167" s="1781" t="s">
        <v>1501</v>
      </c>
      <c r="C1167" s="1779"/>
      <c r="D1167" s="1779"/>
      <c r="E1167" s="1780"/>
    </row>
    <row r="1168" spans="2:5" ht="12.75">
      <c r="B1168" s="1781" t="s">
        <v>1502</v>
      </c>
      <c r="C1168" s="1779"/>
      <c r="D1168" s="1779"/>
      <c r="E1168" s="1780"/>
    </row>
    <row r="1169" spans="2:5" ht="12.75">
      <c r="B1169" s="464" t="s">
        <v>1503</v>
      </c>
      <c r="C1169" s="708"/>
      <c r="D1169" s="708"/>
      <c r="E1169" s="709"/>
    </row>
    <row r="1170" spans="2:5" ht="12.75">
      <c r="B1170" s="465" t="s">
        <v>1504</v>
      </c>
      <c r="C1170" s="1778" t="s">
        <v>1505</v>
      </c>
      <c r="D1170" s="1778"/>
      <c r="E1170" s="1782"/>
    </row>
    <row r="1171" spans="2:5" ht="12.75">
      <c r="B1171" s="466" t="s">
        <v>1506</v>
      </c>
      <c r="C1171" s="1827" t="s">
        <v>1507</v>
      </c>
      <c r="D1171" s="1778"/>
      <c r="E1171" s="1782"/>
    </row>
    <row r="1172" spans="2:5" ht="12.75">
      <c r="B1172" s="446" t="s">
        <v>1508</v>
      </c>
      <c r="C1172" s="1827" t="s">
        <v>1509</v>
      </c>
      <c r="D1172" s="1778"/>
      <c r="E1172" s="1782"/>
    </row>
    <row r="1173" spans="2:5" ht="12.75">
      <c r="B1173" s="446" t="s">
        <v>1510</v>
      </c>
      <c r="C1173" s="1827" t="s">
        <v>1511</v>
      </c>
      <c r="D1173" s="1778"/>
      <c r="E1173" s="1782"/>
    </row>
    <row r="1174" spans="2:5" ht="12.75">
      <c r="B1174" s="467" t="s">
        <v>1512</v>
      </c>
      <c r="C1174" s="622"/>
      <c r="D1174" s="622"/>
      <c r="E1174" s="623"/>
    </row>
    <row r="1175" spans="2:5" ht="12.75">
      <c r="B1175" s="436" t="s">
        <v>1466</v>
      </c>
      <c r="C1175" s="436" t="s">
        <v>1467</v>
      </c>
      <c r="D1175" s="436" t="s">
        <v>1240</v>
      </c>
      <c r="E1175" s="468"/>
    </row>
    <row r="1176" spans="2:5" ht="12.75">
      <c r="B1176" s="469" t="s">
        <v>498</v>
      </c>
      <c r="C1176" s="627" t="s">
        <v>1513</v>
      </c>
      <c r="D1176" s="627" t="s">
        <v>560</v>
      </c>
      <c r="E1176" s="623"/>
    </row>
    <row r="1177" spans="2:5" ht="25.5">
      <c r="B1177" s="469" t="s">
        <v>39</v>
      </c>
      <c r="C1177" s="627" t="s">
        <v>1514</v>
      </c>
      <c r="D1177" s="627" t="s">
        <v>1242</v>
      </c>
      <c r="E1177" s="623"/>
    </row>
    <row r="1178" spans="2:5" ht="12.75">
      <c r="B1178" s="1777" t="s">
        <v>1480</v>
      </c>
      <c r="C1178" s="1778"/>
      <c r="D1178" s="708"/>
      <c r="E1178" s="709"/>
    </row>
    <row r="1179" spans="2:5" ht="12.75">
      <c r="B1179" s="1783" t="s">
        <v>1515</v>
      </c>
      <c r="C1179" s="1784"/>
      <c r="D1179" s="1784"/>
      <c r="E1179" s="1785"/>
    </row>
    <row r="1180" spans="2:5" ht="22.5" customHeight="1">
      <c r="B1180" s="1777" t="s">
        <v>1516</v>
      </c>
      <c r="C1180" s="1778"/>
      <c r="D1180" s="1778"/>
      <c r="E1180" s="1782"/>
    </row>
    <row r="1181" spans="2:5" ht="35.25" customHeight="1">
      <c r="B1181" s="1777" t="s">
        <v>1517</v>
      </c>
      <c r="C1181" s="1778"/>
      <c r="D1181" s="1778"/>
      <c r="E1181" s="1782"/>
    </row>
    <row r="1182" spans="2:5" ht="34.5" customHeight="1">
      <c r="B1182" s="1777" t="s">
        <v>1518</v>
      </c>
      <c r="C1182" s="1778"/>
      <c r="D1182" s="1778"/>
      <c r="E1182" s="1782"/>
    </row>
    <row r="1183" spans="2:5" ht="48.75" customHeight="1">
      <c r="B1183" s="1777" t="s">
        <v>1519</v>
      </c>
      <c r="C1183" s="1778"/>
      <c r="D1183" s="1778"/>
      <c r="E1183" s="1782"/>
    </row>
    <row r="1184" spans="2:5" ht="27.75" customHeight="1">
      <c r="B1184" s="1777" t="s">
        <v>1520</v>
      </c>
      <c r="C1184" s="1778"/>
      <c r="D1184" s="1778"/>
      <c r="E1184" s="1782"/>
    </row>
    <row r="1185" spans="2:5" ht="48.75" customHeight="1">
      <c r="B1185" s="1777" t="s">
        <v>1521</v>
      </c>
      <c r="C1185" s="1778"/>
      <c r="D1185" s="1778"/>
      <c r="E1185" s="1782"/>
    </row>
    <row r="1186" spans="2:5" ht="38.25" customHeight="1">
      <c r="B1186" s="1777" t="s">
        <v>1522</v>
      </c>
      <c r="C1186" s="1778"/>
      <c r="D1186" s="1778"/>
      <c r="E1186" s="1782"/>
    </row>
    <row r="1187" spans="2:5" ht="12.75">
      <c r="B1187" s="1783" t="s">
        <v>1497</v>
      </c>
      <c r="C1187" s="1784"/>
      <c r="D1187" s="1784"/>
      <c r="E1187" s="1785"/>
    </row>
    <row r="1188" spans="2:5" ht="13.5" thickBot="1">
      <c r="B1188" s="1774" t="s">
        <v>1523</v>
      </c>
      <c r="C1188" s="1775"/>
      <c r="D1188" s="1775"/>
      <c r="E1188" s="1776"/>
    </row>
    <row r="1189" spans="2:5" ht="12.75">
      <c r="B1189" s="1253"/>
    </row>
    <row r="1190" spans="2:5" ht="13.5" thickBot="1">
      <c r="B1190" s="393"/>
    </row>
    <row r="1191" spans="2:5" ht="13.5" thickTop="1">
      <c r="B1191" s="1767" t="s">
        <v>1203</v>
      </c>
      <c r="C1191" s="1768"/>
      <c r="D1191" s="1768"/>
      <c r="E1191" s="1769"/>
    </row>
    <row r="1192" spans="2:5" ht="13.5" thickBot="1">
      <c r="B1192" s="1770" t="s">
        <v>1524</v>
      </c>
      <c r="C1192" s="1771"/>
      <c r="D1192" s="1771"/>
      <c r="E1192" s="1772"/>
    </row>
    <row r="1193" spans="2:5" ht="12.75">
      <c r="B1193" s="439" t="s">
        <v>1205</v>
      </c>
      <c r="C1193" s="440"/>
      <c r="D1193" s="440"/>
      <c r="E1193" s="441"/>
    </row>
    <row r="1194" spans="2:5" ht="12.75">
      <c r="B1194" s="1777" t="s">
        <v>1525</v>
      </c>
      <c r="C1194" s="1778"/>
      <c r="D1194" s="1778"/>
      <c r="E1194" s="1782"/>
    </row>
    <row r="1195" spans="2:5" ht="12.75">
      <c r="B1195" s="1781" t="s">
        <v>1526</v>
      </c>
      <c r="C1195" s="1779"/>
      <c r="D1195" s="1779"/>
      <c r="E1195" s="1780"/>
    </row>
    <row r="1196" spans="2:5" ht="12.75">
      <c r="B1196" s="1777" t="s">
        <v>1527</v>
      </c>
      <c r="C1196" s="1778"/>
      <c r="D1196" s="708"/>
      <c r="E1196" s="709"/>
    </row>
    <row r="1197" spans="2:5" ht="12.75">
      <c r="B1197" s="710" t="s">
        <v>1528</v>
      </c>
      <c r="C1197" s="708"/>
      <c r="D1197" s="708"/>
      <c r="E1197" s="709"/>
    </row>
    <row r="1198" spans="2:5" ht="12.75">
      <c r="B1198" s="1777" t="s">
        <v>1529</v>
      </c>
      <c r="C1198" s="1778"/>
      <c r="D1198" s="708"/>
      <c r="E1198" s="709"/>
    </row>
    <row r="1199" spans="2:5" ht="12.75">
      <c r="B1199" s="711"/>
      <c r="C1199" s="622"/>
      <c r="D1199" s="708"/>
      <c r="E1199" s="709"/>
    </row>
    <row r="1200" spans="2:5" ht="12.75">
      <c r="B1200" s="1777" t="s">
        <v>1530</v>
      </c>
      <c r="C1200" s="1779"/>
      <c r="D1200" s="1779"/>
      <c r="E1200" s="1780"/>
    </row>
    <row r="1201" spans="2:5" ht="12.75">
      <c r="B1201" s="1781" t="s">
        <v>1531</v>
      </c>
      <c r="C1201" s="1779"/>
      <c r="D1201" s="1779"/>
      <c r="E1201" s="1780"/>
    </row>
    <row r="1202" spans="2:5" ht="12.75">
      <c r="B1202" s="1777" t="s">
        <v>1532</v>
      </c>
      <c r="C1202" s="1778"/>
      <c r="D1202" s="1778"/>
      <c r="E1202" s="1782"/>
    </row>
    <row r="1203" spans="2:5" ht="12.75">
      <c r="B1203" s="1777" t="s">
        <v>1533</v>
      </c>
      <c r="C1203" s="1778"/>
      <c r="D1203" s="708"/>
      <c r="E1203" s="709"/>
    </row>
    <row r="1204" spans="2:5" ht="12.75">
      <c r="B1204" s="1777" t="s">
        <v>1534</v>
      </c>
      <c r="C1204" s="1778"/>
      <c r="D1204" s="708"/>
      <c r="E1204" s="709"/>
    </row>
    <row r="1205" spans="2:5" ht="13.5" thickBot="1">
      <c r="B1205" s="470" t="s">
        <v>1203</v>
      </c>
      <c r="C1205" s="712"/>
      <c r="D1205" s="713"/>
      <c r="E1205" s="701"/>
    </row>
    <row r="1206" spans="2:5" ht="12.75">
      <c r="B1206" s="659"/>
      <c r="C1206" s="471" t="s">
        <v>1466</v>
      </c>
      <c r="D1206" s="472" t="s">
        <v>1467</v>
      </c>
      <c r="E1206" s="473" t="s">
        <v>1240</v>
      </c>
    </row>
    <row r="1207" spans="2:5" ht="25.5">
      <c r="B1207" s="659"/>
      <c r="C1207" s="714" t="s">
        <v>1535</v>
      </c>
      <c r="D1207" s="715" t="s">
        <v>1536</v>
      </c>
      <c r="E1207" s="616" t="s">
        <v>560</v>
      </c>
    </row>
    <row r="1208" spans="2:5" ht="51">
      <c r="B1208" s="659"/>
      <c r="C1208" s="714" t="s">
        <v>1537</v>
      </c>
      <c r="D1208" s="715" t="s">
        <v>1514</v>
      </c>
      <c r="E1208" s="616" t="s">
        <v>1242</v>
      </c>
    </row>
    <row r="1209" spans="2:5" ht="13.5" thickBot="1">
      <c r="B1209" s="659"/>
      <c r="C1209" s="716" t="s">
        <v>1538</v>
      </c>
      <c r="D1209" s="628"/>
      <c r="E1209" s="717"/>
    </row>
    <row r="1210" spans="2:5" ht="12.75">
      <c r="B1210" s="659"/>
      <c r="C1210" s="634"/>
      <c r="D1210" s="631"/>
      <c r="E1210" s="632"/>
    </row>
    <row r="1211" spans="2:5" ht="12.75">
      <c r="B1211" s="1783" t="s">
        <v>1515</v>
      </c>
      <c r="C1211" s="1784"/>
      <c r="D1211" s="1784"/>
      <c r="E1211" s="1785"/>
    </row>
    <row r="1212" spans="2:5" ht="12.75">
      <c r="B1212" s="1777" t="s">
        <v>1539</v>
      </c>
      <c r="C1212" s="1778"/>
      <c r="D1212" s="1778"/>
      <c r="E1212" s="1782"/>
    </row>
    <row r="1213" spans="2:5" ht="12.75">
      <c r="B1213" s="1777" t="s">
        <v>1540</v>
      </c>
      <c r="C1213" s="1778"/>
      <c r="D1213" s="1778"/>
      <c r="E1213" s="1782"/>
    </row>
    <row r="1214" spans="2:5" ht="12.75">
      <c r="B1214" s="1783" t="s">
        <v>1497</v>
      </c>
      <c r="C1214" s="1784"/>
      <c r="D1214" s="1784"/>
      <c r="E1214" s="1785"/>
    </row>
    <row r="1215" spans="2:5" ht="13.5" thickBot="1">
      <c r="B1215" s="1774" t="s">
        <v>1541</v>
      </c>
      <c r="C1215" s="1775"/>
      <c r="D1215" s="1775"/>
      <c r="E1215" s="1776"/>
    </row>
    <row r="1216" spans="2:5" ht="12.75">
      <c r="B1216" s="1253"/>
    </row>
    <row r="1217" spans="2:5" ht="12.75">
      <c r="B1217" s="393"/>
    </row>
    <row r="1218" spans="2:5" ht="12.75">
      <c r="B1218" s="1989" t="s">
        <v>2401</v>
      </c>
      <c r="C1218" s="1990"/>
      <c r="D1218" s="1990"/>
      <c r="E1218" s="1991"/>
    </row>
    <row r="1219" spans="2:5" ht="12.75">
      <c r="B1219" s="1940" t="s">
        <v>1455</v>
      </c>
      <c r="C1219" s="1941"/>
      <c r="D1219" s="1941"/>
      <c r="E1219" s="1942"/>
    </row>
    <row r="1220" spans="2:5" ht="176.25" customHeight="1">
      <c r="B1220" s="1992" t="s">
        <v>2402</v>
      </c>
      <c r="C1220" s="1993"/>
      <c r="D1220" s="1993"/>
      <c r="E1220" s="1994"/>
    </row>
    <row r="1221" spans="2:5" ht="12.75">
      <c r="B1221" s="1940" t="s">
        <v>2403</v>
      </c>
      <c r="C1221" s="1941"/>
      <c r="D1221" s="1941"/>
      <c r="E1221" s="1942"/>
    </row>
    <row r="1222" spans="2:5" ht="12.75">
      <c r="B1222" s="1995" t="s">
        <v>2404</v>
      </c>
      <c r="C1222" s="1996"/>
      <c r="D1222" s="1996"/>
      <c r="E1222" s="1997"/>
    </row>
    <row r="1223" spans="2:5" ht="12.75">
      <c r="B1223" s="1998" t="s">
        <v>2405</v>
      </c>
      <c r="C1223" s="1999"/>
      <c r="D1223" s="1999"/>
      <c r="E1223" s="2000"/>
    </row>
    <row r="1224" spans="2:5" ht="12.75">
      <c r="B1224" s="1943" t="s">
        <v>2406</v>
      </c>
      <c r="C1224" s="1944"/>
      <c r="D1224" s="1944"/>
      <c r="E1224" s="1945"/>
    </row>
    <row r="1225" spans="2:5" ht="12.75">
      <c r="B1225" s="1934" t="s">
        <v>2407</v>
      </c>
      <c r="C1225" s="1935"/>
      <c r="D1225" s="1935"/>
      <c r="E1225" s="1936"/>
    </row>
    <row r="1226" spans="2:5" ht="27" customHeight="1">
      <c r="B1226" s="1931" t="s">
        <v>2408</v>
      </c>
      <c r="C1226" s="1932"/>
      <c r="D1226" s="1932"/>
      <c r="E1226" s="1933"/>
    </row>
    <row r="1227" spans="2:5" ht="12.75" customHeight="1">
      <c r="B1227" s="1931" t="s">
        <v>2409</v>
      </c>
      <c r="C1227" s="1932"/>
      <c r="D1227" s="1932"/>
      <c r="E1227" s="1933"/>
    </row>
    <row r="1228" spans="2:5" ht="12.75" customHeight="1">
      <c r="B1228" s="1934" t="s">
        <v>2410</v>
      </c>
      <c r="C1228" s="1946"/>
      <c r="D1228" s="1946"/>
      <c r="E1228" s="1947"/>
    </row>
    <row r="1229" spans="2:5" ht="12.75" customHeight="1">
      <c r="B1229" s="1931" t="s">
        <v>2411</v>
      </c>
      <c r="C1229" s="1932"/>
      <c r="D1229" s="1932"/>
      <c r="E1229" s="1933"/>
    </row>
    <row r="1230" spans="2:5" ht="12.75" customHeight="1">
      <c r="B1230" s="1931" t="s">
        <v>2412</v>
      </c>
      <c r="C1230" s="1932"/>
      <c r="D1230" s="1932"/>
      <c r="E1230" s="1933"/>
    </row>
    <row r="1231" spans="2:5" ht="12.75" customHeight="1">
      <c r="B1231" s="1934" t="s">
        <v>2413</v>
      </c>
      <c r="C1231" s="1935"/>
      <c r="D1231" s="1935"/>
      <c r="E1231" s="1936"/>
    </row>
    <row r="1232" spans="2:5" ht="12.75" customHeight="1">
      <c r="B1232" s="1934" t="s">
        <v>2414</v>
      </c>
      <c r="C1232" s="1935"/>
      <c r="D1232" s="1935"/>
      <c r="E1232" s="1936"/>
    </row>
    <row r="1233" spans="2:5" ht="12.75" customHeight="1">
      <c r="B1233" s="1934" t="s">
        <v>2415</v>
      </c>
      <c r="C1233" s="1935"/>
      <c r="D1233" s="1935"/>
      <c r="E1233" s="1936"/>
    </row>
    <row r="1234" spans="2:5" ht="12.75">
      <c r="B1234" s="1937" t="s">
        <v>2416</v>
      </c>
      <c r="C1234" s="1938"/>
      <c r="D1234" s="1938"/>
      <c r="E1234" s="1939"/>
    </row>
    <row r="1235" spans="2:5" ht="12.75">
      <c r="B1235" s="474" t="s">
        <v>136</v>
      </c>
      <c r="C1235" s="475" t="s">
        <v>2417</v>
      </c>
      <c r="D1235" s="475" t="s">
        <v>136</v>
      </c>
      <c r="E1235" s="476" t="s">
        <v>2417</v>
      </c>
    </row>
    <row r="1236" spans="2:5" ht="12.75">
      <c r="B1236" s="718" t="s">
        <v>789</v>
      </c>
      <c r="C1236" s="719">
        <v>9.7000000000000003E-2</v>
      </c>
      <c r="D1236" s="720" t="s">
        <v>2418</v>
      </c>
      <c r="E1236" s="721">
        <v>0.04</v>
      </c>
    </row>
    <row r="1237" spans="2:5" ht="25.5">
      <c r="B1237" s="718" t="s">
        <v>2419</v>
      </c>
      <c r="C1237" s="719">
        <v>0.26200000000000001</v>
      </c>
      <c r="D1237" s="720" t="s">
        <v>2420</v>
      </c>
      <c r="E1237" s="721">
        <v>0.24</v>
      </c>
    </row>
    <row r="1238" spans="2:5" ht="12.75">
      <c r="B1238" s="718" t="s">
        <v>164</v>
      </c>
      <c r="C1238" s="719">
        <v>4.2999999999999997E-2</v>
      </c>
      <c r="D1238" s="720" t="s">
        <v>1917</v>
      </c>
      <c r="E1238" s="721">
        <v>0.14799999999999999</v>
      </c>
    </row>
    <row r="1239" spans="2:5" ht="12.75">
      <c r="B1239" s="718" t="s">
        <v>2421</v>
      </c>
      <c r="C1239" s="719">
        <v>0.19</v>
      </c>
      <c r="D1239" s="720" t="s">
        <v>2422</v>
      </c>
      <c r="E1239" s="721">
        <v>0.152</v>
      </c>
    </row>
    <row r="1240" spans="2:5" ht="12.75">
      <c r="B1240" s="718" t="s">
        <v>792</v>
      </c>
      <c r="C1240" s="719">
        <v>0.13</v>
      </c>
      <c r="D1240" s="720" t="s">
        <v>2423</v>
      </c>
      <c r="E1240" s="721">
        <v>6.6000000000000003E-2</v>
      </c>
    </row>
    <row r="1241" spans="2:5" ht="12.75">
      <c r="B1241" s="718" t="s">
        <v>2424</v>
      </c>
      <c r="C1241" s="719">
        <v>0.127</v>
      </c>
      <c r="D1241" s="722" t="s">
        <v>2425</v>
      </c>
      <c r="E1241" s="721">
        <v>0.11600000000000001</v>
      </c>
    </row>
    <row r="1242" spans="2:5" ht="25.5">
      <c r="B1242" s="718" t="s">
        <v>2426</v>
      </c>
      <c r="C1242" s="719">
        <v>0.152</v>
      </c>
      <c r="D1242" s="720" t="s">
        <v>2427</v>
      </c>
      <c r="E1242" s="721">
        <v>1.038</v>
      </c>
    </row>
    <row r="1243" spans="2:5" ht="12.75">
      <c r="B1243" s="718" t="s">
        <v>2428</v>
      </c>
      <c r="C1243" s="719">
        <v>0.17199999999999999</v>
      </c>
      <c r="D1243" s="720" t="s">
        <v>1052</v>
      </c>
      <c r="E1243" s="721">
        <v>0.108</v>
      </c>
    </row>
    <row r="1244" spans="2:5" ht="12.75">
      <c r="B1244" s="718" t="s">
        <v>794</v>
      </c>
      <c r="C1244" s="719">
        <v>0.13900000000000001</v>
      </c>
      <c r="D1244" s="720" t="s">
        <v>2429</v>
      </c>
      <c r="E1244" s="721">
        <v>0.17</v>
      </c>
    </row>
    <row r="1245" spans="2:5" ht="12.75">
      <c r="B1245" s="718" t="s">
        <v>2430</v>
      </c>
      <c r="C1245" s="719">
        <v>0.20399999999999999</v>
      </c>
      <c r="D1245" s="720" t="s">
        <v>157</v>
      </c>
      <c r="E1245" s="721">
        <v>0.123</v>
      </c>
    </row>
    <row r="1246" spans="2:5" ht="12.75">
      <c r="B1246" s="718" t="s">
        <v>2431</v>
      </c>
      <c r="C1246" s="719">
        <v>0.21</v>
      </c>
      <c r="D1246" s="720" t="s">
        <v>2432</v>
      </c>
      <c r="E1246" s="721">
        <v>7.0999999999999994E-2</v>
      </c>
    </row>
    <row r="1247" spans="2:5" ht="12.75">
      <c r="B1247" s="718" t="s">
        <v>802</v>
      </c>
      <c r="C1247" s="719">
        <v>0.7</v>
      </c>
      <c r="D1247" s="720" t="s">
        <v>2433</v>
      </c>
      <c r="E1247" s="721">
        <v>0.26700000000000002</v>
      </c>
    </row>
    <row r="1248" spans="2:5" ht="12.75">
      <c r="B1248" s="718" t="s">
        <v>2434</v>
      </c>
      <c r="C1248" s="719">
        <v>0.11</v>
      </c>
      <c r="D1248" s="720" t="s">
        <v>1056</v>
      </c>
      <c r="E1248" s="721">
        <v>5.8000000000000003E-2</v>
      </c>
    </row>
    <row r="1249" spans="2:5" ht="12.75">
      <c r="B1249" s="718" t="s">
        <v>2435</v>
      </c>
      <c r="C1249" s="719">
        <v>0.14299999999999999</v>
      </c>
      <c r="D1249" s="720" t="s">
        <v>2436</v>
      </c>
      <c r="E1249" s="721">
        <v>0.28999999999999998</v>
      </c>
    </row>
    <row r="1250" spans="2:5" ht="12.75">
      <c r="B1250" s="718" t="s">
        <v>2437</v>
      </c>
      <c r="C1250" s="719">
        <v>0.26400000000000001</v>
      </c>
      <c r="D1250" s="720" t="s">
        <v>346</v>
      </c>
      <c r="E1250" s="721">
        <v>0.12</v>
      </c>
    </row>
    <row r="1251" spans="2:5" ht="12.75">
      <c r="B1251" s="718" t="s">
        <v>806</v>
      </c>
      <c r="C1251" s="719">
        <v>0.29199999999999998</v>
      </c>
      <c r="D1251" s="720" t="s">
        <v>2438</v>
      </c>
      <c r="E1251" s="721">
        <v>0.23599999999999999</v>
      </c>
    </row>
    <row r="1252" spans="2:5" ht="12.75">
      <c r="B1252" s="718" t="s">
        <v>807</v>
      </c>
      <c r="C1252" s="719">
        <v>0.27700000000000002</v>
      </c>
      <c r="D1252" s="720" t="s">
        <v>2439</v>
      </c>
      <c r="E1252" s="721">
        <v>6.5000000000000002E-2</v>
      </c>
    </row>
    <row r="1253" spans="2:5" ht="25.5">
      <c r="B1253" s="718" t="s">
        <v>808</v>
      </c>
      <c r="C1253" s="719">
        <v>0.08</v>
      </c>
      <c r="D1253" s="720" t="s">
        <v>2440</v>
      </c>
      <c r="E1253" s="721">
        <v>6.6000000000000003E-2</v>
      </c>
    </row>
    <row r="1254" spans="2:5" ht="12.75">
      <c r="B1254" s="718" t="s">
        <v>2441</v>
      </c>
      <c r="C1254" s="719">
        <v>1.6519999999999999</v>
      </c>
      <c r="D1254" s="720" t="s">
        <v>347</v>
      </c>
      <c r="E1254" s="721">
        <v>0.35899999999999999</v>
      </c>
    </row>
    <row r="1255" spans="2:5" ht="12.75">
      <c r="B1255" s="718" t="s">
        <v>2442</v>
      </c>
      <c r="C1255" s="719">
        <v>0.20599999999999999</v>
      </c>
      <c r="D1255" s="720" t="s">
        <v>2443</v>
      </c>
      <c r="E1255" s="721">
        <v>0.36199999999999999</v>
      </c>
    </row>
    <row r="1256" spans="2:5" ht="12.75">
      <c r="B1256" s="718" t="s">
        <v>2444</v>
      </c>
      <c r="C1256" s="719">
        <v>0.1</v>
      </c>
      <c r="D1256" s="720" t="s">
        <v>2445</v>
      </c>
      <c r="E1256" s="721">
        <v>2.1000000000000001E-2</v>
      </c>
    </row>
    <row r="1257" spans="2:5" ht="25.5">
      <c r="B1257" s="718" t="s">
        <v>2446</v>
      </c>
      <c r="C1257" s="719">
        <v>0.05</v>
      </c>
      <c r="D1257" s="720" t="s">
        <v>2447</v>
      </c>
      <c r="E1257" s="721">
        <v>0.219</v>
      </c>
    </row>
    <row r="1258" spans="2:5" ht="12.75" customHeight="1">
      <c r="B1258" s="718" t="s">
        <v>2448</v>
      </c>
      <c r="C1258" s="719">
        <v>0.26100000000000001</v>
      </c>
      <c r="D1258" s="720" t="s">
        <v>2449</v>
      </c>
      <c r="E1258" s="721">
        <v>0.16900000000000001</v>
      </c>
    </row>
    <row r="1259" spans="2:5" ht="12.75" customHeight="1">
      <c r="B1259" s="718" t="s">
        <v>2450</v>
      </c>
      <c r="C1259" s="719">
        <v>6.9000000000000006E-2</v>
      </c>
      <c r="D1259" s="720" t="s">
        <v>349</v>
      </c>
      <c r="E1259" s="721">
        <v>7.6999999999999999E-2</v>
      </c>
    </row>
    <row r="1260" spans="2:5" ht="13.5" customHeight="1">
      <c r="B1260" s="718" t="s">
        <v>1883</v>
      </c>
      <c r="C1260" s="719">
        <v>0.27660000000000001</v>
      </c>
      <c r="D1260" s="720" t="s">
        <v>2451</v>
      </c>
      <c r="E1260" s="721">
        <v>0.32100000000000001</v>
      </c>
    </row>
    <row r="1261" spans="2:5" ht="12.75">
      <c r="B1261" s="718" t="s">
        <v>813</v>
      </c>
      <c r="C1261" s="719">
        <v>0.28499999999999998</v>
      </c>
      <c r="D1261" s="720" t="s">
        <v>1939</v>
      </c>
      <c r="E1261" s="721">
        <v>0.157</v>
      </c>
    </row>
    <row r="1262" spans="2:5" ht="12.75">
      <c r="B1262" s="718" t="s">
        <v>815</v>
      </c>
      <c r="C1262" s="719">
        <v>5.8000000000000003E-2</v>
      </c>
      <c r="D1262" s="720" t="s">
        <v>2452</v>
      </c>
      <c r="E1262" s="721">
        <v>1.0960000000000001</v>
      </c>
    </row>
    <row r="1263" spans="2:5" ht="25.5">
      <c r="B1263" s="718" t="s">
        <v>2453</v>
      </c>
      <c r="C1263" s="719">
        <v>5.7000000000000002E-2</v>
      </c>
      <c r="D1263" s="720" t="s">
        <v>2454</v>
      </c>
      <c r="E1263" s="721">
        <v>0.54500000000000004</v>
      </c>
    </row>
    <row r="1264" spans="2:5" ht="12.75">
      <c r="B1264" s="718" t="s">
        <v>814</v>
      </c>
      <c r="C1264" s="719">
        <v>0.11</v>
      </c>
      <c r="D1264" s="720" t="s">
        <v>2455</v>
      </c>
      <c r="E1264" s="721">
        <v>0.25</v>
      </c>
    </row>
    <row r="1265" spans="2:5" ht="12.75">
      <c r="B1265" s="718" t="s">
        <v>2456</v>
      </c>
      <c r="C1265" s="719">
        <v>0.39989999999999998</v>
      </c>
      <c r="D1265" s="720" t="s">
        <v>2457</v>
      </c>
      <c r="E1265" s="721">
        <v>0.33800000000000002</v>
      </c>
    </row>
    <row r="1266" spans="2:5" ht="12.75">
      <c r="B1266" s="718" t="s">
        <v>1006</v>
      </c>
      <c r="C1266" s="719">
        <v>0.44</v>
      </c>
      <c r="D1266" s="720" t="s">
        <v>2458</v>
      </c>
      <c r="E1266" s="721">
        <v>0.32200000000000001</v>
      </c>
    </row>
    <row r="1267" spans="2:5" ht="12.75">
      <c r="B1267" s="718" t="s">
        <v>1007</v>
      </c>
      <c r="C1267" s="719">
        <v>0.16600000000000001</v>
      </c>
      <c r="D1267" s="720" t="s">
        <v>2459</v>
      </c>
      <c r="E1267" s="721">
        <v>0.09</v>
      </c>
    </row>
    <row r="1268" spans="2:5" ht="12.75">
      <c r="B1268" s="718" t="s">
        <v>2460</v>
      </c>
      <c r="C1268" s="719">
        <v>0.11700000000000001</v>
      </c>
      <c r="D1268" s="720" t="s">
        <v>85</v>
      </c>
      <c r="E1268" s="721">
        <v>0.112</v>
      </c>
    </row>
    <row r="1269" spans="2:5" ht="12.75">
      <c r="B1269" s="718" t="s">
        <v>2461</v>
      </c>
      <c r="C1269" s="719">
        <v>0.39600000000000002</v>
      </c>
      <c r="D1269" s="720" t="s">
        <v>30</v>
      </c>
      <c r="E1269" s="721">
        <v>3.5000000000000003E-2</v>
      </c>
    </row>
    <row r="1270" spans="2:5" ht="12.75">
      <c r="B1270" s="718" t="s">
        <v>2462</v>
      </c>
      <c r="C1270" s="719">
        <v>0.307</v>
      </c>
      <c r="D1270" s="720" t="s">
        <v>2463</v>
      </c>
      <c r="E1270" s="721">
        <v>0.185</v>
      </c>
    </row>
    <row r="1271" spans="2:5" ht="12.75">
      <c r="B1271" s="718" t="s">
        <v>2464</v>
      </c>
      <c r="C1271" s="719">
        <v>5.8000000000000003E-2</v>
      </c>
      <c r="D1271" s="720" t="s">
        <v>2465</v>
      </c>
      <c r="E1271" s="721">
        <v>0.224</v>
      </c>
    </row>
    <row r="1272" spans="2:5" ht="12.75">
      <c r="B1272" s="718" t="s">
        <v>2466</v>
      </c>
      <c r="C1272" s="719">
        <v>0.221</v>
      </c>
      <c r="D1272" s="720" t="s">
        <v>2467</v>
      </c>
      <c r="E1272" s="721">
        <v>0.26700000000000002</v>
      </c>
    </row>
    <row r="1273" spans="2:5" ht="12.75">
      <c r="B1273" s="718" t="s">
        <v>1016</v>
      </c>
      <c r="C1273" s="719">
        <v>0.114</v>
      </c>
      <c r="D1273" s="720" t="s">
        <v>89</v>
      </c>
      <c r="E1273" s="721">
        <v>4.4900000000000002E-2</v>
      </c>
    </row>
    <row r="1274" spans="2:5" ht="12.75">
      <c r="B1274" s="718" t="s">
        <v>1015</v>
      </c>
      <c r="C1274" s="719">
        <v>0.14599999999999999</v>
      </c>
      <c r="D1274" s="720" t="s">
        <v>2468</v>
      </c>
      <c r="E1274" s="721">
        <v>0.29499999999999998</v>
      </c>
    </row>
    <row r="1275" spans="2:5" ht="12.75">
      <c r="B1275" s="718" t="s">
        <v>1170</v>
      </c>
      <c r="C1275" s="719">
        <v>8.3000000000000004E-2</v>
      </c>
      <c r="D1275" s="720" t="s">
        <v>90</v>
      </c>
      <c r="E1275" s="721">
        <v>0.17199999999999999</v>
      </c>
    </row>
    <row r="1276" spans="2:5" ht="12.75">
      <c r="B1276" s="718" t="s">
        <v>2469</v>
      </c>
      <c r="C1276" s="719">
        <v>0.245</v>
      </c>
      <c r="D1276" s="720" t="s">
        <v>91</v>
      </c>
      <c r="E1276" s="721">
        <v>0.17899999999999999</v>
      </c>
    </row>
    <row r="1277" spans="2:5" ht="25.5">
      <c r="B1277" s="718" t="s">
        <v>2024</v>
      </c>
      <c r="C1277" s="719">
        <v>0.48599999999999999</v>
      </c>
      <c r="D1277" s="720" t="s">
        <v>2470</v>
      </c>
      <c r="E1277" s="721">
        <v>0.187</v>
      </c>
    </row>
    <row r="1278" spans="2:5" ht="25.5">
      <c r="B1278" s="718" t="s">
        <v>1179</v>
      </c>
      <c r="C1278" s="719">
        <v>0.61599999999999999</v>
      </c>
      <c r="D1278" s="720" t="s">
        <v>2471</v>
      </c>
      <c r="E1278" s="721">
        <v>0.182</v>
      </c>
    </row>
    <row r="1279" spans="2:5" ht="25.5">
      <c r="B1279" s="718" t="s">
        <v>156</v>
      </c>
      <c r="C1279" s="719">
        <v>0.13500000000000001</v>
      </c>
      <c r="D1279" s="720" t="s">
        <v>2472</v>
      </c>
      <c r="E1279" s="721">
        <v>0.13</v>
      </c>
    </row>
    <row r="1280" spans="2:5" ht="12.75">
      <c r="B1280" s="718" t="s">
        <v>2473</v>
      </c>
      <c r="C1280" s="719">
        <v>0.121</v>
      </c>
      <c r="D1280" s="720" t="s">
        <v>2474</v>
      </c>
      <c r="E1280" s="721">
        <v>0.158</v>
      </c>
    </row>
    <row r="1281" spans="2:5" ht="25.5">
      <c r="B1281" s="718" t="s">
        <v>2475</v>
      </c>
      <c r="C1281" s="719">
        <v>0.17699999999999999</v>
      </c>
      <c r="D1281" s="720" t="s">
        <v>2476</v>
      </c>
      <c r="E1281" s="721">
        <v>0.219</v>
      </c>
    </row>
    <row r="1282" spans="2:5" ht="12.75">
      <c r="B1282" s="718" t="s">
        <v>2477</v>
      </c>
      <c r="C1282" s="719">
        <v>0.16</v>
      </c>
      <c r="D1282" s="720" t="s">
        <v>2478</v>
      </c>
      <c r="E1282" s="721">
        <v>0.18099999999999999</v>
      </c>
    </row>
    <row r="1283" spans="2:5" ht="12.75">
      <c r="B1283" s="718" t="s">
        <v>2030</v>
      </c>
      <c r="C1283" s="719">
        <v>0.11700000000000001</v>
      </c>
      <c r="D1283" s="720" t="s">
        <v>96</v>
      </c>
      <c r="E1283" s="721">
        <v>0.191</v>
      </c>
    </row>
    <row r="1284" spans="2:5" ht="12.75">
      <c r="B1284" s="718" t="s">
        <v>2479</v>
      </c>
      <c r="C1284" s="719">
        <v>0.126</v>
      </c>
      <c r="D1284" s="720" t="s">
        <v>2480</v>
      </c>
      <c r="E1284" s="721">
        <v>0.17799999999999999</v>
      </c>
    </row>
    <row r="1285" spans="2:5" ht="25.5">
      <c r="B1285" s="718" t="s">
        <v>2481</v>
      </c>
      <c r="C1285" s="719">
        <v>0.04</v>
      </c>
      <c r="D1285" s="720" t="s">
        <v>2482</v>
      </c>
      <c r="E1285" s="721">
        <v>0.18099999999999999</v>
      </c>
    </row>
    <row r="1286" spans="2:5" ht="12.75">
      <c r="B1286" s="718" t="s">
        <v>2483</v>
      </c>
      <c r="C1286" s="719">
        <v>0.25740000000000002</v>
      </c>
      <c r="D1286" s="720" t="s">
        <v>2484</v>
      </c>
      <c r="E1286" s="721">
        <v>0.2</v>
      </c>
    </row>
    <row r="1287" spans="2:5" ht="12.75">
      <c r="B1287" s="718" t="s">
        <v>2485</v>
      </c>
      <c r="C1287" s="719">
        <v>1.8</v>
      </c>
      <c r="D1287" s="720" t="s">
        <v>103</v>
      </c>
      <c r="E1287" s="721">
        <v>0.12</v>
      </c>
    </row>
    <row r="1288" spans="2:5" ht="12.75">
      <c r="B1288" s="718" t="s">
        <v>2486</v>
      </c>
      <c r="C1288" s="719">
        <v>0.17299999999999999</v>
      </c>
      <c r="D1288" s="720" t="s">
        <v>2487</v>
      </c>
      <c r="E1288" s="721">
        <v>0.31</v>
      </c>
    </row>
    <row r="1289" spans="2:5" ht="12.75">
      <c r="B1289" s="718" t="s">
        <v>2488</v>
      </c>
      <c r="C1289" s="719">
        <v>0.41499999999999998</v>
      </c>
      <c r="D1289" s="720" t="s">
        <v>104</v>
      </c>
      <c r="E1289" s="721">
        <v>0.13700000000000001</v>
      </c>
    </row>
    <row r="1290" spans="2:5" ht="12.75">
      <c r="B1290" s="718" t="s">
        <v>864</v>
      </c>
      <c r="C1290" s="719">
        <v>0.55489999999999995</v>
      </c>
      <c r="D1290" s="720" t="s">
        <v>2489</v>
      </c>
      <c r="E1290" s="721">
        <v>1.8</v>
      </c>
    </row>
    <row r="1291" spans="2:5" ht="12.75">
      <c r="B1291" s="718" t="s">
        <v>865</v>
      </c>
      <c r="C1291" s="719">
        <v>7.8E-2</v>
      </c>
      <c r="D1291" s="720" t="s">
        <v>106</v>
      </c>
      <c r="E1291" s="721">
        <v>3.9E-2</v>
      </c>
    </row>
    <row r="1292" spans="2:5" ht="12.75">
      <c r="B1292" s="718" t="s">
        <v>867</v>
      </c>
      <c r="C1292" s="719">
        <v>0.104</v>
      </c>
      <c r="D1292" s="720" t="s">
        <v>2490</v>
      </c>
      <c r="E1292" s="721">
        <v>0.17100000000000001</v>
      </c>
    </row>
    <row r="1293" spans="2:5" ht="12.75">
      <c r="B1293" s="718" t="s">
        <v>2491</v>
      </c>
      <c r="C1293" s="719">
        <v>0.55589999999999995</v>
      </c>
      <c r="D1293" s="720" t="s">
        <v>2492</v>
      </c>
      <c r="E1293" s="721">
        <v>0.29499999999999998</v>
      </c>
    </row>
    <row r="1294" spans="2:5" ht="12.75">
      <c r="B1294" s="718" t="s">
        <v>675</v>
      </c>
      <c r="C1294" s="719">
        <v>0.20699999999999999</v>
      </c>
      <c r="D1294" s="720" t="s">
        <v>2493</v>
      </c>
      <c r="E1294" s="721">
        <v>0.20799999999999999</v>
      </c>
    </row>
    <row r="1295" spans="2:5" ht="12.75">
      <c r="B1295" s="718" t="s">
        <v>2494</v>
      </c>
      <c r="C1295" s="719">
        <v>3.1E-2</v>
      </c>
      <c r="D1295" s="720" t="s">
        <v>844</v>
      </c>
      <c r="E1295" s="721">
        <v>7.5999999999999998E-2</v>
      </c>
    </row>
    <row r="1296" spans="2:5" ht="12.75">
      <c r="B1296" s="718" t="s">
        <v>2495</v>
      </c>
      <c r="C1296" s="719">
        <v>0.22</v>
      </c>
      <c r="D1296" s="720" t="s">
        <v>2496</v>
      </c>
      <c r="E1296" s="721">
        <v>0.182</v>
      </c>
    </row>
    <row r="1297" spans="2:5" ht="12.75">
      <c r="B1297" s="718" t="s">
        <v>153</v>
      </c>
      <c r="C1297" s="719">
        <v>7.1999999999999995E-2</v>
      </c>
      <c r="D1297" s="720" t="s">
        <v>845</v>
      </c>
      <c r="E1297" s="721">
        <v>0.115</v>
      </c>
    </row>
    <row r="1298" spans="2:5" ht="12.75">
      <c r="B1298" s="718" t="s">
        <v>2497</v>
      </c>
      <c r="C1298" s="719">
        <v>0.246</v>
      </c>
      <c r="D1298" s="720" t="s">
        <v>2498</v>
      </c>
      <c r="E1298" s="721">
        <v>0.28499999999999998</v>
      </c>
    </row>
    <row r="1299" spans="2:5" ht="12.75">
      <c r="B1299" s="718" t="s">
        <v>2499</v>
      </c>
      <c r="C1299" s="719">
        <v>7.1999999999999995E-2</v>
      </c>
      <c r="D1299" s="720" t="s">
        <v>2500</v>
      </c>
      <c r="E1299" s="721">
        <v>0.17</v>
      </c>
    </row>
    <row r="1300" spans="2:5" ht="12.75">
      <c r="B1300" s="718" t="s">
        <v>2501</v>
      </c>
      <c r="C1300" s="719">
        <v>3.3000000000000002E-2</v>
      </c>
      <c r="D1300" s="720" t="s">
        <v>2502</v>
      </c>
      <c r="E1300" s="721">
        <v>0.14000000000000001</v>
      </c>
    </row>
    <row r="1301" spans="2:5" ht="12.75">
      <c r="B1301" s="718" t="s">
        <v>2503</v>
      </c>
      <c r="C1301" s="719">
        <v>3.3000000000000002E-2</v>
      </c>
      <c r="D1301" s="720" t="s">
        <v>859</v>
      </c>
      <c r="E1301" s="721">
        <v>0.22</v>
      </c>
    </row>
    <row r="1302" spans="2:5" ht="12.75">
      <c r="B1302" s="718" t="s">
        <v>2504</v>
      </c>
      <c r="C1302" s="719">
        <v>0.08</v>
      </c>
      <c r="D1302" s="720" t="s">
        <v>2505</v>
      </c>
      <c r="E1302" s="721">
        <v>0.22</v>
      </c>
    </row>
    <row r="1303" spans="2:5" ht="12.75">
      <c r="B1303" s="718" t="s">
        <v>2506</v>
      </c>
      <c r="C1303" s="719">
        <v>7.6999999999999999E-2</v>
      </c>
      <c r="D1303" s="720" t="s">
        <v>720</v>
      </c>
      <c r="E1303" s="721">
        <v>5.1999999999999998E-2</v>
      </c>
    </row>
    <row r="1304" spans="2:5" ht="12.75">
      <c r="B1304" s="718" t="s">
        <v>155</v>
      </c>
      <c r="C1304" s="719">
        <v>9.6000000000000002E-2</v>
      </c>
      <c r="D1304" s="720" t="s">
        <v>2507</v>
      </c>
      <c r="E1304" s="721">
        <v>0.26</v>
      </c>
    </row>
    <row r="1305" spans="2:5" ht="12.75">
      <c r="B1305" s="718" t="s">
        <v>2508</v>
      </c>
      <c r="C1305" s="719">
        <v>0.129</v>
      </c>
      <c r="D1305" s="720" t="s">
        <v>721</v>
      </c>
      <c r="E1305" s="721">
        <v>4.9000000000000002E-2</v>
      </c>
    </row>
    <row r="1306" spans="2:5" ht="12.75">
      <c r="B1306" s="718" t="s">
        <v>2509</v>
      </c>
      <c r="C1306" s="719">
        <v>0.13400000000000001</v>
      </c>
      <c r="D1306" s="720" t="s">
        <v>2510</v>
      </c>
      <c r="E1306" s="721">
        <v>0.27700000000000002</v>
      </c>
    </row>
    <row r="1307" spans="2:5" ht="12.75">
      <c r="B1307" s="718" t="s">
        <v>2511</v>
      </c>
      <c r="C1307" s="719">
        <v>4.2000000000000003E-2</v>
      </c>
      <c r="D1307" s="720" t="s">
        <v>2512</v>
      </c>
      <c r="E1307" s="721">
        <v>0.66</v>
      </c>
    </row>
    <row r="1308" spans="2:5" ht="12.75">
      <c r="B1308" s="718" t="s">
        <v>2513</v>
      </c>
      <c r="C1308" s="719">
        <v>8.5999999999999993E-2</v>
      </c>
      <c r="D1308" s="720" t="s">
        <v>726</v>
      </c>
      <c r="E1308" s="721">
        <v>0.7</v>
      </c>
    </row>
    <row r="1309" spans="2:5" ht="12.75">
      <c r="B1309" s="718" t="s">
        <v>2514</v>
      </c>
      <c r="C1309" s="719">
        <v>8.5999999999999993E-2</v>
      </c>
      <c r="D1309" s="720" t="s">
        <v>2515</v>
      </c>
      <c r="E1309" s="721">
        <v>0.7</v>
      </c>
    </row>
    <row r="1310" spans="2:5" ht="12.75">
      <c r="B1310" s="718" t="s">
        <v>2516</v>
      </c>
      <c r="C1310" s="719">
        <v>0.41</v>
      </c>
      <c r="D1310" s="720" t="s">
        <v>1623</v>
      </c>
      <c r="E1310" s="721">
        <v>0.7</v>
      </c>
    </row>
    <row r="1311" spans="2:5" ht="12.75">
      <c r="B1311" s="718" t="s">
        <v>2517</v>
      </c>
      <c r="C1311" s="719">
        <v>0.49099999999999999</v>
      </c>
      <c r="D1311" s="720" t="s">
        <v>728</v>
      </c>
      <c r="E1311" s="721">
        <v>0.16300000000000001</v>
      </c>
    </row>
    <row r="1312" spans="2:5" ht="12.75">
      <c r="B1312" s="718" t="s">
        <v>585</v>
      </c>
      <c r="C1312" s="719">
        <v>0.37</v>
      </c>
      <c r="D1312" s="720" t="s">
        <v>2518</v>
      </c>
      <c r="E1312" s="721">
        <v>0.16800000000000001</v>
      </c>
    </row>
    <row r="1313" spans="2:5" ht="25.5">
      <c r="B1313" s="718" t="s">
        <v>2519</v>
      </c>
      <c r="C1313" s="719">
        <v>2.8000000000000001E-2</v>
      </c>
      <c r="D1313" s="720" t="s">
        <v>2520</v>
      </c>
      <c r="E1313" s="721">
        <v>0.38600000000000001</v>
      </c>
    </row>
    <row r="1314" spans="2:5" ht="12.75">
      <c r="B1314" s="718" t="s">
        <v>2521</v>
      </c>
      <c r="C1314" s="719">
        <v>6.8000000000000005E-2</v>
      </c>
      <c r="D1314" s="720" t="s">
        <v>729</v>
      </c>
      <c r="E1314" s="721">
        <v>0.38600000000000001</v>
      </c>
    </row>
    <row r="1315" spans="2:5" ht="12.75">
      <c r="B1315" s="718" t="s">
        <v>2522</v>
      </c>
      <c r="C1315" s="719">
        <v>0.22700000000000001</v>
      </c>
      <c r="D1315" s="720" t="s">
        <v>2523</v>
      </c>
      <c r="E1315" s="721">
        <v>0.7</v>
      </c>
    </row>
    <row r="1316" spans="2:5" ht="12.75">
      <c r="B1316" s="718" t="s">
        <v>160</v>
      </c>
      <c r="C1316" s="719">
        <v>7.0999999999999994E-2</v>
      </c>
      <c r="D1316" s="720" t="s">
        <v>2524</v>
      </c>
      <c r="E1316" s="721">
        <v>0.252</v>
      </c>
    </row>
    <row r="1317" spans="2:5" ht="12.75">
      <c r="B1317" s="718" t="s">
        <v>2525</v>
      </c>
      <c r="C1317" s="719">
        <v>7.3999999999999996E-2</v>
      </c>
      <c r="D1317" s="720" t="s">
        <v>731</v>
      </c>
      <c r="E1317" s="721">
        <v>0.35</v>
      </c>
    </row>
    <row r="1318" spans="2:5" ht="12.75">
      <c r="B1318" s="718" t="s">
        <v>2526</v>
      </c>
      <c r="C1318" s="719">
        <v>0.08</v>
      </c>
      <c r="D1318" s="720" t="s">
        <v>2527</v>
      </c>
      <c r="E1318" s="721">
        <v>0.35099999999999998</v>
      </c>
    </row>
    <row r="1319" spans="2:5" ht="12.75">
      <c r="B1319" s="718" t="s">
        <v>2528</v>
      </c>
      <c r="C1319" s="719">
        <v>0.254</v>
      </c>
      <c r="D1319" s="720" t="s">
        <v>1825</v>
      </c>
      <c r="E1319" s="721">
        <v>0.23</v>
      </c>
    </row>
    <row r="1320" spans="2:5" ht="12.75">
      <c r="B1320" s="718" t="s">
        <v>161</v>
      </c>
      <c r="C1320" s="719">
        <v>0.88</v>
      </c>
      <c r="D1320" s="720" t="s">
        <v>2529</v>
      </c>
      <c r="E1320" s="721">
        <v>0.23</v>
      </c>
    </row>
    <row r="1321" spans="2:5" ht="12.75">
      <c r="B1321" s="718" t="s">
        <v>109</v>
      </c>
      <c r="C1321" s="719">
        <v>0.32</v>
      </c>
      <c r="D1321" s="720" t="s">
        <v>2530</v>
      </c>
      <c r="E1321" s="721">
        <v>3.7999999999999999E-2</v>
      </c>
    </row>
    <row r="1322" spans="2:5" ht="12.75">
      <c r="B1322" s="718" t="s">
        <v>2531</v>
      </c>
      <c r="C1322" s="719">
        <v>0.38669999999999999</v>
      </c>
      <c r="D1322" s="720" t="s">
        <v>2532</v>
      </c>
      <c r="E1322" s="721">
        <v>0.88</v>
      </c>
    </row>
    <row r="1323" spans="2:5" ht="12.75">
      <c r="B1323" s="718" t="s">
        <v>2533</v>
      </c>
      <c r="C1323" s="719">
        <v>0.28989999999999999</v>
      </c>
      <c r="D1323" s="720" t="s">
        <v>2534</v>
      </c>
      <c r="E1323" s="721">
        <v>1.8</v>
      </c>
    </row>
    <row r="1324" spans="2:5" ht="12.75">
      <c r="B1324" s="718" t="s">
        <v>113</v>
      </c>
      <c r="C1324" s="719">
        <v>0.11</v>
      </c>
      <c r="D1324" s="720" t="s">
        <v>2535</v>
      </c>
      <c r="E1324" s="721">
        <v>3.5000000000000003E-2</v>
      </c>
    </row>
    <row r="1325" spans="2:5" ht="12.75">
      <c r="B1325" s="718" t="s">
        <v>2536</v>
      </c>
      <c r="C1325" s="719">
        <v>0.123</v>
      </c>
      <c r="D1325" s="720" t="s">
        <v>2537</v>
      </c>
      <c r="E1325" s="721">
        <v>0.27</v>
      </c>
    </row>
    <row r="1326" spans="2:5" ht="12.75">
      <c r="B1326" s="718" t="s">
        <v>118</v>
      </c>
      <c r="C1326" s="719">
        <v>7.5999999999999998E-2</v>
      </c>
      <c r="D1326" s="720" t="s">
        <v>594</v>
      </c>
      <c r="E1326" s="721">
        <v>0.31</v>
      </c>
    </row>
    <row r="1327" spans="2:5" ht="12.75">
      <c r="B1327" s="718" t="s">
        <v>122</v>
      </c>
      <c r="C1327" s="719">
        <v>0.16800000000000001</v>
      </c>
      <c r="D1327" s="720" t="s">
        <v>2538</v>
      </c>
      <c r="E1327" s="721">
        <v>0.28199999999999997</v>
      </c>
    </row>
    <row r="1328" spans="2:5" ht="12.75">
      <c r="B1328" s="718" t="s">
        <v>2057</v>
      </c>
      <c r="C1328" s="719">
        <v>0.24299999999999999</v>
      </c>
      <c r="D1328" s="720" t="s">
        <v>2539</v>
      </c>
      <c r="E1328" s="721">
        <v>0.13</v>
      </c>
    </row>
    <row r="1329" spans="2:5" ht="25.5">
      <c r="B1329" s="718" t="s">
        <v>2540</v>
      </c>
      <c r="C1329" s="719">
        <v>0.26800000000000002</v>
      </c>
      <c r="D1329" s="720" t="s">
        <v>2541</v>
      </c>
      <c r="E1329" s="721">
        <v>0.152</v>
      </c>
    </row>
    <row r="1330" spans="2:5" ht="12.75">
      <c r="B1330" s="718" t="s">
        <v>2542</v>
      </c>
      <c r="C1330" s="719">
        <v>4.1000000000000002E-2</v>
      </c>
      <c r="D1330" s="720" t="s">
        <v>597</v>
      </c>
      <c r="E1330" s="721">
        <v>0.15</v>
      </c>
    </row>
    <row r="1331" spans="2:5" ht="12.75">
      <c r="B1331" s="718" t="s">
        <v>2543</v>
      </c>
      <c r="C1331" s="719">
        <v>0.42299999999999999</v>
      </c>
      <c r="D1331" s="720" t="s">
        <v>2544</v>
      </c>
      <c r="E1331" s="721">
        <v>0.2</v>
      </c>
    </row>
    <row r="1332" spans="2:5" ht="12.75">
      <c r="B1332" s="718" t="s">
        <v>2545</v>
      </c>
      <c r="C1332" s="719">
        <v>0.27100000000000002</v>
      </c>
      <c r="D1332" s="720" t="s">
        <v>603</v>
      </c>
      <c r="E1332" s="721">
        <v>0.19800000000000001</v>
      </c>
    </row>
    <row r="1333" spans="2:5" ht="12.75">
      <c r="B1333" s="718" t="s">
        <v>478</v>
      </c>
      <c r="C1333" s="719">
        <v>0.15</v>
      </c>
      <c r="D1333" s="720" t="s">
        <v>2546</v>
      </c>
      <c r="E1333" s="721">
        <v>0.18</v>
      </c>
    </row>
    <row r="1334" spans="2:5" ht="12.75">
      <c r="B1334" s="718" t="s">
        <v>479</v>
      </c>
      <c r="C1334" s="719">
        <v>9.9000000000000005E-2</v>
      </c>
      <c r="D1334" s="720" t="s">
        <v>836</v>
      </c>
      <c r="E1334" s="721">
        <v>0.18</v>
      </c>
    </row>
    <row r="1335" spans="2:5" ht="25.5">
      <c r="B1335" s="718" t="s">
        <v>2547</v>
      </c>
      <c r="C1335" s="719">
        <v>0.36199999999999999</v>
      </c>
      <c r="D1335" s="720" t="s">
        <v>2548</v>
      </c>
      <c r="E1335" s="721">
        <v>0.41399999999999998</v>
      </c>
    </row>
    <row r="1336" spans="2:5" ht="25.5">
      <c r="B1336" s="718" t="s">
        <v>154</v>
      </c>
      <c r="C1336" s="719">
        <v>0.2</v>
      </c>
      <c r="D1336" s="720" t="s">
        <v>2549</v>
      </c>
      <c r="E1336" s="721">
        <v>0.37</v>
      </c>
    </row>
    <row r="1337" spans="2:5" ht="12.75">
      <c r="B1337" s="718" t="s">
        <v>2550</v>
      </c>
      <c r="C1337" s="719">
        <v>0.13500000000000001</v>
      </c>
      <c r="D1337" s="720" t="s">
        <v>838</v>
      </c>
      <c r="E1337" s="721">
        <v>0.33200000000000002</v>
      </c>
    </row>
    <row r="1338" spans="2:5" ht="12.75">
      <c r="B1338" s="718" t="s">
        <v>2551</v>
      </c>
      <c r="C1338" s="719">
        <v>0.3</v>
      </c>
      <c r="D1338" s="720" t="s">
        <v>2552</v>
      </c>
      <c r="E1338" s="721">
        <v>5.2999999999999999E-2</v>
      </c>
    </row>
    <row r="1339" spans="2:5" ht="12.75">
      <c r="B1339" s="718" t="s">
        <v>486</v>
      </c>
      <c r="C1339" s="719">
        <v>7.1999999999999995E-2</v>
      </c>
      <c r="D1339" s="720" t="s">
        <v>2553</v>
      </c>
      <c r="E1339" s="721">
        <v>0.23200000000000001</v>
      </c>
    </row>
    <row r="1340" spans="2:5" ht="12.75">
      <c r="B1340" s="718" t="s">
        <v>2554</v>
      </c>
      <c r="C1340" s="719">
        <v>0.2</v>
      </c>
      <c r="D1340" s="720" t="s">
        <v>2555</v>
      </c>
      <c r="E1340" s="721">
        <v>4.4999999999999998E-2</v>
      </c>
    </row>
    <row r="1341" spans="2:5" ht="12.75">
      <c r="B1341" s="718" t="s">
        <v>2556</v>
      </c>
      <c r="C1341" s="719">
        <v>5.8999999999999997E-2</v>
      </c>
      <c r="D1341" s="720" t="s">
        <v>2557</v>
      </c>
      <c r="E1341" s="721">
        <v>0.36</v>
      </c>
    </row>
    <row r="1342" spans="2:5" ht="12.75">
      <c r="B1342" s="718" t="s">
        <v>663</v>
      </c>
      <c r="C1342" s="719">
        <v>5.8999999999999997E-2</v>
      </c>
      <c r="D1342" s="720" t="s">
        <v>693</v>
      </c>
      <c r="E1342" s="721">
        <v>2.9000000000000001E-2</v>
      </c>
    </row>
    <row r="1343" spans="2:5" ht="12.75">
      <c r="B1343" s="718" t="s">
        <v>2558</v>
      </c>
      <c r="C1343" s="719">
        <v>0.42</v>
      </c>
      <c r="D1343" s="720" t="s">
        <v>2559</v>
      </c>
      <c r="E1343" s="721">
        <v>0.22800000000000001</v>
      </c>
    </row>
    <row r="1344" spans="2:5" ht="12.75">
      <c r="B1344" s="718" t="s">
        <v>665</v>
      </c>
      <c r="C1344" s="719">
        <v>0.246</v>
      </c>
      <c r="D1344" s="720" t="s">
        <v>900</v>
      </c>
      <c r="E1344" s="721">
        <v>2.1999999999999999E-2</v>
      </c>
    </row>
    <row r="1345" spans="2:5" ht="25.5">
      <c r="B1345" s="718" t="s">
        <v>666</v>
      </c>
      <c r="C1345" s="719">
        <v>9.7000000000000003E-2</v>
      </c>
      <c r="D1345" s="720" t="s">
        <v>2560</v>
      </c>
      <c r="E1345" s="721">
        <v>0.05</v>
      </c>
    </row>
    <row r="1346" spans="2:5" ht="12.75">
      <c r="B1346" s="718" t="s">
        <v>672</v>
      </c>
      <c r="C1346" s="719">
        <v>0.32500000000000001</v>
      </c>
      <c r="D1346" s="720" t="s">
        <v>839</v>
      </c>
      <c r="E1346" s="721">
        <v>7.3999999999999996E-2</v>
      </c>
    </row>
    <row r="1347" spans="2:5" ht="12.75">
      <c r="B1347" s="718" t="s">
        <v>2561</v>
      </c>
      <c r="C1347" s="719">
        <v>0.17</v>
      </c>
      <c r="D1347" s="720" t="s">
        <v>2562</v>
      </c>
      <c r="E1347" s="721">
        <v>0.35</v>
      </c>
    </row>
    <row r="1348" spans="2:5" ht="12.75">
      <c r="B1348" s="718" t="s">
        <v>669</v>
      </c>
      <c r="C1348" s="719">
        <v>0.14399999999999999</v>
      </c>
      <c r="D1348" s="720" t="s">
        <v>2563</v>
      </c>
      <c r="E1348" s="721">
        <v>0.08</v>
      </c>
    </row>
    <row r="1349" spans="2:5" ht="12.75">
      <c r="B1349" s="718" t="s">
        <v>2564</v>
      </c>
      <c r="C1349" s="719">
        <v>0.23</v>
      </c>
      <c r="D1349" s="720" t="s">
        <v>2565</v>
      </c>
      <c r="E1349" s="721">
        <v>7.4999999999999997E-2</v>
      </c>
    </row>
    <row r="1350" spans="2:5" ht="12.75">
      <c r="B1350" s="718" t="s">
        <v>671</v>
      </c>
      <c r="C1350" s="719">
        <v>2.3E-2</v>
      </c>
      <c r="D1350" s="720" t="s">
        <v>2566</v>
      </c>
      <c r="E1350" s="721">
        <v>9.9000000000000005E-2</v>
      </c>
    </row>
    <row r="1351" spans="2:5" ht="12.75">
      <c r="B1351" s="718" t="s">
        <v>735</v>
      </c>
      <c r="C1351" s="719">
        <v>0.23699999999999999</v>
      </c>
      <c r="D1351" s="720" t="s">
        <v>2567</v>
      </c>
      <c r="E1351" s="721">
        <v>0.17</v>
      </c>
    </row>
    <row r="1352" spans="2:5" ht="12.75">
      <c r="B1352" s="718" t="s">
        <v>2568</v>
      </c>
      <c r="C1352" s="719">
        <v>0.26</v>
      </c>
      <c r="D1352" s="720" t="s">
        <v>2569</v>
      </c>
      <c r="E1352" s="721">
        <v>0.56999999999999995</v>
      </c>
    </row>
    <row r="1353" spans="2:5" ht="12.75">
      <c r="B1353" s="718" t="s">
        <v>1624</v>
      </c>
      <c r="C1353" s="719">
        <v>0.05</v>
      </c>
      <c r="D1353" s="720" t="s">
        <v>2123</v>
      </c>
      <c r="E1353" s="721">
        <v>0.24</v>
      </c>
    </row>
    <row r="1354" spans="2:5" ht="12.75">
      <c r="B1354" s="718" t="s">
        <v>2570</v>
      </c>
      <c r="C1354" s="719">
        <v>0.05</v>
      </c>
      <c r="D1354" s="720" t="s">
        <v>818</v>
      </c>
      <c r="E1354" s="721">
        <v>0.16200000000000001</v>
      </c>
    </row>
    <row r="1355" spans="2:5" ht="12.75">
      <c r="B1355" s="718" t="s">
        <v>738</v>
      </c>
      <c r="C1355" s="719">
        <v>3.3000000000000002E-2</v>
      </c>
      <c r="D1355" s="720" t="s">
        <v>2571</v>
      </c>
      <c r="E1355" s="721">
        <v>0.628</v>
      </c>
    </row>
    <row r="1356" spans="2:5" ht="12.75">
      <c r="B1356" s="718" t="s">
        <v>2572</v>
      </c>
      <c r="C1356" s="719">
        <v>0.20699999999999999</v>
      </c>
      <c r="D1356" s="720" t="s">
        <v>2573</v>
      </c>
      <c r="E1356" s="721">
        <v>8.1000000000000003E-2</v>
      </c>
    </row>
    <row r="1357" spans="2:5" ht="12.75">
      <c r="B1357" s="718" t="s">
        <v>740</v>
      </c>
      <c r="C1357" s="719">
        <v>0.106</v>
      </c>
      <c r="D1357" s="720" t="s">
        <v>2574</v>
      </c>
      <c r="E1357" s="721">
        <v>0.19400000000000001</v>
      </c>
    </row>
    <row r="1358" spans="2:5" ht="12.75">
      <c r="B1358" s="718" t="s">
        <v>2575</v>
      </c>
      <c r="C1358" s="719">
        <v>9.4E-2</v>
      </c>
      <c r="D1358" s="720" t="s">
        <v>2576</v>
      </c>
      <c r="E1358" s="721">
        <v>0.16900000000000001</v>
      </c>
    </row>
    <row r="1359" spans="2:5" ht="12.75">
      <c r="B1359" s="718" t="s">
        <v>767</v>
      </c>
      <c r="C1359" s="719">
        <v>0.12</v>
      </c>
      <c r="D1359" s="720" t="s">
        <v>2577</v>
      </c>
      <c r="E1359" s="721">
        <v>0.36099999999999999</v>
      </c>
    </row>
    <row r="1360" spans="2:5" ht="12.75">
      <c r="B1360" s="718" t="s">
        <v>2578</v>
      </c>
      <c r="C1360" s="719">
        <v>0.16600000000000001</v>
      </c>
      <c r="D1360" s="720" t="s">
        <v>820</v>
      </c>
      <c r="E1360" s="721">
        <v>0.32500000000000001</v>
      </c>
    </row>
    <row r="1361" spans="2:5" ht="12.75">
      <c r="B1361" s="718" t="s">
        <v>2579</v>
      </c>
      <c r="C1361" s="719">
        <v>7.45</v>
      </c>
      <c r="D1361" s="720" t="s">
        <v>158</v>
      </c>
      <c r="E1361" s="721">
        <v>0.17499999999999999</v>
      </c>
    </row>
    <row r="1362" spans="2:5" ht="12.75">
      <c r="B1362" s="718" t="s">
        <v>2579</v>
      </c>
      <c r="C1362" s="719">
        <v>7.45</v>
      </c>
      <c r="D1362" s="720" t="s">
        <v>2580</v>
      </c>
      <c r="E1362" s="721">
        <v>0.152</v>
      </c>
    </row>
    <row r="1363" spans="2:5" ht="12.75">
      <c r="B1363" s="718" t="s">
        <v>2581</v>
      </c>
      <c r="C1363" s="719">
        <v>7.45</v>
      </c>
      <c r="D1363" s="720" t="s">
        <v>828</v>
      </c>
      <c r="E1363" s="721">
        <v>0.251</v>
      </c>
    </row>
    <row r="1364" spans="2:5" ht="12.75">
      <c r="B1364" s="718" t="s">
        <v>2582</v>
      </c>
      <c r="C1364" s="719">
        <v>7.45</v>
      </c>
      <c r="D1364" s="720" t="s">
        <v>829</v>
      </c>
      <c r="E1364" s="721">
        <v>5.6000000000000001E-2</v>
      </c>
    </row>
    <row r="1365" spans="2:5" ht="12.75">
      <c r="B1365" s="718" t="s">
        <v>2582</v>
      </c>
      <c r="C1365" s="719">
        <v>7.45</v>
      </c>
      <c r="D1365" s="720" t="s">
        <v>2583</v>
      </c>
      <c r="E1365" s="721">
        <v>0.21</v>
      </c>
    </row>
    <row r="1366" spans="2:5" ht="12.75">
      <c r="B1366" s="718" t="s">
        <v>2584</v>
      </c>
      <c r="C1366" s="719">
        <v>9.4E-2</v>
      </c>
      <c r="D1366" s="720" t="s">
        <v>830</v>
      </c>
      <c r="E1366" s="721">
        <v>0.7</v>
      </c>
    </row>
    <row r="1367" spans="2:5" ht="12.75">
      <c r="B1367" s="718" t="s">
        <v>2585</v>
      </c>
      <c r="C1367" s="719">
        <v>0.14000000000000001</v>
      </c>
      <c r="D1367" s="720" t="s">
        <v>332</v>
      </c>
      <c r="E1367" s="721">
        <v>0.126</v>
      </c>
    </row>
    <row r="1368" spans="2:5" ht="12.75">
      <c r="B1368" s="718" t="s">
        <v>779</v>
      </c>
      <c r="C1368" s="719">
        <v>8.3000000000000004E-2</v>
      </c>
      <c r="D1368" s="720" t="s">
        <v>334</v>
      </c>
      <c r="E1368" s="721">
        <v>0.11</v>
      </c>
    </row>
    <row r="1369" spans="2:5" ht="12.75">
      <c r="B1369" s="718" t="s">
        <v>2586</v>
      </c>
      <c r="C1369" s="719">
        <v>4.1900000000000004</v>
      </c>
      <c r="D1369" s="720" t="s">
        <v>336</v>
      </c>
      <c r="E1369" s="721">
        <v>1.3069999999999999</v>
      </c>
    </row>
    <row r="1370" spans="2:5" ht="12.75">
      <c r="B1370" s="718" t="s">
        <v>780</v>
      </c>
      <c r="C1370" s="719">
        <v>4.8000000000000001E-2</v>
      </c>
      <c r="D1370" s="720" t="s">
        <v>337</v>
      </c>
      <c r="E1370" s="721">
        <v>0.7</v>
      </c>
    </row>
    <row r="1371" spans="2:5" ht="12.75">
      <c r="B1371" s="718" t="s">
        <v>2587</v>
      </c>
      <c r="C1371" s="719">
        <v>0.36299999999999999</v>
      </c>
      <c r="D1371" s="720" t="s">
        <v>343</v>
      </c>
      <c r="E1371" s="721">
        <v>0.245</v>
      </c>
    </row>
    <row r="1372" spans="2:5" ht="12.75">
      <c r="B1372" s="718" t="s">
        <v>739</v>
      </c>
      <c r="C1372" s="719">
        <v>4.7E-2</v>
      </c>
      <c r="D1372" s="720" t="s">
        <v>2588</v>
      </c>
      <c r="E1372" s="721">
        <v>0.252</v>
      </c>
    </row>
    <row r="1373" spans="2:5" ht="12.75">
      <c r="B1373" s="718" t="s">
        <v>2589</v>
      </c>
      <c r="C1373" s="719">
        <v>0.33600000000000002</v>
      </c>
      <c r="D1373" s="720" t="s">
        <v>1906</v>
      </c>
      <c r="E1373" s="721">
        <v>0.7</v>
      </c>
    </row>
    <row r="1374" spans="2:5" ht="12.75">
      <c r="B1374" s="718" t="s">
        <v>784</v>
      </c>
      <c r="C1374" s="719">
        <v>7.5999999999999998E-2</v>
      </c>
      <c r="D1374" s="720" t="s">
        <v>1038</v>
      </c>
      <c r="E1374" s="721">
        <v>0.16200000000000001</v>
      </c>
    </row>
    <row r="1375" spans="2:5" ht="12.75">
      <c r="B1375" s="718" t="s">
        <v>2590</v>
      </c>
      <c r="C1375" s="719">
        <v>0.21709999999999999</v>
      </c>
      <c r="D1375" s="720" t="s">
        <v>1042</v>
      </c>
      <c r="E1375" s="721">
        <v>4.2000000000000003E-2</v>
      </c>
    </row>
    <row r="1376" spans="2:5" ht="12.75">
      <c r="B1376" s="718" t="s">
        <v>696</v>
      </c>
      <c r="C1376" s="719">
        <v>4.5999999999999999E-2</v>
      </c>
      <c r="D1376" s="720" t="s">
        <v>2591</v>
      </c>
      <c r="E1376" s="721">
        <v>0.27400000000000002</v>
      </c>
    </row>
    <row r="1377" spans="2:5" ht="12.75">
      <c r="B1377" s="718" t="s">
        <v>2592</v>
      </c>
      <c r="C1377" s="719">
        <v>0.25</v>
      </c>
      <c r="D1377" s="720" t="s">
        <v>2593</v>
      </c>
      <c r="E1377" s="721">
        <v>0.307</v>
      </c>
    </row>
    <row r="1378" spans="2:5" ht="12.75">
      <c r="B1378" s="718" t="s">
        <v>2594</v>
      </c>
      <c r="C1378" s="719">
        <v>0.23100000000000001</v>
      </c>
      <c r="D1378" s="720" t="s">
        <v>2595</v>
      </c>
      <c r="E1378" s="721">
        <v>3.5000000000000003E-2</v>
      </c>
    </row>
    <row r="1379" spans="2:5" ht="25.5">
      <c r="B1379" s="718" t="s">
        <v>2596</v>
      </c>
      <c r="C1379" s="719">
        <v>0.25800000000000001</v>
      </c>
      <c r="D1379" s="720" t="s">
        <v>2597</v>
      </c>
      <c r="E1379" s="721">
        <v>0.28199999999999997</v>
      </c>
    </row>
    <row r="1380" spans="2:5" ht="12.75">
      <c r="B1380" s="718" t="s">
        <v>2598</v>
      </c>
      <c r="C1380" s="719">
        <v>0.246</v>
      </c>
      <c r="D1380" s="720" t="s">
        <v>1915</v>
      </c>
      <c r="E1380" s="721">
        <v>0.248</v>
      </c>
    </row>
    <row r="1381" spans="2:5" ht="12.75">
      <c r="B1381" s="718" t="s">
        <v>985</v>
      </c>
      <c r="C1381" s="719">
        <v>0.29599999999999999</v>
      </c>
      <c r="D1381" s="720"/>
      <c r="E1381" s="721"/>
    </row>
    <row r="1382" spans="2:5" ht="12.75">
      <c r="B1382" s="718" t="s">
        <v>2599</v>
      </c>
      <c r="C1382" s="719">
        <v>0.18</v>
      </c>
      <c r="D1382" s="720"/>
      <c r="E1382" s="721"/>
    </row>
    <row r="1383" spans="2:5" ht="12.75">
      <c r="B1383" s="718" t="s">
        <v>984</v>
      </c>
      <c r="C1383" s="719">
        <v>0.13200000000000001</v>
      </c>
      <c r="D1383" s="720"/>
      <c r="E1383" s="721"/>
    </row>
    <row r="1384" spans="2:5" ht="12.75">
      <c r="B1384" s="718" t="s">
        <v>361</v>
      </c>
      <c r="C1384" s="719">
        <v>0.34</v>
      </c>
      <c r="D1384" s="720"/>
      <c r="E1384" s="721"/>
    </row>
    <row r="1385" spans="2:5" ht="12.75">
      <c r="B1385" s="718" t="s">
        <v>2600</v>
      </c>
      <c r="C1385" s="719">
        <v>0.35</v>
      </c>
      <c r="D1385" s="720"/>
      <c r="E1385" s="721"/>
    </row>
    <row r="1386" spans="2:5" ht="12.75">
      <c r="B1386" s="718" t="s">
        <v>2601</v>
      </c>
      <c r="C1386" s="719">
        <v>0.28999999999999998</v>
      </c>
      <c r="D1386" s="720"/>
      <c r="E1386" s="721"/>
    </row>
    <row r="1387" spans="2:5" ht="12.75">
      <c r="B1387" s="718" t="s">
        <v>1946</v>
      </c>
      <c r="C1387" s="719">
        <v>0.26300000000000001</v>
      </c>
      <c r="D1387" s="720"/>
      <c r="E1387" s="721"/>
    </row>
    <row r="1388" spans="2:5" ht="12.75">
      <c r="B1388" s="718" t="s">
        <v>364</v>
      </c>
      <c r="C1388" s="719">
        <v>0.37</v>
      </c>
      <c r="D1388" s="720"/>
      <c r="E1388" s="721"/>
    </row>
    <row r="1389" spans="2:5" ht="12.75">
      <c r="B1389" s="718" t="s">
        <v>2602</v>
      </c>
      <c r="C1389" s="719">
        <v>0.31990000000000002</v>
      </c>
      <c r="D1389" s="720"/>
      <c r="E1389" s="721"/>
    </row>
    <row r="1390" spans="2:5" ht="12.75">
      <c r="B1390" s="718" t="s">
        <v>2603</v>
      </c>
      <c r="C1390" s="719">
        <v>3.1E-2</v>
      </c>
      <c r="D1390" s="720"/>
      <c r="E1390" s="721"/>
    </row>
    <row r="1391" spans="2:5" ht="12.75">
      <c r="B1391" s="718" t="s">
        <v>993</v>
      </c>
      <c r="C1391" s="719">
        <v>0.29299999999999998</v>
      </c>
      <c r="D1391" s="720"/>
      <c r="E1391" s="721"/>
    </row>
    <row r="1392" spans="2:5" ht="12.75">
      <c r="B1392" s="718" t="s">
        <v>2604</v>
      </c>
      <c r="C1392" s="719">
        <v>0.624</v>
      </c>
      <c r="D1392" s="720"/>
      <c r="E1392" s="721"/>
    </row>
    <row r="1393" spans="2:5" ht="12.75">
      <c r="B1393" s="718" t="s">
        <v>981</v>
      </c>
      <c r="C1393" s="719">
        <v>0.14099999999999999</v>
      </c>
      <c r="D1393" s="720"/>
      <c r="E1393" s="721"/>
    </row>
    <row r="1394" spans="2:5" ht="12.75">
      <c r="B1394" s="718" t="s">
        <v>2605</v>
      </c>
      <c r="C1394" s="719">
        <v>1.131</v>
      </c>
      <c r="D1394" s="720"/>
      <c r="E1394" s="721"/>
    </row>
    <row r="1395" spans="2:5" ht="12.75">
      <c r="B1395" s="718" t="s">
        <v>2606</v>
      </c>
      <c r="C1395" s="719">
        <v>0.14000000000000001</v>
      </c>
      <c r="D1395" s="720"/>
      <c r="E1395" s="721"/>
    </row>
    <row r="1396" spans="2:5" ht="12.75">
      <c r="B1396" s="718" t="s">
        <v>2607</v>
      </c>
      <c r="C1396" s="719">
        <v>0.23749999999999999</v>
      </c>
      <c r="D1396" s="720"/>
      <c r="E1396" s="721"/>
    </row>
    <row r="1397" spans="2:5" ht="12.75">
      <c r="B1397" s="718" t="s">
        <v>1969</v>
      </c>
      <c r="C1397" s="719">
        <v>0.19800000000000001</v>
      </c>
      <c r="D1397" s="720"/>
      <c r="E1397" s="721"/>
    </row>
    <row r="1398" spans="2:5" ht="12.75">
      <c r="B1398" s="718" t="s">
        <v>990</v>
      </c>
      <c r="C1398" s="719">
        <v>0.14599999999999999</v>
      </c>
      <c r="D1398" s="720"/>
      <c r="E1398" s="721"/>
    </row>
    <row r="1399" spans="2:5" ht="12.75">
      <c r="B1399" s="718" t="s">
        <v>2608</v>
      </c>
      <c r="C1399" s="719">
        <v>0.27300000000000002</v>
      </c>
      <c r="D1399" s="720"/>
      <c r="E1399" s="721"/>
    </row>
    <row r="1400" spans="2:5" ht="12.75">
      <c r="B1400" s="718" t="s">
        <v>991</v>
      </c>
      <c r="C1400" s="719">
        <v>4.5999999999999999E-2</v>
      </c>
      <c r="D1400" s="720"/>
      <c r="E1400" s="721"/>
    </row>
    <row r="1401" spans="2:5" ht="12.75">
      <c r="B1401" s="718" t="s">
        <v>2609</v>
      </c>
      <c r="C1401" s="719">
        <v>0.62990000000000002</v>
      </c>
      <c r="D1401" s="720"/>
      <c r="E1401" s="721"/>
    </row>
    <row r="1402" spans="2:5" ht="12.75">
      <c r="B1402" s="718" t="s">
        <v>2610</v>
      </c>
      <c r="C1402" s="719">
        <v>0.26900000000000002</v>
      </c>
      <c r="D1402" s="720"/>
      <c r="E1402" s="721"/>
    </row>
    <row r="1403" spans="2:5" ht="12.75">
      <c r="B1403" s="718" t="s">
        <v>989</v>
      </c>
      <c r="C1403" s="719">
        <v>0.64300000000000002</v>
      </c>
      <c r="D1403" s="720"/>
      <c r="E1403" s="721"/>
    </row>
    <row r="1404" spans="2:5" ht="12.75">
      <c r="B1404" s="718" t="s">
        <v>1000</v>
      </c>
      <c r="C1404" s="719">
        <v>6.6000000000000003E-2</v>
      </c>
      <c r="D1404" s="720"/>
      <c r="E1404" s="721"/>
    </row>
    <row r="1405" spans="2:5" ht="12.75">
      <c r="B1405" s="718" t="s">
        <v>2611</v>
      </c>
      <c r="C1405" s="719">
        <v>3.3000000000000002E-2</v>
      </c>
      <c r="D1405" s="720"/>
      <c r="E1405" s="721"/>
    </row>
    <row r="1406" spans="2:5" ht="12.75">
      <c r="B1406" s="718" t="s">
        <v>995</v>
      </c>
      <c r="C1406" s="719">
        <v>0.05</v>
      </c>
      <c r="D1406" s="720"/>
      <c r="E1406" s="721"/>
    </row>
    <row r="1407" spans="2:5" ht="12.75">
      <c r="B1407" s="718" t="s">
        <v>2612</v>
      </c>
      <c r="C1407" s="719">
        <v>0.17549999999999999</v>
      </c>
      <c r="D1407" s="720"/>
      <c r="E1407" s="721"/>
    </row>
    <row r="1408" spans="2:5" ht="12.75">
      <c r="B1408" s="718" t="s">
        <v>998</v>
      </c>
      <c r="C1408" s="719">
        <v>0.18579999999999999</v>
      </c>
      <c r="D1408" s="720"/>
      <c r="E1408" s="721"/>
    </row>
    <row r="1409" spans="2:5" ht="12.75">
      <c r="B1409" s="718" t="s">
        <v>2613</v>
      </c>
      <c r="C1409" s="719">
        <v>0.7</v>
      </c>
      <c r="D1409" s="720"/>
      <c r="E1409" s="721"/>
    </row>
    <row r="1410" spans="2:5" ht="12.75">
      <c r="B1410" s="718"/>
      <c r="C1410" s="720"/>
      <c r="D1410" s="720"/>
      <c r="E1410" s="723"/>
    </row>
    <row r="1411" spans="2:5" ht="12.75">
      <c r="B1411" s="1940" t="s">
        <v>1497</v>
      </c>
      <c r="C1411" s="1941"/>
      <c r="D1411" s="1941"/>
      <c r="E1411" s="1942"/>
    </row>
    <row r="1412" spans="2:5" ht="13.5" thickBot="1">
      <c r="B1412" s="1928" t="s">
        <v>2614</v>
      </c>
      <c r="C1412" s="1929"/>
      <c r="D1412" s="1929"/>
      <c r="E1412" s="1930"/>
    </row>
    <row r="1413" spans="2:5" ht="13.5" thickTop="1">
      <c r="B1413" s="724"/>
      <c r="C1413" s="725"/>
      <c r="D1413" s="725"/>
      <c r="E1413" s="725"/>
    </row>
    <row r="1414" spans="2:5" ht="13.5" thickBot="1">
      <c r="B1414" s="393"/>
    </row>
    <row r="1415" spans="2:5" ht="13.5" thickTop="1">
      <c r="B1415" s="1971" t="s">
        <v>2779</v>
      </c>
      <c r="C1415" s="1972"/>
      <c r="D1415" s="1972"/>
      <c r="E1415" s="1973"/>
    </row>
    <row r="1416" spans="2:5" ht="15">
      <c r="B1416" s="1974" t="s">
        <v>1227</v>
      </c>
      <c r="C1416" s="1975"/>
      <c r="D1416" s="1975"/>
      <c r="E1416" s="1976"/>
    </row>
    <row r="1417" spans="2:5" ht="27.75" customHeight="1">
      <c r="B1417" s="1977" t="s">
        <v>2844</v>
      </c>
      <c r="C1417" s="1978"/>
      <c r="D1417" s="1978"/>
      <c r="E1417" s="1979"/>
    </row>
    <row r="1418" spans="2:5" ht="15">
      <c r="B1418" s="1980" t="s">
        <v>2780</v>
      </c>
      <c r="C1418" s="1981"/>
      <c r="D1418" s="1981"/>
      <c r="E1418" s="1982"/>
    </row>
    <row r="1419" spans="2:5" ht="15">
      <c r="B1419" s="726" t="s">
        <v>2781</v>
      </c>
      <c r="C1419" s="727" t="s">
        <v>2782</v>
      </c>
      <c r="D1419" s="727" t="s">
        <v>2783</v>
      </c>
      <c r="E1419" s="728" t="s">
        <v>2784</v>
      </c>
    </row>
    <row r="1420" spans="2:5" ht="12.75">
      <c r="B1420" s="729" t="s">
        <v>2785</v>
      </c>
      <c r="C1420" s="730" t="s">
        <v>2786</v>
      </c>
      <c r="D1420" s="731">
        <v>18</v>
      </c>
      <c r="E1420" s="732">
        <v>50</v>
      </c>
    </row>
    <row r="1421" spans="2:5" ht="12.75">
      <c r="B1421" s="729" t="s">
        <v>2787</v>
      </c>
      <c r="C1421" s="730" t="s">
        <v>2786</v>
      </c>
      <c r="D1421" s="731">
        <v>24.9</v>
      </c>
      <c r="E1421" s="732">
        <v>50</v>
      </c>
    </row>
    <row r="1422" spans="2:5" ht="12.75">
      <c r="B1422" s="729" t="s">
        <v>2788</v>
      </c>
      <c r="C1422" s="730" t="s">
        <v>2786</v>
      </c>
      <c r="D1422" s="731">
        <v>36</v>
      </c>
      <c r="E1422" s="732">
        <v>50</v>
      </c>
    </row>
    <row r="1423" spans="2:5" ht="12.75">
      <c r="B1423" s="729" t="s">
        <v>2789</v>
      </c>
      <c r="C1423" s="730" t="s">
        <v>2786</v>
      </c>
      <c r="D1423" s="731">
        <v>49.9</v>
      </c>
      <c r="E1423" s="732">
        <v>50</v>
      </c>
    </row>
    <row r="1424" spans="2:5" ht="12.75">
      <c r="B1424" s="729" t="s">
        <v>2790</v>
      </c>
      <c r="C1424" s="730" t="s">
        <v>2791</v>
      </c>
      <c r="D1424" s="731">
        <v>60</v>
      </c>
      <c r="E1424" s="732">
        <v>50</v>
      </c>
    </row>
    <row r="1425" spans="2:5" ht="12.75">
      <c r="B1425" s="729" t="s">
        <v>2792</v>
      </c>
      <c r="C1425" s="730" t="s">
        <v>2791</v>
      </c>
      <c r="D1425" s="731">
        <v>105</v>
      </c>
      <c r="E1425" s="732">
        <v>50</v>
      </c>
    </row>
    <row r="1426" spans="2:5" ht="12.75">
      <c r="B1426" s="1983" t="s">
        <v>2793</v>
      </c>
      <c r="C1426" s="1984"/>
      <c r="D1426" s="1984"/>
      <c r="E1426" s="1985"/>
    </row>
    <row r="1427" spans="2:5" ht="12.75">
      <c r="B1427" s="1983" t="s">
        <v>911</v>
      </c>
      <c r="C1427" s="1984"/>
      <c r="D1427" s="1984"/>
      <c r="E1427" s="1985"/>
    </row>
    <row r="1428" spans="2:5" ht="15">
      <c r="B1428" s="1986" t="s">
        <v>2794</v>
      </c>
      <c r="C1428" s="1987"/>
      <c r="D1428" s="1987"/>
      <c r="E1428" s="1988"/>
    </row>
    <row r="1429" spans="2:5" ht="12.75">
      <c r="B1429" s="1962" t="s">
        <v>2795</v>
      </c>
      <c r="C1429" s="1963"/>
      <c r="D1429" s="1963"/>
      <c r="E1429" s="1964"/>
    </row>
    <row r="1430" spans="2:5" ht="12.75">
      <c r="B1430" s="1962" t="s">
        <v>2796</v>
      </c>
      <c r="C1430" s="1963"/>
      <c r="D1430" s="1963"/>
      <c r="E1430" s="1964"/>
    </row>
    <row r="1431" spans="2:5" ht="12.75">
      <c r="B1431" s="1962" t="s">
        <v>2797</v>
      </c>
      <c r="C1431" s="1963"/>
      <c r="D1431" s="1963"/>
      <c r="E1431" s="1964"/>
    </row>
    <row r="1432" spans="2:5" ht="12.75">
      <c r="B1432" s="1962" t="s">
        <v>2798</v>
      </c>
      <c r="C1432" s="1963"/>
      <c r="D1432" s="1963"/>
      <c r="E1432" s="1964"/>
    </row>
    <row r="1433" spans="2:5" ht="12.75">
      <c r="B1433" s="1962" t="s">
        <v>2799</v>
      </c>
      <c r="C1433" s="1963"/>
      <c r="D1433" s="1963"/>
      <c r="E1433" s="1964"/>
    </row>
    <row r="1434" spans="2:5" ht="15">
      <c r="B1434" s="1965" t="s">
        <v>2800</v>
      </c>
      <c r="C1434" s="1966"/>
      <c r="D1434" s="1966"/>
      <c r="E1434" s="1967"/>
    </row>
    <row r="1435" spans="2:5" ht="13.5" thickBot="1">
      <c r="B1435" s="1968" t="s">
        <v>2801</v>
      </c>
      <c r="C1435" s="1969"/>
      <c r="D1435" s="1969"/>
      <c r="E1435" s="1970"/>
    </row>
    <row r="1436" spans="2:5" ht="18.75" customHeight="1" thickTop="1">
      <c r="B1436" s="1961"/>
      <c r="C1436" s="1961"/>
      <c r="D1436" s="733"/>
      <c r="E1436" s="733"/>
    </row>
    <row r="1437" spans="2:5" ht="12.75">
      <c r="B1437" s="393" t="s">
        <v>168</v>
      </c>
    </row>
    <row r="1438" spans="2:5" ht="12.75">
      <c r="B1438" s="394" t="s">
        <v>370</v>
      </c>
    </row>
    <row r="1439" spans="2:5" ht="12.75">
      <c r="B1439" s="1245"/>
    </row>
  </sheetData>
  <sheetProtection algorithmName="SHA-512" hashValue="B0iPCWFqZu4kLIOFCOold7dh0mSamc5RVJa4r8gQhIHiWxDNEXnieVjNPuVixBnLjdEQOx81gOj0er/YGgcnrQ==" saltValue="yRG/sS+6dX35Pvr1YZGexg==" spinCount="100000" sheet="1" objects="1" scenarios="1"/>
  <mergeCells count="1077">
    <mergeCell ref="C45:F45"/>
    <mergeCell ref="C46:F46"/>
    <mergeCell ref="C47:AG47"/>
    <mergeCell ref="B31:AH31"/>
    <mergeCell ref="C34:E34"/>
    <mergeCell ref="C35:Z35"/>
    <mergeCell ref="B37:B39"/>
    <mergeCell ref="C37:C39"/>
    <mergeCell ref="D37:D39"/>
    <mergeCell ref="E37:R37"/>
    <mergeCell ref="S37:Z37"/>
    <mergeCell ref="AA37:AD37"/>
    <mergeCell ref="AE37:AG38"/>
    <mergeCell ref="E38:E39"/>
    <mergeCell ref="F38:F39"/>
    <mergeCell ref="G38:G39"/>
    <mergeCell ref="H38:I38"/>
    <mergeCell ref="J38:K38"/>
    <mergeCell ref="L38:M38"/>
    <mergeCell ref="N38:O38"/>
    <mergeCell ref="P38:R38"/>
    <mergeCell ref="S38:S39"/>
    <mergeCell ref="T38:T39"/>
    <mergeCell ref="U38:U39"/>
    <mergeCell ref="V38:W38"/>
    <mergeCell ref="X38:Z38"/>
    <mergeCell ref="AA38:AA39"/>
    <mergeCell ref="AB38:AB39"/>
    <mergeCell ref="AC38:AC39"/>
    <mergeCell ref="AD38:AD39"/>
    <mergeCell ref="C64:F64"/>
    <mergeCell ref="C65:F65"/>
    <mergeCell ref="C66:AG66"/>
    <mergeCell ref="B49:AH49"/>
    <mergeCell ref="C52:E52"/>
    <mergeCell ref="C53:Z53"/>
    <mergeCell ref="B55:B57"/>
    <mergeCell ref="C55:C57"/>
    <mergeCell ref="D55:D57"/>
    <mergeCell ref="E55:R55"/>
    <mergeCell ref="S55:Z55"/>
    <mergeCell ref="AA55:AD55"/>
    <mergeCell ref="AE55:AG56"/>
    <mergeCell ref="E56:E57"/>
    <mergeCell ref="F56:F57"/>
    <mergeCell ref="G56:G57"/>
    <mergeCell ref="H56:I56"/>
    <mergeCell ref="J56:K56"/>
    <mergeCell ref="L56:M56"/>
    <mergeCell ref="N56:O56"/>
    <mergeCell ref="P56:R56"/>
    <mergeCell ref="S56:S57"/>
    <mergeCell ref="T56:T57"/>
    <mergeCell ref="U56:U57"/>
    <mergeCell ref="V56:W56"/>
    <mergeCell ref="X56:Z56"/>
    <mergeCell ref="AA56:AA57"/>
    <mergeCell ref="AB56:AB57"/>
    <mergeCell ref="AC56:AC57"/>
    <mergeCell ref="AD56:AD57"/>
    <mergeCell ref="B13:AG13"/>
    <mergeCell ref="D16:F16"/>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 ref="P22:R22"/>
    <mergeCell ref="S22:S23"/>
    <mergeCell ref="T22:T23"/>
    <mergeCell ref="U22:U23"/>
    <mergeCell ref="V22:W22"/>
    <mergeCell ref="X22:Z22"/>
    <mergeCell ref="AA22:AA23"/>
    <mergeCell ref="AB22:AB23"/>
    <mergeCell ref="AC22:AC23"/>
    <mergeCell ref="B24:C24"/>
    <mergeCell ref="B26:C26"/>
    <mergeCell ref="D27:G27"/>
    <mergeCell ref="D26:G26"/>
    <mergeCell ref="D17:F17"/>
    <mergeCell ref="N158:O158"/>
    <mergeCell ref="P158:R158"/>
    <mergeCell ref="S158:S159"/>
    <mergeCell ref="C149:AG149"/>
    <mergeCell ref="B131:AH131"/>
    <mergeCell ref="C134:E134"/>
    <mergeCell ref="C135:Z135"/>
    <mergeCell ref="B137:B139"/>
    <mergeCell ref="C137:C139"/>
    <mergeCell ref="D137:D139"/>
    <mergeCell ref="E137:R137"/>
    <mergeCell ref="S137:Z137"/>
    <mergeCell ref="AA137:AD137"/>
    <mergeCell ref="AE137:AG138"/>
    <mergeCell ref="E138:E139"/>
    <mergeCell ref="F138:F139"/>
    <mergeCell ref="G138:G139"/>
    <mergeCell ref="H138:I138"/>
    <mergeCell ref="J138:K138"/>
    <mergeCell ref="L138:M138"/>
    <mergeCell ref="N138:O138"/>
    <mergeCell ref="P138:R138"/>
    <mergeCell ref="S138:S139"/>
    <mergeCell ref="L158:M158"/>
    <mergeCell ref="T138:T139"/>
    <mergeCell ref="U138:U139"/>
    <mergeCell ref="V138:W138"/>
    <mergeCell ref="C174:E174"/>
    <mergeCell ref="C175:Z175"/>
    <mergeCell ref="B177:B179"/>
    <mergeCell ref="C177:C179"/>
    <mergeCell ref="D177:D179"/>
    <mergeCell ref="E177:R177"/>
    <mergeCell ref="T158:T159"/>
    <mergeCell ref="U158:U159"/>
    <mergeCell ref="V158:W158"/>
    <mergeCell ref="X158:Z158"/>
    <mergeCell ref="AA158:AA159"/>
    <mergeCell ref="AB158:AB159"/>
    <mergeCell ref="X178:Z178"/>
    <mergeCell ref="AA178:AA179"/>
    <mergeCell ref="AB178:AB179"/>
    <mergeCell ref="AC178:AC179"/>
    <mergeCell ref="AD178:AD179"/>
    <mergeCell ref="S177:Z177"/>
    <mergeCell ref="AA177:AD177"/>
    <mergeCell ref="AC158:AC159"/>
    <mergeCell ref="AD158:AD159"/>
    <mergeCell ref="C169:AG169"/>
    <mergeCell ref="C167:F167"/>
    <mergeCell ref="C202:F202"/>
    <mergeCell ref="X138:Z138"/>
    <mergeCell ref="AA138:AA139"/>
    <mergeCell ref="AB138:AB139"/>
    <mergeCell ref="AC138:AC139"/>
    <mergeCell ref="AD138:AD139"/>
    <mergeCell ref="C188:AG188"/>
    <mergeCell ref="B151:AH151"/>
    <mergeCell ref="C154:E154"/>
    <mergeCell ref="C155:Z155"/>
    <mergeCell ref="B157:B159"/>
    <mergeCell ref="C157:C159"/>
    <mergeCell ref="D157:D159"/>
    <mergeCell ref="E157:R157"/>
    <mergeCell ref="S157:Z157"/>
    <mergeCell ref="AA157:AD157"/>
    <mergeCell ref="AE157:AG158"/>
    <mergeCell ref="E158:E159"/>
    <mergeCell ref="F158:F159"/>
    <mergeCell ref="G158:G159"/>
    <mergeCell ref="H158:I158"/>
    <mergeCell ref="J158:K158"/>
    <mergeCell ref="AE177:AG178"/>
    <mergeCell ref="E178:E179"/>
    <mergeCell ref="F178:F179"/>
    <mergeCell ref="G178:G179"/>
    <mergeCell ref="H178:I178"/>
    <mergeCell ref="J178:K178"/>
    <mergeCell ref="C168:F168"/>
    <mergeCell ref="C147:F147"/>
    <mergeCell ref="C148:F148"/>
    <mergeCell ref="B171:AH171"/>
    <mergeCell ref="E213:E214"/>
    <mergeCell ref="F213:F214"/>
    <mergeCell ref="G213:G214"/>
    <mergeCell ref="H213:I213"/>
    <mergeCell ref="J213:K213"/>
    <mergeCell ref="L213:M213"/>
    <mergeCell ref="N213:O213"/>
    <mergeCell ref="C203:F203"/>
    <mergeCell ref="C204:AG204"/>
    <mergeCell ref="N197:O197"/>
    <mergeCell ref="P197:R197"/>
    <mergeCell ref="S197:S198"/>
    <mergeCell ref="T197:T198"/>
    <mergeCell ref="U197:U198"/>
    <mergeCell ref="V197:W197"/>
    <mergeCell ref="X197:Z197"/>
    <mergeCell ref="AA197:AA198"/>
    <mergeCell ref="AB197:AB198"/>
    <mergeCell ref="C196:C198"/>
    <mergeCell ref="D196:D198"/>
    <mergeCell ref="E196:R196"/>
    <mergeCell ref="S196:Z196"/>
    <mergeCell ref="AA196:AD196"/>
    <mergeCell ref="AE196:AG197"/>
    <mergeCell ref="E197:E198"/>
    <mergeCell ref="F197:F198"/>
    <mergeCell ref="G197:G198"/>
    <mergeCell ref="H197:I197"/>
    <mergeCell ref="J197:K197"/>
    <mergeCell ref="L197:M197"/>
    <mergeCell ref="AC197:AC198"/>
    <mergeCell ref="AD197:AD198"/>
    <mergeCell ref="AE229:AG230"/>
    <mergeCell ref="E230:E231"/>
    <mergeCell ref="F230:F231"/>
    <mergeCell ref="G230:G231"/>
    <mergeCell ref="H230:I230"/>
    <mergeCell ref="J230:K230"/>
    <mergeCell ref="L230:M230"/>
    <mergeCell ref="B190:AH190"/>
    <mergeCell ref="C193:E193"/>
    <mergeCell ref="C194:Z194"/>
    <mergeCell ref="B196:B198"/>
    <mergeCell ref="C186:F186"/>
    <mergeCell ref="C187:F187"/>
    <mergeCell ref="L178:M178"/>
    <mergeCell ref="N178:O178"/>
    <mergeCell ref="P178:R178"/>
    <mergeCell ref="S178:S179"/>
    <mergeCell ref="T178:T179"/>
    <mergeCell ref="U178:U179"/>
    <mergeCell ref="V178:W178"/>
    <mergeCell ref="C220:F220"/>
    <mergeCell ref="C221:AG221"/>
    <mergeCell ref="T213:T214"/>
    <mergeCell ref="U213:U214"/>
    <mergeCell ref="V213:W213"/>
    <mergeCell ref="X213:Z213"/>
    <mergeCell ref="AA213:AA214"/>
    <mergeCell ref="AB213:AB214"/>
    <mergeCell ref="AC213:AC214"/>
    <mergeCell ref="AD213:AD214"/>
    <mergeCell ref="C219:F219"/>
    <mergeCell ref="AE212:AG213"/>
    <mergeCell ref="AC256:AC257"/>
    <mergeCell ref="AD256:AD257"/>
    <mergeCell ref="C260:F260"/>
    <mergeCell ref="AC271:AC272"/>
    <mergeCell ref="AD271:AD272"/>
    <mergeCell ref="C245:F245"/>
    <mergeCell ref="C246:F246"/>
    <mergeCell ref="B206:AH206"/>
    <mergeCell ref="C209:E209"/>
    <mergeCell ref="C210:Z210"/>
    <mergeCell ref="B212:B214"/>
    <mergeCell ref="C212:C214"/>
    <mergeCell ref="D212:D214"/>
    <mergeCell ref="E212:R212"/>
    <mergeCell ref="S212:Z212"/>
    <mergeCell ref="AA212:AD212"/>
    <mergeCell ref="AA230:AA231"/>
    <mergeCell ref="AB230:AB231"/>
    <mergeCell ref="AC230:AC231"/>
    <mergeCell ref="AD230:AD231"/>
    <mergeCell ref="C247:AG247"/>
    <mergeCell ref="C261:F261"/>
    <mergeCell ref="C262:AG262"/>
    <mergeCell ref="B223:AH223"/>
    <mergeCell ref="C226:E226"/>
    <mergeCell ref="C227:Z227"/>
    <mergeCell ref="B229:B231"/>
    <mergeCell ref="C229:C231"/>
    <mergeCell ref="D229:D231"/>
    <mergeCell ref="E229:R229"/>
    <mergeCell ref="S229:Z229"/>
    <mergeCell ref="AA229:AD229"/>
    <mergeCell ref="AE270:AG271"/>
    <mergeCell ref="E271:E272"/>
    <mergeCell ref="F271:F272"/>
    <mergeCell ref="G271:G272"/>
    <mergeCell ref="H271:I271"/>
    <mergeCell ref="J271:K271"/>
    <mergeCell ref="L271:M271"/>
    <mergeCell ref="N230:O230"/>
    <mergeCell ref="S256:S257"/>
    <mergeCell ref="N271:O271"/>
    <mergeCell ref="P271:R271"/>
    <mergeCell ref="S271:S272"/>
    <mergeCell ref="T271:T272"/>
    <mergeCell ref="U271:U272"/>
    <mergeCell ref="V271:W271"/>
    <mergeCell ref="X271:Z271"/>
    <mergeCell ref="P213:R213"/>
    <mergeCell ref="S213:S214"/>
    <mergeCell ref="X230:Z230"/>
    <mergeCell ref="P230:R230"/>
    <mergeCell ref="S230:S231"/>
    <mergeCell ref="T230:T231"/>
    <mergeCell ref="U230:U231"/>
    <mergeCell ref="V230:W230"/>
    <mergeCell ref="B264:AH264"/>
    <mergeCell ref="C267:E267"/>
    <mergeCell ref="C268:Z268"/>
    <mergeCell ref="B270:B272"/>
    <mergeCell ref="C270:C272"/>
    <mergeCell ref="D270:D272"/>
    <mergeCell ref="E270:R270"/>
    <mergeCell ref="S270:Z270"/>
    <mergeCell ref="AA271:AA272"/>
    <mergeCell ref="AB271:AB272"/>
    <mergeCell ref="N289:O289"/>
    <mergeCell ref="P289:R289"/>
    <mergeCell ref="T256:T257"/>
    <mergeCell ref="U256:U257"/>
    <mergeCell ref="V256:W256"/>
    <mergeCell ref="X256:Z256"/>
    <mergeCell ref="AA256:AA257"/>
    <mergeCell ref="AB256:AB257"/>
    <mergeCell ref="C277:F277"/>
    <mergeCell ref="C278:F278"/>
    <mergeCell ref="C279:AG279"/>
    <mergeCell ref="B249:AH249"/>
    <mergeCell ref="C252:E252"/>
    <mergeCell ref="C253:Z253"/>
    <mergeCell ref="B255:B257"/>
    <mergeCell ref="C255:C257"/>
    <mergeCell ref="D255:D257"/>
    <mergeCell ref="E255:R255"/>
    <mergeCell ref="S255:Z255"/>
    <mergeCell ref="AA255:AD255"/>
    <mergeCell ref="AE255:AG256"/>
    <mergeCell ref="E256:E257"/>
    <mergeCell ref="F256:F257"/>
    <mergeCell ref="G256:G257"/>
    <mergeCell ref="H256:I256"/>
    <mergeCell ref="J256:K256"/>
    <mergeCell ref="L256:M256"/>
    <mergeCell ref="N256:O256"/>
    <mergeCell ref="P256:R256"/>
    <mergeCell ref="AA270:AD270"/>
    <mergeCell ref="B282:AH282"/>
    <mergeCell ref="C285:E285"/>
    <mergeCell ref="C286:Z286"/>
    <mergeCell ref="B288:B290"/>
    <mergeCell ref="C288:C290"/>
    <mergeCell ref="D288:D290"/>
    <mergeCell ref="E288:R288"/>
    <mergeCell ref="S288:Z288"/>
    <mergeCell ref="C295:F295"/>
    <mergeCell ref="C296:F296"/>
    <mergeCell ref="AA288:AD288"/>
    <mergeCell ref="AE288:AG289"/>
    <mergeCell ref="E289:E290"/>
    <mergeCell ref="F289:F290"/>
    <mergeCell ref="G289:G290"/>
    <mergeCell ref="H289:I289"/>
    <mergeCell ref="J289:K289"/>
    <mergeCell ref="L289:M289"/>
    <mergeCell ref="S322:Z322"/>
    <mergeCell ref="AA322:AD322"/>
    <mergeCell ref="AE322:AG323"/>
    <mergeCell ref="E323:E324"/>
    <mergeCell ref="F323:F324"/>
    <mergeCell ref="G323:G324"/>
    <mergeCell ref="H323:I323"/>
    <mergeCell ref="J323:K323"/>
    <mergeCell ref="L323:M323"/>
    <mergeCell ref="N323:O323"/>
    <mergeCell ref="P323:R323"/>
    <mergeCell ref="C297:AG297"/>
    <mergeCell ref="S289:S290"/>
    <mergeCell ref="T289:T290"/>
    <mergeCell ref="U289:U290"/>
    <mergeCell ref="V289:W289"/>
    <mergeCell ref="X289:Z289"/>
    <mergeCell ref="AA289:AA290"/>
    <mergeCell ref="AB289:AB290"/>
    <mergeCell ref="AC289:AC290"/>
    <mergeCell ref="AD289:AD290"/>
    <mergeCell ref="S306:Z306"/>
    <mergeCell ref="AA306:AD306"/>
    <mergeCell ref="AE306:AG307"/>
    <mergeCell ref="E307:E308"/>
    <mergeCell ref="F307:F308"/>
    <mergeCell ref="G307:G308"/>
    <mergeCell ref="H307:I307"/>
    <mergeCell ref="J307:K307"/>
    <mergeCell ref="L307:M307"/>
    <mergeCell ref="N307:O307"/>
    <mergeCell ref="P307:R307"/>
    <mergeCell ref="S307:S308"/>
    <mergeCell ref="T307:T308"/>
    <mergeCell ref="U307:U308"/>
    <mergeCell ref="V307:W307"/>
    <mergeCell ref="C311:F311"/>
    <mergeCell ref="C312:F312"/>
    <mergeCell ref="L356:M356"/>
    <mergeCell ref="N356:O356"/>
    <mergeCell ref="P356:R356"/>
    <mergeCell ref="B349:AH349"/>
    <mergeCell ref="C345:F345"/>
    <mergeCell ref="AA339:AA340"/>
    <mergeCell ref="AB339:AB340"/>
    <mergeCell ref="AC339:AC340"/>
    <mergeCell ref="X307:Z307"/>
    <mergeCell ref="AA307:AA308"/>
    <mergeCell ref="AB307:AB308"/>
    <mergeCell ref="AC307:AC308"/>
    <mergeCell ref="AD307:AD308"/>
    <mergeCell ref="S323:S324"/>
    <mergeCell ref="C328:F328"/>
    <mergeCell ref="B316:AH316"/>
    <mergeCell ref="C319:E319"/>
    <mergeCell ref="C320:Z320"/>
    <mergeCell ref="B322:B324"/>
    <mergeCell ref="C322:C324"/>
    <mergeCell ref="D322:D324"/>
    <mergeCell ref="E322:R322"/>
    <mergeCell ref="C313:AG313"/>
    <mergeCell ref="C327:F327"/>
    <mergeCell ref="T323:T324"/>
    <mergeCell ref="U323:U324"/>
    <mergeCell ref="V323:W323"/>
    <mergeCell ref="X323:Z323"/>
    <mergeCell ref="AA323:AA324"/>
    <mergeCell ref="AB323:AB324"/>
    <mergeCell ref="AC323:AC324"/>
    <mergeCell ref="AD323:AD324"/>
    <mergeCell ref="U356:U357"/>
    <mergeCell ref="V356:W356"/>
    <mergeCell ref="X356:Z356"/>
    <mergeCell ref="AA356:AA357"/>
    <mergeCell ref="AB356:AB357"/>
    <mergeCell ref="AC356:AC357"/>
    <mergeCell ref="AD356:AD357"/>
    <mergeCell ref="C360:F360"/>
    <mergeCell ref="C361:F361"/>
    <mergeCell ref="B332:AH332"/>
    <mergeCell ref="C335:E335"/>
    <mergeCell ref="C336:Z336"/>
    <mergeCell ref="B338:B340"/>
    <mergeCell ref="C338:C340"/>
    <mergeCell ref="D338:D340"/>
    <mergeCell ref="E338:R338"/>
    <mergeCell ref="S338:Z338"/>
    <mergeCell ref="AA338:AD338"/>
    <mergeCell ref="AE338:AG339"/>
    <mergeCell ref="E339:E340"/>
    <mergeCell ref="F339:F340"/>
    <mergeCell ref="G339:G340"/>
    <mergeCell ref="H339:I339"/>
    <mergeCell ref="J339:K339"/>
    <mergeCell ref="L339:M339"/>
    <mergeCell ref="P339:R339"/>
    <mergeCell ref="S339:S340"/>
    <mergeCell ref="T339:T340"/>
    <mergeCell ref="U339:U340"/>
    <mergeCell ref="V339:W339"/>
    <mergeCell ref="X339:Z339"/>
    <mergeCell ref="J356:K356"/>
    <mergeCell ref="AA467:AD467"/>
    <mergeCell ref="AE467:AG468"/>
    <mergeCell ref="E468:E469"/>
    <mergeCell ref="F468:F469"/>
    <mergeCell ref="G468:G469"/>
    <mergeCell ref="H468:I468"/>
    <mergeCell ref="J468:K468"/>
    <mergeCell ref="L468:M468"/>
    <mergeCell ref="AB441:AB442"/>
    <mergeCell ref="AC441:AC442"/>
    <mergeCell ref="C456:F456"/>
    <mergeCell ref="C457:F457"/>
    <mergeCell ref="C395:F395"/>
    <mergeCell ref="C396:F396"/>
    <mergeCell ref="C397:AG397"/>
    <mergeCell ref="AB407:AB408"/>
    <mergeCell ref="AC407:AC408"/>
    <mergeCell ref="AD407:AD408"/>
    <mergeCell ref="C429:F429"/>
    <mergeCell ref="C430:F430"/>
    <mergeCell ref="V441:W441"/>
    <mergeCell ref="X441:Z441"/>
    <mergeCell ref="AA441:AA442"/>
    <mergeCell ref="L441:M441"/>
    <mergeCell ref="N441:O441"/>
    <mergeCell ref="P441:R441"/>
    <mergeCell ref="S441:S442"/>
    <mergeCell ref="T441:T442"/>
    <mergeCell ref="U441:U442"/>
    <mergeCell ref="AE406:AG407"/>
    <mergeCell ref="C458:AG458"/>
    <mergeCell ref="B434:AH434"/>
    <mergeCell ref="C437:E437"/>
    <mergeCell ref="C438:Z438"/>
    <mergeCell ref="B440:B442"/>
    <mergeCell ref="C440:C442"/>
    <mergeCell ref="D440:D442"/>
    <mergeCell ref="E440:R440"/>
    <mergeCell ref="S440:Z440"/>
    <mergeCell ref="AA440:AD440"/>
    <mergeCell ref="AE440:AG441"/>
    <mergeCell ref="E441:E442"/>
    <mergeCell ref="F441:F442"/>
    <mergeCell ref="G441:G442"/>
    <mergeCell ref="H441:I441"/>
    <mergeCell ref="J441:K441"/>
    <mergeCell ref="B461:AH461"/>
    <mergeCell ref="AD441:AD442"/>
    <mergeCell ref="S467:Z467"/>
    <mergeCell ref="C1095:G1095"/>
    <mergeCell ref="C1052:F1052"/>
    <mergeCell ref="C1053:F1053"/>
    <mergeCell ref="C1054:F1054"/>
    <mergeCell ref="B1035:F1035"/>
    <mergeCell ref="B1037:F1037"/>
    <mergeCell ref="B1039:D1039"/>
    <mergeCell ref="E1039:F1039"/>
    <mergeCell ref="B1041:F1041"/>
    <mergeCell ref="B1047:D1047"/>
    <mergeCell ref="B1038:D1038"/>
    <mergeCell ref="E1038:F1038"/>
    <mergeCell ref="B1042:D1042"/>
    <mergeCell ref="B1043:D1043"/>
    <mergeCell ref="B1048:E1048"/>
    <mergeCell ref="B1049:F1049"/>
    <mergeCell ref="B1050:F1050"/>
    <mergeCell ref="B1044:D1044"/>
    <mergeCell ref="B1045:D1045"/>
    <mergeCell ref="B1046:D1046"/>
    <mergeCell ref="B775:C775"/>
    <mergeCell ref="B1051:F1051"/>
    <mergeCell ref="C1055:F1055"/>
    <mergeCell ref="B993:F993"/>
    <mergeCell ref="B994:C994"/>
    <mergeCell ref="B984:G984"/>
    <mergeCell ref="B978:G978"/>
    <mergeCell ref="B979:G979"/>
    <mergeCell ref="B980:G980"/>
    <mergeCell ref="B1436:C1436"/>
    <mergeCell ref="B1431:E1431"/>
    <mergeCell ref="B1432:E1432"/>
    <mergeCell ref="B1433:E1433"/>
    <mergeCell ref="B1434:E1434"/>
    <mergeCell ref="B1435:E1435"/>
    <mergeCell ref="B1415:E1415"/>
    <mergeCell ref="B1416:E1416"/>
    <mergeCell ref="B1417:E1417"/>
    <mergeCell ref="B1418:E1418"/>
    <mergeCell ref="B1426:E1426"/>
    <mergeCell ref="B1427:E1427"/>
    <mergeCell ref="B1428:E1428"/>
    <mergeCell ref="B1429:E1429"/>
    <mergeCell ref="B1430:E1430"/>
    <mergeCell ref="N468:O468"/>
    <mergeCell ref="P468:R468"/>
    <mergeCell ref="B1218:E1218"/>
    <mergeCell ref="B1219:E1219"/>
    <mergeCell ref="B1220:E1220"/>
    <mergeCell ref="B467:B469"/>
    <mergeCell ref="C467:C469"/>
    <mergeCell ref="D467:D469"/>
    <mergeCell ref="E467:R467"/>
    <mergeCell ref="B1221:E1221"/>
    <mergeCell ref="B1222:E1222"/>
    <mergeCell ref="B1223:E1223"/>
    <mergeCell ref="C1059:I1059"/>
    <mergeCell ref="B1106:I1106"/>
    <mergeCell ref="C1103:G1103"/>
    <mergeCell ref="C1096:E1096"/>
    <mergeCell ref="C1097:E1097"/>
    <mergeCell ref="C1098:E1098"/>
    <mergeCell ref="C1099:E1099"/>
    <mergeCell ref="C1100:E1100"/>
    <mergeCell ref="C1101:E1101"/>
    <mergeCell ref="C1102:F1102"/>
    <mergeCell ref="C1104:G1104"/>
    <mergeCell ref="B1412:E1412"/>
    <mergeCell ref="B1230:E1230"/>
    <mergeCell ref="B1231:E1231"/>
    <mergeCell ref="B1232:E1232"/>
    <mergeCell ref="B1233:E1233"/>
    <mergeCell ref="B1234:E1234"/>
    <mergeCell ref="B1411:E1411"/>
    <mergeCell ref="B1224:E1224"/>
    <mergeCell ref="B1225:E1225"/>
    <mergeCell ref="B1226:E1226"/>
    <mergeCell ref="B1227:E1227"/>
    <mergeCell ref="B1228:E1228"/>
    <mergeCell ref="B1229:E1229"/>
    <mergeCell ref="B1123:D1123"/>
    <mergeCell ref="B1125:D1125"/>
    <mergeCell ref="B1127:D1127"/>
    <mergeCell ref="B1139:C1139"/>
    <mergeCell ref="B1141:C1141"/>
    <mergeCell ref="B1152:C1152"/>
    <mergeCell ref="B1154:D1154"/>
    <mergeCell ref="B1119:E1119"/>
    <mergeCell ref="B1122:D1122"/>
    <mergeCell ref="B1211:E1211"/>
    <mergeCell ref="B1212:E1212"/>
    <mergeCell ref="B1213:E1213"/>
    <mergeCell ref="B1214:E1214"/>
    <mergeCell ref="B981:G981"/>
    <mergeCell ref="B972:G972"/>
    <mergeCell ref="B973:G973"/>
    <mergeCell ref="B1030:E1030"/>
    <mergeCell ref="B1031:E1031"/>
    <mergeCell ref="B1017:B1018"/>
    <mergeCell ref="B1019:B1020"/>
    <mergeCell ref="B1025:C1025"/>
    <mergeCell ref="B1026:H1026"/>
    <mergeCell ref="B1028:E1028"/>
    <mergeCell ref="B1029:H1029"/>
    <mergeCell ref="B939:E939"/>
    <mergeCell ref="B940:E940"/>
    <mergeCell ref="B941:B942"/>
    <mergeCell ref="C941:D941"/>
    <mergeCell ref="E941:E942"/>
    <mergeCell ref="B929:B930"/>
    <mergeCell ref="C929:D929"/>
    <mergeCell ref="E929:E930"/>
    <mergeCell ref="B938:E938"/>
    <mergeCell ref="D1012:E1012"/>
    <mergeCell ref="D1013:E1013"/>
    <mergeCell ref="D1014:E1014"/>
    <mergeCell ref="B1015:E1015"/>
    <mergeCell ref="B999:D999"/>
    <mergeCell ref="B1000:F1000"/>
    <mergeCell ref="B1003:F1003"/>
    <mergeCell ref="B1004:F1004"/>
    <mergeCell ref="B1005:F1005"/>
    <mergeCell ref="B1008:H1008"/>
    <mergeCell ref="B967:E967"/>
    <mergeCell ref="B968:E968"/>
    <mergeCell ref="D969:E969"/>
    <mergeCell ref="B952:E952"/>
    <mergeCell ref="B953:E953"/>
    <mergeCell ref="B965:E965"/>
    <mergeCell ref="B966:E966"/>
    <mergeCell ref="B1009:E1009"/>
    <mergeCell ref="B1010:H1010"/>
    <mergeCell ref="B988:F988"/>
    <mergeCell ref="B989:F989"/>
    <mergeCell ref="B991:F991"/>
    <mergeCell ref="B992:F992"/>
    <mergeCell ref="B869:B871"/>
    <mergeCell ref="C869:F869"/>
    <mergeCell ref="G869:G871"/>
    <mergeCell ref="C870:E870"/>
    <mergeCell ref="F870:F871"/>
    <mergeCell ref="C862:D862"/>
    <mergeCell ref="E862:F862"/>
    <mergeCell ref="B878:G878"/>
    <mergeCell ref="C863:D863"/>
    <mergeCell ref="E863:F863"/>
    <mergeCell ref="C864:D864"/>
    <mergeCell ref="E864:F864"/>
    <mergeCell ref="C865:D865"/>
    <mergeCell ref="E865:F865"/>
    <mergeCell ref="B877:G877"/>
    <mergeCell ref="B974:G974"/>
    <mergeCell ref="B977:G977"/>
    <mergeCell ref="B918:F918"/>
    <mergeCell ref="B919:F919"/>
    <mergeCell ref="B920:F920"/>
    <mergeCell ref="B921:F921"/>
    <mergeCell ref="B856:E856"/>
    <mergeCell ref="B839:E839"/>
    <mergeCell ref="B840:E840"/>
    <mergeCell ref="B841:B842"/>
    <mergeCell ref="C841:D841"/>
    <mergeCell ref="E841:E842"/>
    <mergeCell ref="B803:F803"/>
    <mergeCell ref="B825:E825"/>
    <mergeCell ref="B816:F816"/>
    <mergeCell ref="C790:F790"/>
    <mergeCell ref="B789:F789"/>
    <mergeCell ref="B826:E826"/>
    <mergeCell ref="B828:B829"/>
    <mergeCell ref="C828:D828"/>
    <mergeCell ref="E828:E829"/>
    <mergeCell ref="B883:H883"/>
    <mergeCell ref="B926:E926"/>
    <mergeCell ref="B1167:E1167"/>
    <mergeCell ref="B1195:E1195"/>
    <mergeCell ref="B1196:C1196"/>
    <mergeCell ref="B1168:E1168"/>
    <mergeCell ref="C1170:E1170"/>
    <mergeCell ref="C1171:E1171"/>
    <mergeCell ref="C1172:E1172"/>
    <mergeCell ref="C1173:E1173"/>
    <mergeCell ref="B1178:C1178"/>
    <mergeCell ref="B1179:E1179"/>
    <mergeCell ref="B1180:E1180"/>
    <mergeCell ref="B1181:E1181"/>
    <mergeCell ref="B1155:D1155"/>
    <mergeCell ref="B1156:D1156"/>
    <mergeCell ref="B1157:D1157"/>
    <mergeCell ref="B1158:D1158"/>
    <mergeCell ref="B1159:D1159"/>
    <mergeCell ref="B1160:D1160"/>
    <mergeCell ref="B1163:E1163"/>
    <mergeCell ref="B1164:E1164"/>
    <mergeCell ref="B1166:E1166"/>
    <mergeCell ref="B917:F917"/>
    <mergeCell ref="B898:B899"/>
    <mergeCell ref="C898:E898"/>
    <mergeCell ref="B904:B905"/>
    <mergeCell ref="C904:E904"/>
    <mergeCell ref="B1111:E1111"/>
    <mergeCell ref="B1112:E1112"/>
    <mergeCell ref="B1115:E1115"/>
    <mergeCell ref="B1116:E1116"/>
    <mergeCell ref="B1117:E1117"/>
    <mergeCell ref="B1118:E1118"/>
    <mergeCell ref="D573:L573"/>
    <mergeCell ref="B720:D720"/>
    <mergeCell ref="B860:G860"/>
    <mergeCell ref="B867:G867"/>
    <mergeCell ref="B788:F788"/>
    <mergeCell ref="M573:P573"/>
    <mergeCell ref="B910:G910"/>
    <mergeCell ref="B913:G913"/>
    <mergeCell ref="B914:G914"/>
    <mergeCell ref="B927:E927"/>
    <mergeCell ref="B928:E928"/>
    <mergeCell ref="B718:H718"/>
    <mergeCell ref="B889:F889"/>
    <mergeCell ref="B891:B893"/>
    <mergeCell ref="C891:F891"/>
    <mergeCell ref="C892:E892"/>
    <mergeCell ref="F892:F893"/>
    <mergeCell ref="C886:D886"/>
    <mergeCell ref="C887:D887"/>
    <mergeCell ref="C885:D885"/>
    <mergeCell ref="B849:E849"/>
    <mergeCell ref="C570:AG570"/>
    <mergeCell ref="J544:K544"/>
    <mergeCell ref="L544:M544"/>
    <mergeCell ref="N544:O544"/>
    <mergeCell ref="P544:R544"/>
    <mergeCell ref="J565:K565"/>
    <mergeCell ref="L565:M565"/>
    <mergeCell ref="N565:O565"/>
    <mergeCell ref="P565:R565"/>
    <mergeCell ref="AD565:AD566"/>
    <mergeCell ref="T544:T545"/>
    <mergeCell ref="U544:U545"/>
    <mergeCell ref="V544:W544"/>
    <mergeCell ref="X544:Z544"/>
    <mergeCell ref="B790:B791"/>
    <mergeCell ref="B796:F796"/>
    <mergeCell ref="B804:B805"/>
    <mergeCell ref="B797:B798"/>
    <mergeCell ref="C797:F797"/>
    <mergeCell ref="C804:F804"/>
    <mergeCell ref="S565:S566"/>
    <mergeCell ref="T565:T566"/>
    <mergeCell ref="U565:U566"/>
    <mergeCell ref="V565:W565"/>
    <mergeCell ref="X565:Z565"/>
    <mergeCell ref="AA565:AA566"/>
    <mergeCell ref="AB565:AB566"/>
    <mergeCell ref="AC565:AC566"/>
    <mergeCell ref="AA544:AA545"/>
    <mergeCell ref="B761:C761"/>
    <mergeCell ref="C543:C545"/>
    <mergeCell ref="D543:D545"/>
    <mergeCell ref="B1215:E1215"/>
    <mergeCell ref="B1198:C1198"/>
    <mergeCell ref="B1200:E1200"/>
    <mergeCell ref="B1201:E1201"/>
    <mergeCell ref="B1202:E1202"/>
    <mergeCell ref="B1203:C1203"/>
    <mergeCell ref="B1182:E1182"/>
    <mergeCell ref="B1183:E1183"/>
    <mergeCell ref="B1184:E1184"/>
    <mergeCell ref="B1185:E1185"/>
    <mergeCell ref="B1186:E1186"/>
    <mergeCell ref="B1187:E1187"/>
    <mergeCell ref="B1204:C1204"/>
    <mergeCell ref="B1188:E1188"/>
    <mergeCell ref="B1191:E1191"/>
    <mergeCell ref="B1192:E1192"/>
    <mergeCell ref="B1194:E1194"/>
    <mergeCell ref="C569:AG569"/>
    <mergeCell ref="B1109:E1109"/>
    <mergeCell ref="B1110:E1110"/>
    <mergeCell ref="C519:Z519"/>
    <mergeCell ref="C511:F511"/>
    <mergeCell ref="C512:F512"/>
    <mergeCell ref="L521:M521"/>
    <mergeCell ref="N521:O521"/>
    <mergeCell ref="P521:R521"/>
    <mergeCell ref="S521:S522"/>
    <mergeCell ref="T521:T522"/>
    <mergeCell ref="U521:U522"/>
    <mergeCell ref="V521:W521"/>
    <mergeCell ref="X521:Z521"/>
    <mergeCell ref="AA521:AA522"/>
    <mergeCell ref="AB521:AB522"/>
    <mergeCell ref="C542:Y542"/>
    <mergeCell ref="B559:AH559"/>
    <mergeCell ref="B564:B566"/>
    <mergeCell ref="C564:C566"/>
    <mergeCell ref="D564:D566"/>
    <mergeCell ref="E564:R564"/>
    <mergeCell ref="S564:Z564"/>
    <mergeCell ref="AA564:AD564"/>
    <mergeCell ref="AE564:AG565"/>
    <mergeCell ref="E565:E566"/>
    <mergeCell ref="F565:F566"/>
    <mergeCell ref="G565:G566"/>
    <mergeCell ref="H565:I565"/>
    <mergeCell ref="H521:I521"/>
    <mergeCell ref="J521:K521"/>
    <mergeCell ref="C563:G563"/>
    <mergeCell ref="AC544:AC545"/>
    <mergeCell ref="AD544:AD545"/>
    <mergeCell ref="C555:AG555"/>
    <mergeCell ref="AB544:AB545"/>
    <mergeCell ref="C556:AG556"/>
    <mergeCell ref="AC521:AC522"/>
    <mergeCell ref="AD521:AD522"/>
    <mergeCell ref="B538:AH538"/>
    <mergeCell ref="B543:B545"/>
    <mergeCell ref="E543:R543"/>
    <mergeCell ref="S543:Z543"/>
    <mergeCell ref="AA543:AD543"/>
    <mergeCell ref="AE543:AG544"/>
    <mergeCell ref="C534:AG534"/>
    <mergeCell ref="C535:AG535"/>
    <mergeCell ref="B520:B522"/>
    <mergeCell ref="C520:C522"/>
    <mergeCell ref="D520:D522"/>
    <mergeCell ref="E520:R520"/>
    <mergeCell ref="S520:Z520"/>
    <mergeCell ref="AA520:AD520"/>
    <mergeCell ref="AE520:AG521"/>
    <mergeCell ref="E521:E522"/>
    <mergeCell ref="F521:F522"/>
    <mergeCell ref="G521:G522"/>
    <mergeCell ref="S544:S545"/>
    <mergeCell ref="E544:E545"/>
    <mergeCell ref="F544:F545"/>
    <mergeCell ref="G544:G545"/>
    <mergeCell ref="H544:I544"/>
    <mergeCell ref="B498:AH498"/>
    <mergeCell ref="C502:Z502"/>
    <mergeCell ref="B503:B505"/>
    <mergeCell ref="C503:C505"/>
    <mergeCell ref="D503:D505"/>
    <mergeCell ref="E503:R503"/>
    <mergeCell ref="S503:Z503"/>
    <mergeCell ref="AA503:AD503"/>
    <mergeCell ref="AE503:AG504"/>
    <mergeCell ref="E504:E505"/>
    <mergeCell ref="F504:F505"/>
    <mergeCell ref="G504:G505"/>
    <mergeCell ref="H504:I504"/>
    <mergeCell ref="B515:AH515"/>
    <mergeCell ref="AC504:AC505"/>
    <mergeCell ref="X504:Z504"/>
    <mergeCell ref="AA504:AA505"/>
    <mergeCell ref="AB504:AB505"/>
    <mergeCell ref="J504:K504"/>
    <mergeCell ref="L504:M504"/>
    <mergeCell ref="U504:U505"/>
    <mergeCell ref="V504:W504"/>
    <mergeCell ref="AB487:AB488"/>
    <mergeCell ref="N487:O487"/>
    <mergeCell ref="T468:T469"/>
    <mergeCell ref="U468:U469"/>
    <mergeCell ref="V468:W468"/>
    <mergeCell ref="X468:Z468"/>
    <mergeCell ref="AA468:AA469"/>
    <mergeCell ref="AB468:AB469"/>
    <mergeCell ref="AC468:AC469"/>
    <mergeCell ref="AD468:AD469"/>
    <mergeCell ref="C478:AG478"/>
    <mergeCell ref="C464:E464"/>
    <mergeCell ref="C476:F476"/>
    <mergeCell ref="C477:F477"/>
    <mergeCell ref="V372:W372"/>
    <mergeCell ref="X372:Z372"/>
    <mergeCell ref="AA372:AA373"/>
    <mergeCell ref="AB372:AB373"/>
    <mergeCell ref="C404:Z404"/>
    <mergeCell ref="L372:M372"/>
    <mergeCell ref="N372:O372"/>
    <mergeCell ref="AC487:AC488"/>
    <mergeCell ref="F487:F488"/>
    <mergeCell ref="G487:G488"/>
    <mergeCell ref="H487:I487"/>
    <mergeCell ref="J487:K487"/>
    <mergeCell ref="L487:M487"/>
    <mergeCell ref="P487:R487"/>
    <mergeCell ref="S487:S488"/>
    <mergeCell ref="T487:T488"/>
    <mergeCell ref="S468:S469"/>
    <mergeCell ref="C465:Z465"/>
    <mergeCell ref="C494:AG494"/>
    <mergeCell ref="C495:AG495"/>
    <mergeCell ref="AD504:AD505"/>
    <mergeCell ref="N504:O504"/>
    <mergeCell ref="P504:R504"/>
    <mergeCell ref="S504:S505"/>
    <mergeCell ref="T504:T505"/>
    <mergeCell ref="P407:R407"/>
    <mergeCell ref="S407:S408"/>
    <mergeCell ref="C431:AG431"/>
    <mergeCell ref="E407:E408"/>
    <mergeCell ref="F407:F408"/>
    <mergeCell ref="G407:G408"/>
    <mergeCell ref="H407:I407"/>
    <mergeCell ref="T407:T408"/>
    <mergeCell ref="U407:U408"/>
    <mergeCell ref="B481:AH481"/>
    <mergeCell ref="C485:Z485"/>
    <mergeCell ref="B486:B488"/>
    <mergeCell ref="C486:C488"/>
    <mergeCell ref="D486:D488"/>
    <mergeCell ref="E486:R486"/>
    <mergeCell ref="S486:Z486"/>
    <mergeCell ref="AA486:AD486"/>
    <mergeCell ref="AA407:AA408"/>
    <mergeCell ref="B406:B408"/>
    <mergeCell ref="C406:C408"/>
    <mergeCell ref="D406:D408"/>
    <mergeCell ref="E406:R406"/>
    <mergeCell ref="S406:Z406"/>
    <mergeCell ref="AA406:AD406"/>
    <mergeCell ref="U487:U488"/>
    <mergeCell ref="B355:B357"/>
    <mergeCell ref="H356:I356"/>
    <mergeCell ref="J407:K407"/>
    <mergeCell ref="L407:M407"/>
    <mergeCell ref="N407:O407"/>
    <mergeCell ref="AD487:AD488"/>
    <mergeCell ref="AC372:AC373"/>
    <mergeCell ref="AD372:AD373"/>
    <mergeCell ref="B400:AH400"/>
    <mergeCell ref="C403:E403"/>
    <mergeCell ref="V407:W407"/>
    <mergeCell ref="X407:Z407"/>
    <mergeCell ref="D371:D373"/>
    <mergeCell ref="E371:R371"/>
    <mergeCell ref="S371:Z371"/>
    <mergeCell ref="AA371:AD371"/>
    <mergeCell ref="AE371:AG372"/>
    <mergeCell ref="E372:E373"/>
    <mergeCell ref="F372:F373"/>
    <mergeCell ref="G372:G373"/>
    <mergeCell ref="H372:I372"/>
    <mergeCell ref="J372:K372"/>
    <mergeCell ref="AE486:AG487"/>
    <mergeCell ref="E487:E488"/>
    <mergeCell ref="B365:AH365"/>
    <mergeCell ref="C368:E368"/>
    <mergeCell ref="C369:Z369"/>
    <mergeCell ref="B371:B373"/>
    <mergeCell ref="C371:C373"/>
    <mergeCell ref="V487:W487"/>
    <mergeCell ref="X487:Z487"/>
    <mergeCell ref="AA487:AA488"/>
    <mergeCell ref="G107:G108"/>
    <mergeCell ref="H107:I107"/>
    <mergeCell ref="J107:K107"/>
    <mergeCell ref="L107:M107"/>
    <mergeCell ref="N107:O107"/>
    <mergeCell ref="P107:R107"/>
    <mergeCell ref="S107:S108"/>
    <mergeCell ref="T107:T108"/>
    <mergeCell ref="U107:U108"/>
    <mergeCell ref="V107:W107"/>
    <mergeCell ref="X107:Z107"/>
    <mergeCell ref="AA107:AA108"/>
    <mergeCell ref="C127:F127"/>
    <mergeCell ref="C128:AG128"/>
    <mergeCell ref="P372:R372"/>
    <mergeCell ref="S372:S373"/>
    <mergeCell ref="T372:T373"/>
    <mergeCell ref="U372:U373"/>
    <mergeCell ref="C352:E352"/>
    <mergeCell ref="C353:Z353"/>
    <mergeCell ref="C362:AG362"/>
    <mergeCell ref="C355:C357"/>
    <mergeCell ref="D355:D357"/>
    <mergeCell ref="E355:R355"/>
    <mergeCell ref="S355:Z355"/>
    <mergeCell ref="AA355:AD355"/>
    <mergeCell ref="AE355:AG356"/>
    <mergeCell ref="E356:E357"/>
    <mergeCell ref="F356:F357"/>
    <mergeCell ref="G356:G357"/>
    <mergeCell ref="S356:S357"/>
    <mergeCell ref="T356:T357"/>
    <mergeCell ref="C90:C92"/>
    <mergeCell ref="D90:D92"/>
    <mergeCell ref="E90:R90"/>
    <mergeCell ref="S90:Z90"/>
    <mergeCell ref="AA90:AD90"/>
    <mergeCell ref="AE90:AG91"/>
    <mergeCell ref="E91:E92"/>
    <mergeCell ref="F91:F92"/>
    <mergeCell ref="G91:G92"/>
    <mergeCell ref="H91:I91"/>
    <mergeCell ref="J91:K91"/>
    <mergeCell ref="L91:M91"/>
    <mergeCell ref="N91:O91"/>
    <mergeCell ref="P91:R91"/>
    <mergeCell ref="AD339:AD340"/>
    <mergeCell ref="C344:F344"/>
    <mergeCell ref="C346:AG346"/>
    <mergeCell ref="C329:AG329"/>
    <mergeCell ref="B300:AH300"/>
    <mergeCell ref="C303:E303"/>
    <mergeCell ref="C304:Z304"/>
    <mergeCell ref="B306:B308"/>
    <mergeCell ref="C306:C308"/>
    <mergeCell ref="D306:D308"/>
    <mergeCell ref="E306:R306"/>
    <mergeCell ref="N339:O339"/>
    <mergeCell ref="E106:R106"/>
    <mergeCell ref="S106:Z106"/>
    <mergeCell ref="AA106:AD106"/>
    <mergeCell ref="AE106:AG107"/>
    <mergeCell ref="E107:E108"/>
    <mergeCell ref="F107:F108"/>
    <mergeCell ref="B100:AH100"/>
    <mergeCell ref="C103:E103"/>
    <mergeCell ref="C104:Z104"/>
    <mergeCell ref="B106:B108"/>
    <mergeCell ref="C80:F80"/>
    <mergeCell ref="C126:F126"/>
    <mergeCell ref="AB75:AB76"/>
    <mergeCell ref="AC75:AC76"/>
    <mergeCell ref="AD75:AD76"/>
    <mergeCell ref="C79:F79"/>
    <mergeCell ref="C81:AG81"/>
    <mergeCell ref="C95:F95"/>
    <mergeCell ref="C96:F96"/>
    <mergeCell ref="C97:AG97"/>
    <mergeCell ref="S91:S92"/>
    <mergeCell ref="T91:T92"/>
    <mergeCell ref="U91:U92"/>
    <mergeCell ref="V91:W91"/>
    <mergeCell ref="X91:Z91"/>
    <mergeCell ref="AA91:AA92"/>
    <mergeCell ref="AB91:AB92"/>
    <mergeCell ref="AC91:AC92"/>
    <mergeCell ref="AD91:AD92"/>
    <mergeCell ref="AB107:AB108"/>
    <mergeCell ref="AC107:AC108"/>
    <mergeCell ref="AD107:AD108"/>
    <mergeCell ref="C106:C108"/>
    <mergeCell ref="D106:D108"/>
    <mergeCell ref="B84:AH84"/>
    <mergeCell ref="C87:E87"/>
    <mergeCell ref="C88:Z88"/>
    <mergeCell ref="B90:B92"/>
    <mergeCell ref="B68:AH68"/>
    <mergeCell ref="C71:E71"/>
    <mergeCell ref="C72:Z72"/>
    <mergeCell ref="B74:B76"/>
    <mergeCell ref="C74:C76"/>
    <mergeCell ref="D74:D76"/>
    <mergeCell ref="E74:R74"/>
    <mergeCell ref="S74:Z74"/>
    <mergeCell ref="AA74:AD74"/>
    <mergeCell ref="AE74:AG75"/>
    <mergeCell ref="E75:E76"/>
    <mergeCell ref="F75:F76"/>
    <mergeCell ref="G75:G76"/>
    <mergeCell ref="H75:I75"/>
    <mergeCell ref="J75:K75"/>
    <mergeCell ref="L75:M75"/>
    <mergeCell ref="N75:O75"/>
    <mergeCell ref="P75:R75"/>
    <mergeCell ref="S75:S76"/>
    <mergeCell ref="T75:T76"/>
    <mergeCell ref="U75:U76"/>
    <mergeCell ref="V75:W75"/>
    <mergeCell ref="X75:Z75"/>
    <mergeCell ref="AA75:AA76"/>
  </mergeCells>
  <phoneticPr fontId="0" type="noConversion"/>
  <dataValidations disablePrompts="1" count="21">
    <dataValidation type="decimal" operator="greaterThan" showInputMessage="1" showErrorMessage="1" sqref="W567:AD567 O567:Q567">
      <formula1>N568</formula1>
    </dataValidation>
    <dataValidation type="decimal" operator="greaterThan" allowBlank="1" showInputMessage="1" showErrorMessage="1" sqref="D567:M567">
      <formula1>D568</formula1>
    </dataValidation>
    <dataValidation type="decimal" operator="greaterThan" showInputMessage="1" showErrorMessage="1" sqref="AG567">
      <formula1>V568</formula1>
    </dataValidation>
    <dataValidation type="decimal" operator="greaterThan" showInputMessage="1" showErrorMessage="1" sqref="W532:AD532 W492:AD492 AG532 AG492 O492:U492 O532:U532 R523:U531 R567:U567 R546:U553 W474:AD474 AG474 O474:U474">
      <formula1>#REF!</formula1>
    </dataValidation>
    <dataValidation type="decimal" operator="greaterThan" allowBlank="1" showInputMessage="1" showErrorMessage="1" sqref="D492:M492 D550:M550 D526:M532 D474:M474">
      <formula1>#REF!</formula1>
    </dataValidation>
    <dataValidation type="date" operator="greaterThan" showInputMessage="1" showErrorMessage="1" sqref="C518:D518">
      <formula1>E571</formula1>
    </dataValidation>
    <dataValidation type="date" operator="greaterThan" showInputMessage="1" showErrorMessage="1" sqref="C562:D562">
      <formula1>E1414</formula1>
    </dataValidation>
    <dataValidation type="date" operator="greaterThan" showInputMessage="1" showErrorMessage="1" sqref="C541:D541">
      <formula1>E1429</formula1>
    </dataValidation>
    <dataValidation type="decimal" operator="greaterThan" allowBlank="1" showInputMessage="1" showErrorMessage="1" sqref="D546:M549">
      <formula1>D554</formula1>
    </dataValidation>
    <dataValidation type="decimal" operator="greaterThan" showInputMessage="1" showErrorMessage="1" sqref="W546:AD552 O546:Q552">
      <formula1>N554</formula1>
    </dataValidation>
    <dataValidation type="decimal" operator="greaterThan" showInputMessage="1" showErrorMessage="1" sqref="AG546:AG552">
      <formula1>V554</formula1>
    </dataValidation>
    <dataValidation type="date" operator="greaterThan" showInputMessage="1" showErrorMessage="1" sqref="C484:D484">
      <formula1>E533</formula1>
    </dataValidation>
    <dataValidation type="decimal" operator="greaterThan" showInputMessage="1" showErrorMessage="1" sqref="W553:AD553 O553:Q553">
      <formula1>N528</formula1>
    </dataValidation>
    <dataValidation type="decimal" operator="greaterThan" allowBlank="1" showInputMessage="1" showErrorMessage="1" sqref="D553:M553">
      <formula1>D528</formula1>
    </dataValidation>
    <dataValidation type="decimal" operator="greaterThan" showInputMessage="1" showErrorMessage="1" sqref="AG553">
      <formula1>V528</formula1>
    </dataValidation>
    <dataValidation type="decimal" operator="greaterThan" allowBlank="1" showInputMessage="1" showErrorMessage="1" sqref="D523:M525">
      <formula1>D533</formula1>
    </dataValidation>
    <dataValidation type="decimal" operator="greaterThan" allowBlank="1" showInputMessage="1" showErrorMessage="1" sqref="D551:M552">
      <formula1>D515</formula1>
    </dataValidation>
    <dataValidation type="decimal" operator="greaterThan" showInputMessage="1" showErrorMessage="1" sqref="W523:AD531 O523:Q531">
      <formula1>N533</formula1>
    </dataValidation>
    <dataValidation type="decimal" operator="greaterThan" showInputMessage="1" showErrorMessage="1" sqref="AG523:AG531">
      <formula1>V533</formula1>
    </dataValidation>
    <dataValidation type="date" operator="greaterThan" showInputMessage="1" showErrorMessage="1" sqref="C501:D501">
      <formula1>#REF!</formula1>
    </dataValidation>
    <dataValidation type="date" operator="greaterThan" allowBlank="1" showInputMessage="1" showErrorMessage="1" sqref="D16:D17">
      <formula1>#REF!</formula1>
    </dataValidation>
  </dataValidations>
  <pageMargins left="0.21" right="0.19685039370078741" top="0.31496062992125984" bottom="0.27559055118110237" header="0" footer="0"/>
  <pageSetup paperSize="9" scale="6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tint="-0.14999847407452621"/>
  </sheetPr>
  <dimension ref="A1:AH323"/>
  <sheetViews>
    <sheetView zoomScaleNormal="100" workbookViewId="0">
      <selection activeCell="I1" sqref="I1"/>
    </sheetView>
  </sheetViews>
  <sheetFormatPr baseColWidth="10" defaultRowHeight="12"/>
  <cols>
    <col min="1" max="1" width="3" style="76" customWidth="1"/>
    <col min="2" max="2" width="42.28515625" style="76" customWidth="1"/>
    <col min="3" max="3" width="40" style="76" customWidth="1"/>
    <col min="4" max="4" width="19.140625" style="76" customWidth="1"/>
    <col min="5" max="5" width="20.42578125" style="76" customWidth="1"/>
    <col min="6" max="6" width="11.7109375" style="76" customWidth="1"/>
    <col min="7" max="13" width="11.42578125" style="77"/>
    <col min="14" max="14" width="14.42578125" style="77" customWidth="1"/>
    <col min="15" max="21" width="11.42578125" style="77"/>
    <col min="22" max="22" width="13.85546875" style="76" customWidth="1"/>
    <col min="23" max="16384" width="11.42578125" style="76"/>
  </cols>
  <sheetData>
    <row r="1" spans="1:34">
      <c r="A1" s="757"/>
      <c r="B1" s="757"/>
      <c r="C1" s="757"/>
      <c r="D1" s="757"/>
      <c r="E1" s="757"/>
      <c r="F1" s="758"/>
      <c r="G1" s="758"/>
      <c r="H1" s="758"/>
      <c r="I1" s="758"/>
      <c r="J1" s="758"/>
      <c r="K1" s="758"/>
    </row>
    <row r="2" spans="1:34" ht="18">
      <c r="A2" s="383" t="s">
        <v>2841</v>
      </c>
      <c r="B2" s="757"/>
      <c r="C2" s="757"/>
      <c r="D2" s="757"/>
      <c r="E2" s="757"/>
      <c r="F2" s="757"/>
      <c r="G2" s="757"/>
      <c r="H2" s="757"/>
      <c r="I2" s="757"/>
      <c r="J2" s="757"/>
      <c r="K2" s="757"/>
    </row>
    <row r="3" spans="1:34" ht="14.25">
      <c r="A3" s="382" t="s">
        <v>2846</v>
      </c>
      <c r="B3" s="757"/>
      <c r="C3" s="757"/>
      <c r="D3" s="757"/>
      <c r="E3" s="757"/>
      <c r="F3" s="757"/>
      <c r="G3" s="757"/>
      <c r="H3" s="757"/>
      <c r="I3" s="757"/>
      <c r="J3" s="757"/>
      <c r="K3" s="757"/>
    </row>
    <row r="4" spans="1:34" ht="14.25">
      <c r="A4" s="379"/>
      <c r="B4" s="757"/>
      <c r="C4" s="757"/>
      <c r="D4" s="757"/>
      <c r="E4" s="757"/>
      <c r="F4" s="757"/>
      <c r="G4" s="757"/>
      <c r="H4" s="757"/>
      <c r="I4" s="757"/>
      <c r="J4" s="757"/>
      <c r="K4" s="757"/>
    </row>
    <row r="5" spans="1:34" ht="14.25">
      <c r="A5" s="379"/>
      <c r="B5" s="757"/>
      <c r="C5" s="757"/>
      <c r="D5" s="757"/>
      <c r="E5" s="757"/>
      <c r="F5" s="757"/>
      <c r="G5" s="757"/>
      <c r="H5" s="757"/>
      <c r="I5" s="757"/>
      <c r="J5" s="757"/>
      <c r="K5" s="757"/>
    </row>
    <row r="6" spans="1:34" ht="14.25">
      <c r="A6" s="379"/>
      <c r="B6" s="757"/>
      <c r="C6" s="757"/>
      <c r="D6" s="757"/>
      <c r="E6" s="757"/>
      <c r="F6" s="757"/>
      <c r="G6" s="757"/>
      <c r="H6" s="757"/>
      <c r="I6" s="757"/>
      <c r="J6" s="757"/>
      <c r="K6" s="757"/>
    </row>
    <row r="7" spans="1:34" ht="14.25">
      <c r="A7" s="379"/>
      <c r="B7" s="757"/>
      <c r="C7" s="757"/>
      <c r="D7" s="757"/>
      <c r="E7" s="757"/>
      <c r="F7" s="757"/>
      <c r="G7" s="757"/>
      <c r="H7" s="757"/>
      <c r="I7" s="757"/>
      <c r="J7" s="757"/>
      <c r="K7" s="757"/>
    </row>
    <row r="8" spans="1:34" ht="14.25">
      <c r="A8" s="382" t="str">
        <f>+Inicio!B8</f>
        <v xml:space="preserve">      Fecha de publicación: Agosto de 2014</v>
      </c>
      <c r="B8" s="757"/>
      <c r="C8" s="757"/>
      <c r="D8" s="757"/>
      <c r="E8" s="757"/>
      <c r="F8" s="757"/>
      <c r="G8" s="757"/>
      <c r="H8" s="757"/>
      <c r="I8" s="757"/>
      <c r="J8" s="757"/>
      <c r="K8" s="757"/>
    </row>
    <row r="9" spans="1:34" ht="16.5" customHeight="1">
      <c r="A9" s="757"/>
      <c r="B9" s="757"/>
      <c r="C9" s="757"/>
      <c r="D9" s="758"/>
      <c r="E9" s="757"/>
      <c r="F9" s="757"/>
      <c r="G9" s="757"/>
      <c r="H9" s="757"/>
      <c r="I9" s="757"/>
      <c r="J9" s="757"/>
      <c r="K9" s="757"/>
    </row>
    <row r="10" spans="1:34" ht="16.5" customHeight="1">
      <c r="A10" s="757"/>
      <c r="B10" s="757"/>
      <c r="C10" s="757"/>
      <c r="D10" s="757"/>
      <c r="E10" s="757"/>
      <c r="F10" s="757"/>
      <c r="G10" s="757"/>
      <c r="H10" s="757"/>
      <c r="I10" s="757"/>
      <c r="J10" s="757"/>
      <c r="K10" s="757"/>
    </row>
    <row r="11" spans="1:34" ht="16.5" customHeight="1">
      <c r="A11" s="759"/>
      <c r="B11" s="759"/>
      <c r="C11" s="759"/>
      <c r="D11" s="759"/>
      <c r="E11" s="759"/>
      <c r="F11" s="759"/>
      <c r="G11" s="759"/>
      <c r="H11" s="759"/>
      <c r="I11" s="759"/>
      <c r="J11" s="759"/>
      <c r="K11" s="759"/>
    </row>
    <row r="12" spans="1:34" s="1246" customFormat="1" ht="16.5" customHeight="1" thickBot="1">
      <c r="G12" s="1247"/>
      <c r="H12" s="1247"/>
      <c r="I12" s="1247"/>
      <c r="J12" s="1247"/>
      <c r="K12" s="1247"/>
      <c r="L12" s="1247"/>
      <c r="M12" s="1247"/>
      <c r="N12" s="1247"/>
      <c r="O12" s="1247"/>
      <c r="P12" s="1247"/>
      <c r="Q12" s="1247"/>
      <c r="R12" s="1247"/>
      <c r="S12" s="1247"/>
      <c r="T12" s="1247"/>
      <c r="U12" s="1247"/>
    </row>
    <row r="13" spans="1:34" s="1246" customFormat="1" ht="16.5" customHeight="1">
      <c r="B13" s="2138" t="s">
        <v>2857</v>
      </c>
      <c r="C13" s="2139"/>
      <c r="D13" s="2139"/>
      <c r="E13" s="2139"/>
      <c r="F13" s="2139"/>
      <c r="G13" s="2139"/>
      <c r="H13" s="2139"/>
      <c r="I13" s="2139"/>
      <c r="J13" s="2139"/>
      <c r="K13" s="2139"/>
      <c r="L13" s="2139"/>
      <c r="M13" s="2139"/>
      <c r="N13" s="2139"/>
      <c r="O13" s="2139"/>
      <c r="P13" s="2139"/>
      <c r="Q13" s="2139"/>
      <c r="R13" s="2139"/>
      <c r="S13" s="2139"/>
      <c r="T13" s="2139"/>
      <c r="U13" s="2139"/>
      <c r="V13" s="2139"/>
      <c r="W13" s="2139"/>
      <c r="X13" s="2139"/>
      <c r="Y13" s="2139"/>
      <c r="Z13" s="2139"/>
      <c r="AA13" s="2139"/>
      <c r="AB13" s="2139"/>
      <c r="AC13" s="2139"/>
      <c r="AD13" s="2139"/>
      <c r="AE13" s="2139"/>
      <c r="AF13" s="2139"/>
      <c r="AG13" s="2139"/>
      <c r="AH13" s="2140"/>
    </row>
    <row r="14" spans="1:34" s="1246" customFormat="1" ht="16.5" customHeight="1">
      <c r="B14" s="1176"/>
      <c r="C14" s="1177"/>
      <c r="D14" s="1178"/>
      <c r="E14" s="1178"/>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1084"/>
    </row>
    <row r="15" spans="1:34" s="1246" customFormat="1" ht="16.5" customHeight="1">
      <c r="B15" s="1179" t="s">
        <v>2858</v>
      </c>
      <c r="C15" s="1180" t="s">
        <v>224</v>
      </c>
      <c r="D15" s="1180"/>
      <c r="E15" s="456"/>
      <c r="F15" s="456"/>
      <c r="G15" s="456"/>
      <c r="H15" s="456"/>
      <c r="I15" s="1181"/>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1084"/>
    </row>
    <row r="16" spans="1:34" s="1246" customFormat="1" ht="16.5" customHeight="1" thickBot="1">
      <c r="B16" s="1179" t="s">
        <v>2860</v>
      </c>
      <c r="C16" s="2150">
        <v>41534</v>
      </c>
      <c r="D16" s="1733"/>
      <c r="E16" s="1733"/>
      <c r="F16" s="456"/>
      <c r="G16" s="456"/>
      <c r="H16" s="456"/>
      <c r="I16" s="1181"/>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1084"/>
    </row>
    <row r="17" spans="2:34" s="1246" customFormat="1" ht="16.5" customHeight="1" thickBot="1">
      <c r="B17" s="1179" t="s">
        <v>2861</v>
      </c>
      <c r="C17" s="2141" t="s">
        <v>3119</v>
      </c>
      <c r="D17" s="2142"/>
      <c r="E17" s="2142"/>
      <c r="F17" s="2142"/>
      <c r="G17" s="2142"/>
      <c r="H17" s="2142"/>
      <c r="I17" s="2142"/>
      <c r="J17" s="2142"/>
      <c r="K17" s="2142"/>
      <c r="L17" s="2142"/>
      <c r="M17" s="2142"/>
      <c r="N17" s="2142"/>
      <c r="O17" s="2142"/>
      <c r="P17" s="2142"/>
      <c r="Q17" s="2142"/>
      <c r="R17" s="2142"/>
      <c r="S17" s="2142"/>
      <c r="T17" s="2142"/>
      <c r="U17" s="2142"/>
      <c r="V17" s="2142"/>
      <c r="W17" s="2142"/>
      <c r="X17" s="2142"/>
      <c r="Y17" s="2142"/>
      <c r="Z17" s="2142"/>
      <c r="AA17" s="2142"/>
      <c r="AB17" s="2142"/>
      <c r="AC17" s="2142"/>
      <c r="AD17" s="2142"/>
      <c r="AE17" s="2142"/>
      <c r="AF17" s="2142"/>
      <c r="AG17" s="2143"/>
      <c r="AH17" s="1084"/>
    </row>
    <row r="18" spans="2:34" s="1246" customFormat="1" ht="16.5" customHeight="1" thickBot="1">
      <c r="B18" s="1176"/>
      <c r="C18" s="2144"/>
      <c r="D18" s="2144"/>
      <c r="E18" s="2144"/>
      <c r="F18" s="2144"/>
      <c r="G18" s="2144"/>
      <c r="H18" s="2144"/>
      <c r="I18" s="2144"/>
      <c r="J18" s="2144"/>
      <c r="K18" s="2144"/>
      <c r="L18" s="2144"/>
      <c r="M18" s="2144"/>
      <c r="N18" s="2144"/>
      <c r="O18" s="2144"/>
      <c r="P18" s="2144"/>
      <c r="Q18" s="2144"/>
      <c r="R18" s="2144"/>
      <c r="S18" s="2144"/>
      <c r="T18" s="2144"/>
      <c r="U18" s="2144"/>
      <c r="V18" s="2144"/>
      <c r="W18" s="2144"/>
      <c r="X18" s="456"/>
      <c r="Y18" s="456"/>
      <c r="Z18" s="456"/>
      <c r="AA18" s="456"/>
      <c r="AB18" s="456"/>
      <c r="AC18" s="456"/>
      <c r="AD18" s="456"/>
      <c r="AE18" s="456"/>
      <c r="AF18" s="456"/>
      <c r="AG18" s="456"/>
      <c r="AH18" s="1084"/>
    </row>
    <row r="19" spans="2:34" s="1246" customFormat="1" ht="18.75" customHeight="1" thickBot="1">
      <c r="B19" s="1737" t="s">
        <v>2862</v>
      </c>
      <c r="C19" s="1739" t="s">
        <v>2863</v>
      </c>
      <c r="D19" s="1737" t="s">
        <v>2864</v>
      </c>
      <c r="E19" s="1741" t="s">
        <v>2865</v>
      </c>
      <c r="F19" s="1742"/>
      <c r="G19" s="1742"/>
      <c r="H19" s="1742"/>
      <c r="I19" s="1742"/>
      <c r="J19" s="1742"/>
      <c r="K19" s="1742"/>
      <c r="L19" s="1742"/>
      <c r="M19" s="1742"/>
      <c r="N19" s="1742"/>
      <c r="O19" s="1742"/>
      <c r="P19" s="1742"/>
      <c r="Q19" s="1742"/>
      <c r="R19" s="1743"/>
      <c r="S19" s="2145" t="s">
        <v>2866</v>
      </c>
      <c r="T19" s="2146"/>
      <c r="U19" s="2146"/>
      <c r="V19" s="2146"/>
      <c r="W19" s="2146"/>
      <c r="X19" s="2146"/>
      <c r="Y19" s="2146"/>
      <c r="Z19" s="2147"/>
      <c r="AA19" s="1741" t="s">
        <v>2867</v>
      </c>
      <c r="AB19" s="1742"/>
      <c r="AC19" s="1742"/>
      <c r="AD19" s="1743"/>
      <c r="AE19" s="1747" t="s">
        <v>2868</v>
      </c>
      <c r="AF19" s="1748"/>
      <c r="AG19" s="1749"/>
      <c r="AH19" s="1084"/>
    </row>
    <row r="20" spans="2:34" s="1246" customFormat="1" ht="30.75" customHeight="1" thickBot="1">
      <c r="B20" s="1738"/>
      <c r="C20" s="1740"/>
      <c r="D20" s="1738"/>
      <c r="E20" s="1737" t="s">
        <v>2869</v>
      </c>
      <c r="F20" s="2148" t="s">
        <v>2870</v>
      </c>
      <c r="G20" s="2148" t="s">
        <v>2871</v>
      </c>
      <c r="H20" s="2145" t="s">
        <v>2872</v>
      </c>
      <c r="I20" s="2147"/>
      <c r="J20" s="2145" t="s">
        <v>2873</v>
      </c>
      <c r="K20" s="2147"/>
      <c r="L20" s="2145" t="s">
        <v>2874</v>
      </c>
      <c r="M20" s="2147"/>
      <c r="N20" s="2152" t="s">
        <v>2875</v>
      </c>
      <c r="O20" s="2153"/>
      <c r="P20" s="2146" t="s">
        <v>2876</v>
      </c>
      <c r="Q20" s="2146"/>
      <c r="R20" s="2147"/>
      <c r="S20" s="2148" t="s">
        <v>2872</v>
      </c>
      <c r="T20" s="2148" t="s">
        <v>2873</v>
      </c>
      <c r="U20" s="2148" t="s">
        <v>2874</v>
      </c>
      <c r="V20" s="2146" t="s">
        <v>2875</v>
      </c>
      <c r="W20" s="2146"/>
      <c r="X20" s="2145" t="s">
        <v>2876</v>
      </c>
      <c r="Y20" s="2146"/>
      <c r="Z20" s="2147"/>
      <c r="AA20" s="1737" t="s">
        <v>2869</v>
      </c>
      <c r="AB20" s="1737" t="s">
        <v>2877</v>
      </c>
      <c r="AC20" s="1737" t="s">
        <v>2878</v>
      </c>
      <c r="AD20" s="1737" t="s">
        <v>2879</v>
      </c>
      <c r="AE20" s="1750"/>
      <c r="AF20" s="1751"/>
      <c r="AG20" s="1752"/>
      <c r="AH20" s="1084"/>
    </row>
    <row r="21" spans="2:34" s="1246" customFormat="1" ht="21" customHeight="1" thickBot="1">
      <c r="B21" s="1738"/>
      <c r="C21" s="1740"/>
      <c r="D21" s="1738"/>
      <c r="E21" s="1738"/>
      <c r="F21" s="2149"/>
      <c r="G21" s="2149"/>
      <c r="H21" s="1286" t="s">
        <v>2880</v>
      </c>
      <c r="I21" s="1286" t="s">
        <v>2881</v>
      </c>
      <c r="J21" s="1286" t="s">
        <v>2880</v>
      </c>
      <c r="K21" s="1286" t="s">
        <v>2881</v>
      </c>
      <c r="L21" s="1286" t="s">
        <v>2880</v>
      </c>
      <c r="M21" s="1286" t="s">
        <v>2881</v>
      </c>
      <c r="N21" s="1284" t="s">
        <v>306</v>
      </c>
      <c r="O21" s="1213" t="s">
        <v>2882</v>
      </c>
      <c r="P21" s="1215" t="s">
        <v>2883</v>
      </c>
      <c r="Q21" s="1213" t="s">
        <v>2884</v>
      </c>
      <c r="R21" s="1213" t="s">
        <v>2885</v>
      </c>
      <c r="S21" s="2149"/>
      <c r="T21" s="2149"/>
      <c r="U21" s="2149"/>
      <c r="V21" s="1285" t="s">
        <v>306</v>
      </c>
      <c r="W21" s="1218" t="s">
        <v>2882</v>
      </c>
      <c r="X21" s="1213" t="s">
        <v>2883</v>
      </c>
      <c r="Y21" s="1214" t="s">
        <v>2884</v>
      </c>
      <c r="Z21" s="1213" t="s">
        <v>2885</v>
      </c>
      <c r="AA21" s="1738"/>
      <c r="AB21" s="1738"/>
      <c r="AC21" s="1738"/>
      <c r="AD21" s="1738"/>
      <c r="AE21" s="1278" t="s">
        <v>307</v>
      </c>
      <c r="AF21" s="1278" t="s">
        <v>2886</v>
      </c>
      <c r="AG21" s="1278" t="s">
        <v>2887</v>
      </c>
      <c r="AH21" s="1084"/>
    </row>
    <row r="22" spans="2:34" s="1246" customFormat="1" ht="16.5" customHeight="1">
      <c r="B22" s="1293" t="s">
        <v>224</v>
      </c>
      <c r="C22" s="1294"/>
      <c r="D22" s="1295"/>
      <c r="E22" s="1295"/>
      <c r="F22" s="1296"/>
      <c r="G22" s="1296"/>
      <c r="H22" s="1296"/>
      <c r="I22" s="1296"/>
      <c r="J22" s="1296"/>
      <c r="K22" s="1296"/>
      <c r="L22" s="1296"/>
      <c r="M22" s="1296"/>
      <c r="N22" s="1297" t="s">
        <v>3120</v>
      </c>
      <c r="O22" s="1298">
        <v>0.5</v>
      </c>
      <c r="P22" s="1299"/>
      <c r="Q22" s="1299"/>
      <c r="R22" s="1299"/>
      <c r="S22" s="1296"/>
      <c r="T22" s="1296"/>
      <c r="U22" s="1296"/>
      <c r="V22" s="1297" t="s">
        <v>3120</v>
      </c>
      <c r="W22" s="1298">
        <v>0.5</v>
      </c>
      <c r="X22" s="1299"/>
      <c r="Y22" s="1299"/>
      <c r="Z22" s="1299"/>
      <c r="AA22" s="1295"/>
      <c r="AB22" s="1295"/>
      <c r="AC22" s="1295"/>
      <c r="AD22" s="1295"/>
      <c r="AE22" s="1295"/>
      <c r="AF22" s="1295"/>
      <c r="AG22" s="1300"/>
      <c r="AH22" s="1084"/>
    </row>
    <row r="23" spans="2:34" s="1246" customFormat="1" ht="16.5" customHeight="1">
      <c r="B23" s="1301" t="s">
        <v>224</v>
      </c>
      <c r="C23" s="1302"/>
      <c r="D23" s="1303"/>
      <c r="E23" s="1303"/>
      <c r="F23" s="1304"/>
      <c r="G23" s="1304"/>
      <c r="H23" s="1304"/>
      <c r="I23" s="1304"/>
      <c r="J23" s="1304"/>
      <c r="K23" s="1304"/>
      <c r="L23" s="1304"/>
      <c r="M23" s="1304"/>
      <c r="N23" s="1305" t="s">
        <v>3121</v>
      </c>
      <c r="O23" s="1306">
        <v>0.7</v>
      </c>
      <c r="P23" s="1307"/>
      <c r="Q23" s="1307"/>
      <c r="R23" s="1307"/>
      <c r="S23" s="1304"/>
      <c r="T23" s="1304"/>
      <c r="U23" s="1304"/>
      <c r="V23" s="1305" t="s">
        <v>3121</v>
      </c>
      <c r="W23" s="1306">
        <v>0.7</v>
      </c>
      <c r="X23" s="1307"/>
      <c r="Y23" s="1307"/>
      <c r="Z23" s="1307"/>
      <c r="AA23" s="1303"/>
      <c r="AB23" s="1303"/>
      <c r="AC23" s="1303"/>
      <c r="AD23" s="1303"/>
      <c r="AE23" s="1303"/>
      <c r="AF23" s="1303"/>
      <c r="AG23" s="1308"/>
      <c r="AH23" s="1084"/>
    </row>
    <row r="24" spans="2:34" s="1246" customFormat="1" ht="16.5" customHeight="1">
      <c r="B24" s="1301" t="s">
        <v>224</v>
      </c>
      <c r="C24" s="1302"/>
      <c r="D24" s="1303"/>
      <c r="E24" s="1303"/>
      <c r="F24" s="1304"/>
      <c r="G24" s="1304"/>
      <c r="H24" s="1304"/>
      <c r="I24" s="1304"/>
      <c r="J24" s="1304"/>
      <c r="K24" s="1304"/>
      <c r="L24" s="1304"/>
      <c r="M24" s="1304"/>
      <c r="N24" s="1305" t="s">
        <v>3122</v>
      </c>
      <c r="O24" s="1306">
        <v>0.5</v>
      </c>
      <c r="P24" s="1307"/>
      <c r="Q24" s="1307"/>
      <c r="R24" s="1307"/>
      <c r="S24" s="1304"/>
      <c r="T24" s="1304"/>
      <c r="U24" s="1304"/>
      <c r="V24" s="1305" t="s">
        <v>3122</v>
      </c>
      <c r="W24" s="1306">
        <v>0.5</v>
      </c>
      <c r="X24" s="1307"/>
      <c r="Y24" s="1307"/>
      <c r="Z24" s="1307"/>
      <c r="AA24" s="1303"/>
      <c r="AB24" s="1303"/>
      <c r="AC24" s="1303"/>
      <c r="AD24" s="1303"/>
      <c r="AE24" s="1303"/>
      <c r="AF24" s="1303"/>
      <c r="AG24" s="1308"/>
      <c r="AH24" s="1084"/>
    </row>
    <row r="25" spans="2:34" s="1246" customFormat="1" ht="16.5" customHeight="1">
      <c r="B25" s="1301" t="s">
        <v>224</v>
      </c>
      <c r="C25" s="1302"/>
      <c r="D25" s="1303"/>
      <c r="E25" s="1303"/>
      <c r="F25" s="1304"/>
      <c r="G25" s="1304"/>
      <c r="H25" s="1304"/>
      <c r="I25" s="1304"/>
      <c r="J25" s="1304"/>
      <c r="K25" s="1304"/>
      <c r="L25" s="1304"/>
      <c r="M25" s="1304"/>
      <c r="N25" s="1305" t="s">
        <v>3123</v>
      </c>
      <c r="O25" s="1306">
        <v>1.8</v>
      </c>
      <c r="P25" s="1307"/>
      <c r="Q25" s="1307"/>
      <c r="R25" s="1307"/>
      <c r="S25" s="1304"/>
      <c r="T25" s="1304"/>
      <c r="U25" s="1304"/>
      <c r="V25" s="1305" t="s">
        <v>3123</v>
      </c>
      <c r="W25" s="1306">
        <v>1.8</v>
      </c>
      <c r="X25" s="1307"/>
      <c r="Y25" s="1307"/>
      <c r="Z25" s="1307"/>
      <c r="AA25" s="1303"/>
      <c r="AB25" s="1303"/>
      <c r="AC25" s="1303"/>
      <c r="AD25" s="1303"/>
      <c r="AE25" s="1303"/>
      <c r="AF25" s="1303"/>
      <c r="AG25" s="1308"/>
      <c r="AH25" s="1084"/>
    </row>
    <row r="26" spans="2:34" s="1246" customFormat="1" ht="16.5" customHeight="1">
      <c r="B26" s="1301" t="s">
        <v>224</v>
      </c>
      <c r="C26" s="1302"/>
      <c r="D26" s="1303"/>
      <c r="E26" s="1303"/>
      <c r="F26" s="1304"/>
      <c r="G26" s="1304"/>
      <c r="H26" s="1304"/>
      <c r="I26" s="1304"/>
      <c r="J26" s="1304"/>
      <c r="K26" s="1304"/>
      <c r="L26" s="1304"/>
      <c r="M26" s="1304"/>
      <c r="N26" s="1305" t="s">
        <v>316</v>
      </c>
      <c r="O26" s="1306">
        <v>0.4</v>
      </c>
      <c r="P26" s="1307"/>
      <c r="Q26" s="1307"/>
      <c r="R26" s="1307"/>
      <c r="S26" s="1304"/>
      <c r="T26" s="1304"/>
      <c r="U26" s="1304"/>
      <c r="V26" s="1305" t="s">
        <v>316</v>
      </c>
      <c r="W26" s="1306">
        <v>0.4</v>
      </c>
      <c r="X26" s="1307"/>
      <c r="Y26" s="1307"/>
      <c r="Z26" s="1307"/>
      <c r="AA26" s="1303"/>
      <c r="AB26" s="1303"/>
      <c r="AC26" s="1303"/>
      <c r="AD26" s="1303"/>
      <c r="AE26" s="1303"/>
      <c r="AF26" s="1303"/>
      <c r="AG26" s="1308"/>
      <c r="AH26" s="1084"/>
    </row>
    <row r="27" spans="2:34" s="1246" customFormat="1" ht="16.5" customHeight="1">
      <c r="B27" s="1301" t="s">
        <v>224</v>
      </c>
      <c r="C27" s="1302"/>
      <c r="D27" s="1303"/>
      <c r="E27" s="1303"/>
      <c r="F27" s="1304"/>
      <c r="G27" s="1304"/>
      <c r="H27" s="1304"/>
      <c r="I27" s="1304"/>
      <c r="J27" s="1304"/>
      <c r="K27" s="1304"/>
      <c r="L27" s="1304"/>
      <c r="M27" s="1304"/>
      <c r="N27" s="1305" t="s">
        <v>3124</v>
      </c>
      <c r="O27" s="1306">
        <v>0.7</v>
      </c>
      <c r="P27" s="1307"/>
      <c r="Q27" s="1307"/>
      <c r="R27" s="1307"/>
      <c r="S27" s="1304"/>
      <c r="T27" s="1304"/>
      <c r="U27" s="1304"/>
      <c r="V27" s="1305" t="s">
        <v>3124</v>
      </c>
      <c r="W27" s="1306">
        <v>0.7</v>
      </c>
      <c r="X27" s="1307"/>
      <c r="Y27" s="1307"/>
      <c r="Z27" s="1307"/>
      <c r="AA27" s="1303"/>
      <c r="AB27" s="1303"/>
      <c r="AC27" s="1303"/>
      <c r="AD27" s="1303"/>
      <c r="AE27" s="1303"/>
      <c r="AF27" s="1303"/>
      <c r="AG27" s="1308"/>
      <c r="AH27" s="1084"/>
    </row>
    <row r="28" spans="2:34" s="1246" customFormat="1" ht="16.5" customHeight="1">
      <c r="B28" s="1301" t="s">
        <v>224</v>
      </c>
      <c r="C28" s="1302"/>
      <c r="D28" s="1303"/>
      <c r="E28" s="1303"/>
      <c r="F28" s="1304"/>
      <c r="G28" s="1304"/>
      <c r="H28" s="1304"/>
      <c r="I28" s="1304"/>
      <c r="J28" s="1304"/>
      <c r="K28" s="1304"/>
      <c r="L28" s="1304"/>
      <c r="M28" s="1304"/>
      <c r="N28" s="1305" t="s">
        <v>3125</v>
      </c>
      <c r="O28" s="1306">
        <v>18</v>
      </c>
      <c r="P28" s="1307"/>
      <c r="Q28" s="1307"/>
      <c r="R28" s="1307"/>
      <c r="S28" s="1304"/>
      <c r="T28" s="1304"/>
      <c r="U28" s="1304"/>
      <c r="V28" s="1305" t="s">
        <v>3125</v>
      </c>
      <c r="W28" s="1306">
        <v>18</v>
      </c>
      <c r="X28" s="1307"/>
      <c r="Y28" s="1307"/>
      <c r="Z28" s="1307"/>
      <c r="AA28" s="1303"/>
      <c r="AB28" s="1303"/>
      <c r="AC28" s="1303"/>
      <c r="AD28" s="1303"/>
      <c r="AE28" s="1303"/>
      <c r="AF28" s="1303"/>
      <c r="AG28" s="1308"/>
      <c r="AH28" s="1084"/>
    </row>
    <row r="29" spans="2:34" s="1246" customFormat="1" ht="16.5" customHeight="1">
      <c r="B29" s="1301" t="s">
        <v>224</v>
      </c>
      <c r="C29" s="1302"/>
      <c r="D29" s="1303"/>
      <c r="E29" s="1303"/>
      <c r="F29" s="1304"/>
      <c r="G29" s="1304"/>
      <c r="H29" s="1304"/>
      <c r="I29" s="1304"/>
      <c r="J29" s="1304"/>
      <c r="K29" s="1304"/>
      <c r="L29" s="1304"/>
      <c r="M29" s="1304"/>
      <c r="N29" s="1305" t="s">
        <v>3126</v>
      </c>
      <c r="O29" s="1306">
        <v>1.8</v>
      </c>
      <c r="P29" s="1307"/>
      <c r="Q29" s="1307"/>
      <c r="R29" s="1307"/>
      <c r="S29" s="1304"/>
      <c r="T29" s="1304"/>
      <c r="U29" s="1304"/>
      <c r="V29" s="1305" t="s">
        <v>3126</v>
      </c>
      <c r="W29" s="1306">
        <v>1.8</v>
      </c>
      <c r="X29" s="1307"/>
      <c r="Y29" s="1307"/>
      <c r="Z29" s="1307"/>
      <c r="AA29" s="1303"/>
      <c r="AB29" s="1303"/>
      <c r="AC29" s="1303"/>
      <c r="AD29" s="1303"/>
      <c r="AE29" s="1303"/>
      <c r="AF29" s="1303"/>
      <c r="AG29" s="1308"/>
      <c r="AH29" s="1084"/>
    </row>
    <row r="30" spans="2:34" s="1246" customFormat="1" ht="16.5" customHeight="1">
      <c r="B30" s="1301" t="s">
        <v>224</v>
      </c>
      <c r="C30" s="1302"/>
      <c r="D30" s="1303"/>
      <c r="E30" s="1303"/>
      <c r="F30" s="1304"/>
      <c r="G30" s="1304"/>
      <c r="H30" s="1304"/>
      <c r="I30" s="1304"/>
      <c r="J30" s="1304"/>
      <c r="K30" s="1304"/>
      <c r="L30" s="1304"/>
      <c r="M30" s="1304"/>
      <c r="N30" s="1157" t="s">
        <v>705</v>
      </c>
      <c r="O30" s="1137">
        <v>0.3</v>
      </c>
      <c r="P30" s="1307"/>
      <c r="Q30" s="1307"/>
      <c r="R30" s="1307"/>
      <c r="S30" s="1304"/>
      <c r="T30" s="1304"/>
      <c r="U30" s="1304"/>
      <c r="V30" s="1157" t="s">
        <v>705</v>
      </c>
      <c r="W30" s="1137">
        <v>0.3</v>
      </c>
      <c r="X30" s="1307"/>
      <c r="Y30" s="1307"/>
      <c r="Z30" s="1307"/>
      <c r="AA30" s="1303"/>
      <c r="AB30" s="1303"/>
      <c r="AC30" s="1303"/>
      <c r="AD30" s="1303"/>
      <c r="AE30" s="1303"/>
      <c r="AF30" s="1303"/>
      <c r="AG30" s="1308"/>
      <c r="AH30" s="1084"/>
    </row>
    <row r="31" spans="2:34" s="1246" customFormat="1" ht="16.5" customHeight="1">
      <c r="B31" s="1301" t="s">
        <v>224</v>
      </c>
      <c r="C31" s="1302"/>
      <c r="D31" s="1303"/>
      <c r="E31" s="1303"/>
      <c r="F31" s="1304"/>
      <c r="G31" s="1304"/>
      <c r="H31" s="1304"/>
      <c r="I31" s="1304"/>
      <c r="J31" s="1304"/>
      <c r="K31" s="1304"/>
      <c r="L31" s="1304"/>
      <c r="M31" s="1304"/>
      <c r="N31" s="1157" t="s">
        <v>706</v>
      </c>
      <c r="O31" s="1137">
        <v>0.5</v>
      </c>
      <c r="P31" s="1307"/>
      <c r="Q31" s="1307"/>
      <c r="R31" s="1307"/>
      <c r="S31" s="1304"/>
      <c r="T31" s="1304"/>
      <c r="U31" s="1304"/>
      <c r="V31" s="1157" t="s">
        <v>706</v>
      </c>
      <c r="W31" s="1137">
        <v>0.5</v>
      </c>
      <c r="X31" s="1307"/>
      <c r="Y31" s="1307"/>
      <c r="Z31" s="1307"/>
      <c r="AA31" s="1303"/>
      <c r="AB31" s="1303"/>
      <c r="AC31" s="1303"/>
      <c r="AD31" s="1303"/>
      <c r="AE31" s="1303"/>
      <c r="AF31" s="1303"/>
      <c r="AG31" s="1308"/>
      <c r="AH31" s="1084"/>
    </row>
    <row r="32" spans="2:34" s="1246" customFormat="1" ht="16.5" customHeight="1">
      <c r="B32" s="1301" t="s">
        <v>224</v>
      </c>
      <c r="C32" s="1302"/>
      <c r="D32" s="1303"/>
      <c r="E32" s="1303"/>
      <c r="F32" s="1304"/>
      <c r="G32" s="1304"/>
      <c r="H32" s="1304"/>
      <c r="I32" s="1304"/>
      <c r="J32" s="1304"/>
      <c r="K32" s="1304"/>
      <c r="L32" s="1304"/>
      <c r="M32" s="1304"/>
      <c r="N32" s="1157" t="s">
        <v>707</v>
      </c>
      <c r="O32" s="1137">
        <v>0.3</v>
      </c>
      <c r="P32" s="1307"/>
      <c r="Q32" s="1307"/>
      <c r="R32" s="1307"/>
      <c r="S32" s="1304"/>
      <c r="T32" s="1304"/>
      <c r="U32" s="1304"/>
      <c r="V32" s="1157" t="s">
        <v>707</v>
      </c>
      <c r="W32" s="1137">
        <v>0.3</v>
      </c>
      <c r="X32" s="1307"/>
      <c r="Y32" s="1307"/>
      <c r="Z32" s="1307"/>
      <c r="AA32" s="1303"/>
      <c r="AB32" s="1303"/>
      <c r="AC32" s="1303"/>
      <c r="AD32" s="1303"/>
      <c r="AE32" s="1303"/>
      <c r="AF32" s="1303"/>
      <c r="AG32" s="1308"/>
      <c r="AH32" s="1084"/>
    </row>
    <row r="33" spans="2:34" s="1246" customFormat="1" ht="16.5" customHeight="1">
      <c r="B33" s="1301" t="s">
        <v>224</v>
      </c>
      <c r="C33" s="1302"/>
      <c r="D33" s="1303"/>
      <c r="E33" s="1303"/>
      <c r="F33" s="1304"/>
      <c r="G33" s="1304"/>
      <c r="H33" s="1304"/>
      <c r="I33" s="1304"/>
      <c r="J33" s="1304"/>
      <c r="K33" s="1304"/>
      <c r="L33" s="1304"/>
      <c r="M33" s="1304"/>
      <c r="N33" s="1157" t="s">
        <v>692</v>
      </c>
      <c r="O33" s="1137">
        <v>0.3</v>
      </c>
      <c r="P33" s="1307"/>
      <c r="Q33" s="1307"/>
      <c r="R33" s="1307"/>
      <c r="S33" s="1304"/>
      <c r="T33" s="1304"/>
      <c r="U33" s="1304"/>
      <c r="V33" s="1157" t="s">
        <v>692</v>
      </c>
      <c r="W33" s="1137">
        <v>0.3</v>
      </c>
      <c r="X33" s="1307"/>
      <c r="Y33" s="1307"/>
      <c r="Z33" s="1307"/>
      <c r="AA33" s="1303"/>
      <c r="AB33" s="1303"/>
      <c r="AC33" s="1303"/>
      <c r="AD33" s="1303"/>
      <c r="AE33" s="1303"/>
      <c r="AF33" s="1303"/>
      <c r="AG33" s="1308"/>
      <c r="AH33" s="1084"/>
    </row>
    <row r="34" spans="2:34" s="1246" customFormat="1" ht="16.5" customHeight="1">
      <c r="B34" s="1301" t="s">
        <v>224</v>
      </c>
      <c r="C34" s="1302"/>
      <c r="D34" s="1303"/>
      <c r="E34" s="1303"/>
      <c r="F34" s="1304"/>
      <c r="G34" s="1304"/>
      <c r="H34" s="1304"/>
      <c r="I34" s="1304"/>
      <c r="J34" s="1304"/>
      <c r="K34" s="1304"/>
      <c r="L34" s="1304"/>
      <c r="M34" s="1304"/>
      <c r="N34" s="1157" t="s">
        <v>3129</v>
      </c>
      <c r="O34" s="1137">
        <v>0.25</v>
      </c>
      <c r="P34" s="1307"/>
      <c r="Q34" s="1307"/>
      <c r="R34" s="1307"/>
      <c r="S34" s="1304"/>
      <c r="T34" s="1304"/>
      <c r="U34" s="1304"/>
      <c r="V34" s="1157" t="s">
        <v>3129</v>
      </c>
      <c r="W34" s="1137">
        <v>0.25</v>
      </c>
      <c r="X34" s="1307"/>
      <c r="Y34" s="1307"/>
      <c r="Z34" s="1307"/>
      <c r="AA34" s="1303"/>
      <c r="AB34" s="1303"/>
      <c r="AC34" s="1303"/>
      <c r="AD34" s="1303"/>
      <c r="AE34" s="1303"/>
      <c r="AF34" s="1303"/>
      <c r="AG34" s="1308"/>
      <c r="AH34" s="1084"/>
    </row>
    <row r="35" spans="2:34" s="1246" customFormat="1" ht="16.5" customHeight="1">
      <c r="B35" s="1301" t="s">
        <v>224</v>
      </c>
      <c r="C35" s="1302"/>
      <c r="D35" s="1303"/>
      <c r="E35" s="1303"/>
      <c r="F35" s="1304"/>
      <c r="G35" s="1304"/>
      <c r="H35" s="1304"/>
      <c r="I35" s="1304"/>
      <c r="J35" s="1304"/>
      <c r="K35" s="1304"/>
      <c r="L35" s="1304"/>
      <c r="M35" s="1304"/>
      <c r="N35" s="1157" t="s">
        <v>694</v>
      </c>
      <c r="O35" s="1137">
        <v>0.35</v>
      </c>
      <c r="P35" s="1307"/>
      <c r="Q35" s="1307"/>
      <c r="R35" s="1307"/>
      <c r="S35" s="1304"/>
      <c r="T35" s="1304"/>
      <c r="U35" s="1304"/>
      <c r="V35" s="1157" t="s">
        <v>694</v>
      </c>
      <c r="W35" s="1137">
        <v>0.35</v>
      </c>
      <c r="X35" s="1307"/>
      <c r="Y35" s="1307"/>
      <c r="Z35" s="1307"/>
      <c r="AA35" s="1303"/>
      <c r="AB35" s="1303"/>
      <c r="AC35" s="1303"/>
      <c r="AD35" s="1303"/>
      <c r="AE35" s="1303"/>
      <c r="AF35" s="1303"/>
      <c r="AG35" s="1308"/>
      <c r="AH35" s="1084"/>
    </row>
    <row r="36" spans="2:34" s="1246" customFormat="1" ht="16.5" customHeight="1">
      <c r="B36" s="1301" t="s">
        <v>224</v>
      </c>
      <c r="C36" s="1302"/>
      <c r="D36" s="1303"/>
      <c r="E36" s="1303"/>
      <c r="F36" s="1304"/>
      <c r="G36" s="1304"/>
      <c r="H36" s="1304"/>
      <c r="I36" s="1304"/>
      <c r="J36" s="1304"/>
      <c r="K36" s="1304"/>
      <c r="L36" s="1304"/>
      <c r="M36" s="1304"/>
      <c r="N36" s="1157" t="s">
        <v>3130</v>
      </c>
      <c r="O36" s="1137">
        <v>0.25</v>
      </c>
      <c r="P36" s="1307"/>
      <c r="Q36" s="1307"/>
      <c r="R36" s="1307"/>
      <c r="S36" s="1304"/>
      <c r="T36" s="1304"/>
      <c r="U36" s="1304"/>
      <c r="V36" s="1157" t="s">
        <v>3130</v>
      </c>
      <c r="W36" s="1137">
        <v>0.25</v>
      </c>
      <c r="X36" s="1307"/>
      <c r="Y36" s="1307"/>
      <c r="Z36" s="1307"/>
      <c r="AA36" s="1303"/>
      <c r="AB36" s="1303"/>
      <c r="AC36" s="1303"/>
      <c r="AD36" s="1303"/>
      <c r="AE36" s="1303"/>
      <c r="AF36" s="1303"/>
      <c r="AG36" s="1308"/>
      <c r="AH36" s="1084"/>
    </row>
    <row r="37" spans="2:34" s="1246" customFormat="1" ht="16.5" customHeight="1">
      <c r="B37" s="1301" t="s">
        <v>224</v>
      </c>
      <c r="C37" s="1302"/>
      <c r="D37" s="1303"/>
      <c r="E37" s="1303"/>
      <c r="F37" s="1304"/>
      <c r="G37" s="1304"/>
      <c r="H37" s="1304"/>
      <c r="I37" s="1304"/>
      <c r="J37" s="1304"/>
      <c r="K37" s="1304"/>
      <c r="L37" s="1304"/>
      <c r="M37" s="1304"/>
      <c r="N37" s="1157" t="s">
        <v>696</v>
      </c>
      <c r="O37" s="1137">
        <v>0.25</v>
      </c>
      <c r="P37" s="1307"/>
      <c r="Q37" s="1307"/>
      <c r="R37" s="1307"/>
      <c r="S37" s="1304"/>
      <c r="T37" s="1304"/>
      <c r="U37" s="1304"/>
      <c r="V37" s="1157" t="s">
        <v>696</v>
      </c>
      <c r="W37" s="1137">
        <v>0.25</v>
      </c>
      <c r="X37" s="1307"/>
      <c r="Y37" s="1307"/>
      <c r="Z37" s="1307"/>
      <c r="AA37" s="1303"/>
      <c r="AB37" s="1303"/>
      <c r="AC37" s="1303"/>
      <c r="AD37" s="1303"/>
      <c r="AE37" s="1303"/>
      <c r="AF37" s="1303"/>
      <c r="AG37" s="1308"/>
      <c r="AH37" s="1084"/>
    </row>
    <row r="38" spans="2:34" s="1246" customFormat="1" ht="16.5" customHeight="1">
      <c r="B38" s="1301" t="s">
        <v>224</v>
      </c>
      <c r="C38" s="1302"/>
      <c r="D38" s="1303"/>
      <c r="E38" s="1303"/>
      <c r="F38" s="1304"/>
      <c r="G38" s="1304"/>
      <c r="H38" s="1304"/>
      <c r="I38" s="1304"/>
      <c r="J38" s="1304"/>
      <c r="K38" s="1304"/>
      <c r="L38" s="1304"/>
      <c r="M38" s="1304"/>
      <c r="N38" s="1157" t="s">
        <v>697</v>
      </c>
      <c r="O38" s="1137">
        <v>0.5</v>
      </c>
      <c r="P38" s="1307"/>
      <c r="Q38" s="1307"/>
      <c r="R38" s="1307"/>
      <c r="S38" s="1304"/>
      <c r="T38" s="1304"/>
      <c r="U38" s="1304"/>
      <c r="V38" s="1157" t="s">
        <v>697</v>
      </c>
      <c r="W38" s="1137">
        <v>0.5</v>
      </c>
      <c r="X38" s="1307"/>
      <c r="Y38" s="1307"/>
      <c r="Z38" s="1307"/>
      <c r="AA38" s="1303"/>
      <c r="AB38" s="1303"/>
      <c r="AC38" s="1303"/>
      <c r="AD38" s="1303"/>
      <c r="AE38" s="1303"/>
      <c r="AF38" s="1303"/>
      <c r="AG38" s="1308"/>
      <c r="AH38" s="1084"/>
    </row>
    <row r="39" spans="2:34" s="1246" customFormat="1" ht="16.5" customHeight="1">
      <c r="B39" s="1301" t="s">
        <v>224</v>
      </c>
      <c r="C39" s="1302"/>
      <c r="D39" s="1303"/>
      <c r="E39" s="1303"/>
      <c r="F39" s="1304"/>
      <c r="G39" s="1304"/>
      <c r="H39" s="1304"/>
      <c r="I39" s="1304"/>
      <c r="J39" s="1304"/>
      <c r="K39" s="1304"/>
      <c r="L39" s="1304"/>
      <c r="M39" s="1304"/>
      <c r="N39" s="1157" t="s">
        <v>3131</v>
      </c>
      <c r="O39" s="1137">
        <v>0.3</v>
      </c>
      <c r="P39" s="1307"/>
      <c r="Q39" s="1307"/>
      <c r="R39" s="1307"/>
      <c r="S39" s="1304"/>
      <c r="T39" s="1304"/>
      <c r="U39" s="1304"/>
      <c r="V39" s="1157" t="s">
        <v>3131</v>
      </c>
      <c r="W39" s="1137">
        <v>0.3</v>
      </c>
      <c r="X39" s="1307"/>
      <c r="Y39" s="1307"/>
      <c r="Z39" s="1307"/>
      <c r="AA39" s="1303"/>
      <c r="AB39" s="1303"/>
      <c r="AC39" s="1303"/>
      <c r="AD39" s="1303"/>
      <c r="AE39" s="1303"/>
      <c r="AF39" s="1303"/>
      <c r="AG39" s="1308"/>
      <c r="AH39" s="1084"/>
    </row>
    <row r="40" spans="2:34" s="1246" customFormat="1" ht="16.5" customHeight="1">
      <c r="B40" s="1301" t="s">
        <v>224</v>
      </c>
      <c r="C40" s="1302"/>
      <c r="D40" s="1303"/>
      <c r="E40" s="1303"/>
      <c r="F40" s="1304"/>
      <c r="G40" s="1304"/>
      <c r="H40" s="1304"/>
      <c r="I40" s="1304"/>
      <c r="J40" s="1304"/>
      <c r="K40" s="1304"/>
      <c r="L40" s="1304"/>
      <c r="M40" s="1304"/>
      <c r="N40" s="1157" t="s">
        <v>3132</v>
      </c>
      <c r="O40" s="1137">
        <v>0.5</v>
      </c>
      <c r="P40" s="1307"/>
      <c r="Q40" s="1307"/>
      <c r="R40" s="1307"/>
      <c r="S40" s="1304"/>
      <c r="T40" s="1304"/>
      <c r="U40" s="1304"/>
      <c r="V40" s="1157" t="s">
        <v>3132</v>
      </c>
      <c r="W40" s="1137">
        <v>0.5</v>
      </c>
      <c r="X40" s="1307"/>
      <c r="Y40" s="1307"/>
      <c r="Z40" s="1307"/>
      <c r="AA40" s="1303"/>
      <c r="AB40" s="1303"/>
      <c r="AC40" s="1303"/>
      <c r="AD40" s="1303"/>
      <c r="AE40" s="1303"/>
      <c r="AF40" s="1303"/>
      <c r="AG40" s="1308"/>
      <c r="AH40" s="1084"/>
    </row>
    <row r="41" spans="2:34" s="1246" customFormat="1" ht="16.5" customHeight="1">
      <c r="B41" s="1301" t="s">
        <v>224</v>
      </c>
      <c r="C41" s="1302"/>
      <c r="D41" s="1303"/>
      <c r="E41" s="1303"/>
      <c r="F41" s="1304"/>
      <c r="G41" s="1304"/>
      <c r="H41" s="1304"/>
      <c r="I41" s="1304"/>
      <c r="J41" s="1304"/>
      <c r="K41" s="1304"/>
      <c r="L41" s="1304"/>
      <c r="M41" s="1304"/>
      <c r="N41" s="1157" t="s">
        <v>698</v>
      </c>
      <c r="O41" s="1137">
        <v>0.3</v>
      </c>
      <c r="P41" s="1307"/>
      <c r="Q41" s="1307"/>
      <c r="R41" s="1307"/>
      <c r="S41" s="1304"/>
      <c r="T41" s="1304"/>
      <c r="U41" s="1304"/>
      <c r="V41" s="1157" t="s">
        <v>698</v>
      </c>
      <c r="W41" s="1137">
        <v>0.3</v>
      </c>
      <c r="X41" s="1307"/>
      <c r="Y41" s="1307"/>
      <c r="Z41" s="1307"/>
      <c r="AA41" s="1303"/>
      <c r="AB41" s="1303"/>
      <c r="AC41" s="1303"/>
      <c r="AD41" s="1303"/>
      <c r="AE41" s="1303"/>
      <c r="AF41" s="1303"/>
      <c r="AG41" s="1308"/>
      <c r="AH41" s="1084"/>
    </row>
    <row r="42" spans="2:34" s="1246" customFormat="1" ht="16.5" customHeight="1">
      <c r="B42" s="1301" t="s">
        <v>224</v>
      </c>
      <c r="C42" s="1302"/>
      <c r="D42" s="1303"/>
      <c r="E42" s="1303"/>
      <c r="F42" s="1304"/>
      <c r="G42" s="1304"/>
      <c r="H42" s="1304"/>
      <c r="I42" s="1304"/>
      <c r="J42" s="1304"/>
      <c r="K42" s="1304"/>
      <c r="L42" s="1304"/>
      <c r="M42" s="1304"/>
      <c r="N42" s="1157" t="s">
        <v>312</v>
      </c>
      <c r="O42" s="1137">
        <v>0.3</v>
      </c>
      <c r="P42" s="1307"/>
      <c r="Q42" s="1307"/>
      <c r="R42" s="1307"/>
      <c r="S42" s="1304"/>
      <c r="T42" s="1304"/>
      <c r="U42" s="1304"/>
      <c r="V42" s="1157" t="s">
        <v>312</v>
      </c>
      <c r="W42" s="1137">
        <v>0.3</v>
      </c>
      <c r="X42" s="1307"/>
      <c r="Y42" s="1307"/>
      <c r="Z42" s="1307"/>
      <c r="AA42" s="1303"/>
      <c r="AB42" s="1303"/>
      <c r="AC42" s="1303"/>
      <c r="AD42" s="1303"/>
      <c r="AE42" s="1303"/>
      <c r="AF42" s="1303"/>
      <c r="AG42" s="1308"/>
      <c r="AH42" s="1084"/>
    </row>
    <row r="43" spans="2:34" s="1246" customFormat="1" ht="16.5" customHeight="1">
      <c r="B43" s="1301" t="s">
        <v>224</v>
      </c>
      <c r="C43" s="1302"/>
      <c r="D43" s="1303"/>
      <c r="E43" s="1303"/>
      <c r="F43" s="1304"/>
      <c r="G43" s="1304"/>
      <c r="H43" s="1304"/>
      <c r="I43" s="1304"/>
      <c r="J43" s="1304"/>
      <c r="K43" s="1304"/>
      <c r="L43" s="1304"/>
      <c r="M43" s="1304"/>
      <c r="N43" s="1157" t="s">
        <v>3133</v>
      </c>
      <c r="O43" s="1137">
        <v>0.35</v>
      </c>
      <c r="P43" s="1307"/>
      <c r="Q43" s="1307"/>
      <c r="R43" s="1307"/>
      <c r="S43" s="1304"/>
      <c r="T43" s="1304"/>
      <c r="U43" s="1304"/>
      <c r="V43" s="1157" t="s">
        <v>3133</v>
      </c>
      <c r="W43" s="1137">
        <v>0.35</v>
      </c>
      <c r="X43" s="1307"/>
      <c r="Y43" s="1307"/>
      <c r="Z43" s="1307"/>
      <c r="AA43" s="1303"/>
      <c r="AB43" s="1303"/>
      <c r="AC43" s="1303"/>
      <c r="AD43" s="1303"/>
      <c r="AE43" s="1303"/>
      <c r="AF43" s="1303"/>
      <c r="AG43" s="1308"/>
      <c r="AH43" s="1084"/>
    </row>
    <row r="44" spans="2:34" s="1246" customFormat="1" ht="16.5" customHeight="1">
      <c r="B44" s="1301" t="s">
        <v>224</v>
      </c>
      <c r="C44" s="1302"/>
      <c r="D44" s="1303"/>
      <c r="E44" s="1303"/>
      <c r="F44" s="1304"/>
      <c r="G44" s="1304"/>
      <c r="H44" s="1304"/>
      <c r="I44" s="1304"/>
      <c r="J44" s="1304"/>
      <c r="K44" s="1304"/>
      <c r="L44" s="1304"/>
      <c r="M44" s="1304"/>
      <c r="N44" s="1157" t="s">
        <v>3134</v>
      </c>
      <c r="O44" s="1137">
        <v>0.5</v>
      </c>
      <c r="P44" s="1307"/>
      <c r="Q44" s="1307"/>
      <c r="R44" s="1307"/>
      <c r="S44" s="1304"/>
      <c r="T44" s="1304"/>
      <c r="U44" s="1304"/>
      <c r="V44" s="1157" t="s">
        <v>3134</v>
      </c>
      <c r="W44" s="1137">
        <v>0.5</v>
      </c>
      <c r="X44" s="1307"/>
      <c r="Y44" s="1307"/>
      <c r="Z44" s="1307"/>
      <c r="AA44" s="1303"/>
      <c r="AB44" s="1303"/>
      <c r="AC44" s="1303"/>
      <c r="AD44" s="1303"/>
      <c r="AE44" s="1303"/>
      <c r="AF44" s="1303"/>
      <c r="AG44" s="1308"/>
      <c r="AH44" s="1084"/>
    </row>
    <row r="45" spans="2:34" s="1246" customFormat="1" ht="16.5" customHeight="1">
      <c r="B45" s="1301" t="s">
        <v>224</v>
      </c>
      <c r="C45" s="1302"/>
      <c r="D45" s="1303"/>
      <c r="E45" s="1303"/>
      <c r="F45" s="1304"/>
      <c r="G45" s="1304"/>
      <c r="H45" s="1304"/>
      <c r="I45" s="1304"/>
      <c r="J45" s="1304"/>
      <c r="K45" s="1304"/>
      <c r="L45" s="1304"/>
      <c r="M45" s="1304"/>
      <c r="N45" s="1315" t="s">
        <v>3135</v>
      </c>
      <c r="O45" s="1137">
        <v>0.3</v>
      </c>
      <c r="P45" s="1307"/>
      <c r="Q45" s="1307"/>
      <c r="R45" s="1307"/>
      <c r="S45" s="1304"/>
      <c r="T45" s="1304"/>
      <c r="U45" s="1304"/>
      <c r="V45" s="1315" t="s">
        <v>3135</v>
      </c>
      <c r="W45" s="1137">
        <v>0.3</v>
      </c>
      <c r="X45" s="1307"/>
      <c r="Y45" s="1307"/>
      <c r="Z45" s="1307"/>
      <c r="AA45" s="1303"/>
      <c r="AB45" s="1303"/>
      <c r="AC45" s="1303"/>
      <c r="AD45" s="1303"/>
      <c r="AE45" s="1303"/>
      <c r="AF45" s="1303"/>
      <c r="AG45" s="1308"/>
      <c r="AH45" s="1084"/>
    </row>
    <row r="46" spans="2:34" s="1246" customFormat="1" ht="16.5" customHeight="1">
      <c r="B46" s="1301" t="s">
        <v>224</v>
      </c>
      <c r="C46" s="1302"/>
      <c r="D46" s="1303"/>
      <c r="E46" s="1303"/>
      <c r="F46" s="1304"/>
      <c r="G46" s="1304"/>
      <c r="H46" s="1304"/>
      <c r="I46" s="1304"/>
      <c r="J46" s="1304"/>
      <c r="K46" s="1304"/>
      <c r="L46" s="1304"/>
      <c r="M46" s="1304"/>
      <c r="N46" s="1315" t="s">
        <v>3136</v>
      </c>
      <c r="O46" s="1137">
        <v>0.3</v>
      </c>
      <c r="P46" s="1307"/>
      <c r="Q46" s="1307"/>
      <c r="R46" s="1307"/>
      <c r="S46" s="1304"/>
      <c r="T46" s="1304"/>
      <c r="U46" s="1304"/>
      <c r="V46" s="1315" t="s">
        <v>3136</v>
      </c>
      <c r="W46" s="1137">
        <v>0.3</v>
      </c>
      <c r="X46" s="1307"/>
      <c r="Y46" s="1307"/>
      <c r="Z46" s="1307"/>
      <c r="AA46" s="1303"/>
      <c r="AB46" s="1303"/>
      <c r="AC46" s="1303"/>
      <c r="AD46" s="1303"/>
      <c r="AE46" s="1303"/>
      <c r="AF46" s="1303"/>
      <c r="AG46" s="1308"/>
      <c r="AH46" s="1084"/>
    </row>
    <row r="47" spans="2:34" s="1246" customFormat="1" ht="16.5" customHeight="1">
      <c r="B47" s="1301" t="s">
        <v>224</v>
      </c>
      <c r="C47" s="1302"/>
      <c r="D47" s="1303"/>
      <c r="E47" s="1303"/>
      <c r="F47" s="1304"/>
      <c r="G47" s="1304"/>
      <c r="H47" s="1304"/>
      <c r="I47" s="1304"/>
      <c r="J47" s="1304"/>
      <c r="K47" s="1304"/>
      <c r="L47" s="1304"/>
      <c r="M47" s="1304"/>
      <c r="N47" s="1315" t="s">
        <v>3137</v>
      </c>
      <c r="O47" s="1137">
        <v>0.3</v>
      </c>
      <c r="P47" s="1307"/>
      <c r="Q47" s="1307"/>
      <c r="R47" s="1307"/>
      <c r="S47" s="1304"/>
      <c r="T47" s="1304"/>
      <c r="U47" s="1304"/>
      <c r="V47" s="1315" t="s">
        <v>3137</v>
      </c>
      <c r="W47" s="1137">
        <v>0.3</v>
      </c>
      <c r="X47" s="1307"/>
      <c r="Y47" s="1307"/>
      <c r="Z47" s="1307"/>
      <c r="AA47" s="1303"/>
      <c r="AB47" s="1303"/>
      <c r="AC47" s="1303"/>
      <c r="AD47" s="1303"/>
      <c r="AE47" s="1303"/>
      <c r="AF47" s="1303"/>
      <c r="AG47" s="1308"/>
      <c r="AH47" s="1084"/>
    </row>
    <row r="48" spans="2:34" s="1246" customFormat="1" ht="16.5" customHeight="1">
      <c r="B48" s="1301" t="s">
        <v>224</v>
      </c>
      <c r="C48" s="1302"/>
      <c r="D48" s="1303"/>
      <c r="E48" s="1303"/>
      <c r="F48" s="1304"/>
      <c r="G48" s="1304"/>
      <c r="H48" s="1304"/>
      <c r="I48" s="1304"/>
      <c r="J48" s="1304"/>
      <c r="K48" s="1304"/>
      <c r="L48" s="1304"/>
      <c r="M48" s="1304"/>
      <c r="N48" s="1315" t="s">
        <v>3138</v>
      </c>
      <c r="O48" s="1137">
        <v>0.3</v>
      </c>
      <c r="P48" s="1307"/>
      <c r="Q48" s="1307"/>
      <c r="R48" s="1307"/>
      <c r="S48" s="1304"/>
      <c r="T48" s="1304"/>
      <c r="U48" s="1304"/>
      <c r="V48" s="1315" t="s">
        <v>3138</v>
      </c>
      <c r="W48" s="1137">
        <v>0.3</v>
      </c>
      <c r="X48" s="1307"/>
      <c r="Y48" s="1307"/>
      <c r="Z48" s="1307"/>
      <c r="AA48" s="1303"/>
      <c r="AB48" s="1303"/>
      <c r="AC48" s="1303"/>
      <c r="AD48" s="1303"/>
      <c r="AE48" s="1303"/>
      <c r="AF48" s="1303"/>
      <c r="AG48" s="1308"/>
      <c r="AH48" s="1084"/>
    </row>
    <row r="49" spans="2:34" s="1246" customFormat="1" ht="16.5" customHeight="1">
      <c r="B49" s="1301" t="s">
        <v>224</v>
      </c>
      <c r="C49" s="1302"/>
      <c r="D49" s="1303"/>
      <c r="E49" s="1303"/>
      <c r="F49" s="1304"/>
      <c r="G49" s="1304"/>
      <c r="H49" s="1304"/>
      <c r="I49" s="1304"/>
      <c r="J49" s="1304"/>
      <c r="K49" s="1304"/>
      <c r="L49" s="1304"/>
      <c r="M49" s="1304"/>
      <c r="N49" s="1315" t="s">
        <v>2964</v>
      </c>
      <c r="O49" s="1137">
        <v>0.7</v>
      </c>
      <c r="P49" s="1307"/>
      <c r="Q49" s="1307"/>
      <c r="R49" s="1307"/>
      <c r="S49" s="1304"/>
      <c r="T49" s="1304"/>
      <c r="U49" s="1304"/>
      <c r="V49" s="1315" t="s">
        <v>2964</v>
      </c>
      <c r="W49" s="1137">
        <v>0.7</v>
      </c>
      <c r="X49" s="1307"/>
      <c r="Y49" s="1307"/>
      <c r="Z49" s="1307"/>
      <c r="AA49" s="1303"/>
      <c r="AB49" s="1303"/>
      <c r="AC49" s="1303"/>
      <c r="AD49" s="1303"/>
      <c r="AE49" s="1303"/>
      <c r="AF49" s="1303"/>
      <c r="AG49" s="1308"/>
      <c r="AH49" s="1084"/>
    </row>
    <row r="50" spans="2:34" s="1246" customFormat="1" ht="16.5" customHeight="1">
      <c r="B50" s="1301" t="s">
        <v>224</v>
      </c>
      <c r="C50" s="1302"/>
      <c r="D50" s="1303"/>
      <c r="E50" s="1303"/>
      <c r="F50" s="1304"/>
      <c r="G50" s="1304"/>
      <c r="H50" s="1304"/>
      <c r="I50" s="1304"/>
      <c r="J50" s="1304"/>
      <c r="K50" s="1304"/>
      <c r="L50" s="1304"/>
      <c r="M50" s="1304"/>
      <c r="N50" s="1315" t="s">
        <v>3139</v>
      </c>
      <c r="O50" s="1137">
        <v>0.7</v>
      </c>
      <c r="P50" s="1307"/>
      <c r="Q50" s="1307"/>
      <c r="R50" s="1307"/>
      <c r="S50" s="1304"/>
      <c r="T50" s="1304"/>
      <c r="U50" s="1304"/>
      <c r="V50" s="1315" t="s">
        <v>3139</v>
      </c>
      <c r="W50" s="1137">
        <v>0.7</v>
      </c>
      <c r="X50" s="1307"/>
      <c r="Y50" s="1307"/>
      <c r="Z50" s="1307"/>
      <c r="AA50" s="1303"/>
      <c r="AB50" s="1303"/>
      <c r="AC50" s="1303"/>
      <c r="AD50" s="1303"/>
      <c r="AE50" s="1303"/>
      <c r="AF50" s="1303"/>
      <c r="AG50" s="1308"/>
      <c r="AH50" s="1084"/>
    </row>
    <row r="51" spans="2:34" s="1246" customFormat="1" ht="16.5" customHeight="1">
      <c r="B51" s="1301" t="s">
        <v>224</v>
      </c>
      <c r="C51" s="1302"/>
      <c r="D51" s="1303"/>
      <c r="E51" s="1303"/>
      <c r="F51" s="1304"/>
      <c r="G51" s="1304"/>
      <c r="H51" s="1304"/>
      <c r="I51" s="1304"/>
      <c r="J51" s="1304"/>
      <c r="K51" s="1304"/>
      <c r="L51" s="1304"/>
      <c r="M51" s="1304"/>
      <c r="N51" s="1315" t="s">
        <v>3140</v>
      </c>
      <c r="O51" s="1137">
        <v>0.33</v>
      </c>
      <c r="P51" s="1307"/>
      <c r="Q51" s="1307"/>
      <c r="R51" s="1307"/>
      <c r="S51" s="1304"/>
      <c r="T51" s="1304"/>
      <c r="U51" s="1304"/>
      <c r="V51" s="1315" t="s">
        <v>3140</v>
      </c>
      <c r="W51" s="1137">
        <v>0.33</v>
      </c>
      <c r="X51" s="1307"/>
      <c r="Y51" s="1307"/>
      <c r="Z51" s="1307"/>
      <c r="AA51" s="1303"/>
      <c r="AB51" s="1303"/>
      <c r="AC51" s="1303"/>
      <c r="AD51" s="1303"/>
      <c r="AE51" s="1303"/>
      <c r="AF51" s="1303"/>
      <c r="AG51" s="1308"/>
      <c r="AH51" s="1084"/>
    </row>
    <row r="52" spans="2:34" s="1246" customFormat="1" ht="16.5" customHeight="1">
      <c r="B52" s="1301" t="s">
        <v>224</v>
      </c>
      <c r="C52" s="1302"/>
      <c r="D52" s="1303"/>
      <c r="E52" s="1303"/>
      <c r="F52" s="1304"/>
      <c r="G52" s="1304"/>
      <c r="H52" s="1304"/>
      <c r="I52" s="1304"/>
      <c r="J52" s="1304"/>
      <c r="K52" s="1304"/>
      <c r="L52" s="1304"/>
      <c r="M52" s="1304"/>
      <c r="N52" s="1315" t="s">
        <v>3141</v>
      </c>
      <c r="O52" s="1137">
        <v>0.5</v>
      </c>
      <c r="P52" s="1307"/>
      <c r="Q52" s="1307"/>
      <c r="R52" s="1307"/>
      <c r="S52" s="1304"/>
      <c r="T52" s="1304"/>
      <c r="U52" s="1304"/>
      <c r="V52" s="1315" t="s">
        <v>3141</v>
      </c>
      <c r="W52" s="1137">
        <v>0.5</v>
      </c>
      <c r="X52" s="1307"/>
      <c r="Y52" s="1307"/>
      <c r="Z52" s="1307"/>
      <c r="AA52" s="1303"/>
      <c r="AB52" s="1303"/>
      <c r="AC52" s="1303"/>
      <c r="AD52" s="1303"/>
      <c r="AE52" s="1303"/>
      <c r="AF52" s="1303"/>
      <c r="AG52" s="1308"/>
      <c r="AH52" s="1084"/>
    </row>
    <row r="53" spans="2:34" s="1246" customFormat="1" ht="16.5" customHeight="1">
      <c r="B53" s="1301" t="s">
        <v>224</v>
      </c>
      <c r="C53" s="1302"/>
      <c r="D53" s="1303"/>
      <c r="E53" s="1303"/>
      <c r="F53" s="1304"/>
      <c r="G53" s="1304"/>
      <c r="H53" s="1304"/>
      <c r="I53" s="1304"/>
      <c r="J53" s="1304"/>
      <c r="K53" s="1304"/>
      <c r="L53" s="1304"/>
      <c r="M53" s="1304"/>
      <c r="N53" s="1315" t="s">
        <v>3142</v>
      </c>
      <c r="O53" s="1137">
        <v>0.5</v>
      </c>
      <c r="P53" s="1307"/>
      <c r="Q53" s="1307"/>
      <c r="R53" s="1307"/>
      <c r="S53" s="1304"/>
      <c r="T53" s="1304"/>
      <c r="U53" s="1304"/>
      <c r="V53" s="1315" t="s">
        <v>3142</v>
      </c>
      <c r="W53" s="1137">
        <v>0.5</v>
      </c>
      <c r="X53" s="1307"/>
      <c r="Y53" s="1307"/>
      <c r="Z53" s="1307"/>
      <c r="AA53" s="1303"/>
      <c r="AB53" s="1303"/>
      <c r="AC53" s="1303"/>
      <c r="AD53" s="1303"/>
      <c r="AE53" s="1303"/>
      <c r="AF53" s="1303"/>
      <c r="AG53" s="1308"/>
      <c r="AH53" s="1084"/>
    </row>
    <row r="54" spans="2:34" s="1246" customFormat="1" ht="16.5" customHeight="1">
      <c r="B54" s="1301" t="s">
        <v>224</v>
      </c>
      <c r="C54" s="1302"/>
      <c r="D54" s="1303"/>
      <c r="E54" s="1303"/>
      <c r="F54" s="1304"/>
      <c r="G54" s="1304"/>
      <c r="H54" s="1304"/>
      <c r="I54" s="1304"/>
      <c r="J54" s="1304"/>
      <c r="K54" s="1304"/>
      <c r="L54" s="1304"/>
      <c r="M54" s="1304"/>
      <c r="N54" s="1315" t="s">
        <v>3143</v>
      </c>
      <c r="O54" s="1137">
        <v>0.7</v>
      </c>
      <c r="P54" s="1307"/>
      <c r="Q54" s="1307"/>
      <c r="R54" s="1307"/>
      <c r="S54" s="1304"/>
      <c r="T54" s="1304"/>
      <c r="U54" s="1304"/>
      <c r="V54" s="1315" t="s">
        <v>3143</v>
      </c>
      <c r="W54" s="1137">
        <v>0.7</v>
      </c>
      <c r="X54" s="1307"/>
      <c r="Y54" s="1307"/>
      <c r="Z54" s="1307"/>
      <c r="AA54" s="1303"/>
      <c r="AB54" s="1303"/>
      <c r="AC54" s="1303"/>
      <c r="AD54" s="1303"/>
      <c r="AE54" s="1303"/>
      <c r="AF54" s="1303"/>
      <c r="AG54" s="1308"/>
      <c r="AH54" s="1084"/>
    </row>
    <row r="55" spans="2:34" s="1246" customFormat="1" ht="16.5" customHeight="1">
      <c r="B55" s="1301" t="s">
        <v>224</v>
      </c>
      <c r="C55" s="1302"/>
      <c r="D55" s="1303"/>
      <c r="E55" s="1303"/>
      <c r="F55" s="1304"/>
      <c r="G55" s="1304"/>
      <c r="H55" s="1304"/>
      <c r="I55" s="1304"/>
      <c r="J55" s="1304"/>
      <c r="K55" s="1304"/>
      <c r="L55" s="1304"/>
      <c r="M55" s="1304"/>
      <c r="N55" s="1315" t="s">
        <v>3144</v>
      </c>
      <c r="O55" s="1137">
        <v>0.7</v>
      </c>
      <c r="P55" s="1307"/>
      <c r="Q55" s="1307"/>
      <c r="R55" s="1307"/>
      <c r="S55" s="1304"/>
      <c r="T55" s="1304"/>
      <c r="U55" s="1304"/>
      <c r="V55" s="1315" t="s">
        <v>3144</v>
      </c>
      <c r="W55" s="1137">
        <v>0.7</v>
      </c>
      <c r="X55" s="1307"/>
      <c r="Y55" s="1307"/>
      <c r="Z55" s="1307"/>
      <c r="AA55" s="1303"/>
      <c r="AB55" s="1303"/>
      <c r="AC55" s="1303"/>
      <c r="AD55" s="1303"/>
      <c r="AE55" s="1303"/>
      <c r="AF55" s="1303"/>
      <c r="AG55" s="1308"/>
      <c r="AH55" s="1084"/>
    </row>
    <row r="56" spans="2:34" s="1246" customFormat="1" ht="16.5" customHeight="1">
      <c r="B56" s="1301" t="s">
        <v>224</v>
      </c>
      <c r="C56" s="1302"/>
      <c r="D56" s="1303"/>
      <c r="E56" s="1303"/>
      <c r="F56" s="1304"/>
      <c r="G56" s="1304"/>
      <c r="H56" s="1304"/>
      <c r="I56" s="1304"/>
      <c r="J56" s="1304"/>
      <c r="K56" s="1304"/>
      <c r="L56" s="1304"/>
      <c r="M56" s="1304"/>
      <c r="N56" s="1315" t="s">
        <v>3145</v>
      </c>
      <c r="O56" s="1137">
        <v>0.5</v>
      </c>
      <c r="P56" s="1307"/>
      <c r="Q56" s="1307"/>
      <c r="R56" s="1307"/>
      <c r="S56" s="1304"/>
      <c r="T56" s="1304"/>
      <c r="U56" s="1304"/>
      <c r="V56" s="1315" t="s">
        <v>3145</v>
      </c>
      <c r="W56" s="1137">
        <v>0.5</v>
      </c>
      <c r="X56" s="1307"/>
      <c r="Y56" s="1307"/>
      <c r="Z56" s="1307"/>
      <c r="AA56" s="1303"/>
      <c r="AB56" s="1303"/>
      <c r="AC56" s="1303"/>
      <c r="AD56" s="1303"/>
      <c r="AE56" s="1303"/>
      <c r="AF56" s="1303"/>
      <c r="AG56" s="1308"/>
      <c r="AH56" s="1084"/>
    </row>
    <row r="57" spans="2:34" s="1246" customFormat="1" ht="16.5" customHeight="1">
      <c r="B57" s="1301" t="s">
        <v>224</v>
      </c>
      <c r="C57" s="1302"/>
      <c r="D57" s="1303"/>
      <c r="E57" s="1303"/>
      <c r="F57" s="1304"/>
      <c r="G57" s="1304"/>
      <c r="H57" s="1304"/>
      <c r="I57" s="1304"/>
      <c r="J57" s="1304"/>
      <c r="K57" s="1304"/>
      <c r="L57" s="1304"/>
      <c r="M57" s="1304"/>
      <c r="N57" s="1315" t="s">
        <v>3146</v>
      </c>
      <c r="O57" s="1137">
        <v>0.5</v>
      </c>
      <c r="P57" s="1307"/>
      <c r="Q57" s="1307"/>
      <c r="R57" s="1307"/>
      <c r="S57" s="1304"/>
      <c r="T57" s="1304"/>
      <c r="U57" s="1304"/>
      <c r="V57" s="1315" t="s">
        <v>3146</v>
      </c>
      <c r="W57" s="1137">
        <v>0.5</v>
      </c>
      <c r="X57" s="1307"/>
      <c r="Y57" s="1307"/>
      <c r="Z57" s="1307"/>
      <c r="AA57" s="1303"/>
      <c r="AB57" s="1303"/>
      <c r="AC57" s="1303"/>
      <c r="AD57" s="1303"/>
      <c r="AE57" s="1303"/>
      <c r="AF57" s="1303"/>
      <c r="AG57" s="1308"/>
      <c r="AH57" s="1084"/>
    </row>
    <row r="58" spans="2:34" s="1246" customFormat="1" ht="16.5" customHeight="1">
      <c r="B58" s="1301" t="s">
        <v>224</v>
      </c>
      <c r="C58" s="1302"/>
      <c r="D58" s="1303"/>
      <c r="E58" s="1303"/>
      <c r="F58" s="1304"/>
      <c r="G58" s="1304"/>
      <c r="H58" s="1304"/>
      <c r="I58" s="1304"/>
      <c r="J58" s="1304"/>
      <c r="K58" s="1304"/>
      <c r="L58" s="1304"/>
      <c r="M58" s="1304"/>
      <c r="N58" s="1315" t="s">
        <v>3147</v>
      </c>
      <c r="O58" s="1137">
        <v>0.5</v>
      </c>
      <c r="P58" s="1307"/>
      <c r="Q58" s="1307"/>
      <c r="R58" s="1307"/>
      <c r="S58" s="1304"/>
      <c r="T58" s="1304"/>
      <c r="U58" s="1304"/>
      <c r="V58" s="1315" t="s">
        <v>3147</v>
      </c>
      <c r="W58" s="1137">
        <v>0.5</v>
      </c>
      <c r="X58" s="1307"/>
      <c r="Y58" s="1307"/>
      <c r="Z58" s="1307"/>
      <c r="AA58" s="1303"/>
      <c r="AB58" s="1303"/>
      <c r="AC58" s="1303"/>
      <c r="AD58" s="1303"/>
      <c r="AE58" s="1303"/>
      <c r="AF58" s="1303"/>
      <c r="AG58" s="1308"/>
      <c r="AH58" s="1084"/>
    </row>
    <row r="59" spans="2:34" s="1246" customFormat="1" ht="16.5" customHeight="1" thickBot="1">
      <c r="B59" s="1309" t="s">
        <v>224</v>
      </c>
      <c r="C59" s="1310"/>
      <c r="D59" s="1311"/>
      <c r="E59" s="1311"/>
      <c r="F59" s="1312"/>
      <c r="G59" s="1312"/>
      <c r="H59" s="1312"/>
      <c r="I59" s="1312"/>
      <c r="J59" s="1312"/>
      <c r="K59" s="1312"/>
      <c r="L59" s="1312"/>
      <c r="M59" s="1312"/>
      <c r="N59" s="1316" t="s">
        <v>3148</v>
      </c>
      <c r="O59" s="1152">
        <v>0.5</v>
      </c>
      <c r="P59" s="1313"/>
      <c r="Q59" s="1313"/>
      <c r="R59" s="1313"/>
      <c r="S59" s="1312"/>
      <c r="T59" s="1312"/>
      <c r="U59" s="1312"/>
      <c r="V59" s="1316" t="s">
        <v>3148</v>
      </c>
      <c r="W59" s="1152">
        <v>0.5</v>
      </c>
      <c r="X59" s="1313"/>
      <c r="Y59" s="1313"/>
      <c r="Z59" s="1313"/>
      <c r="AA59" s="1311"/>
      <c r="AB59" s="1311"/>
      <c r="AC59" s="1311"/>
      <c r="AD59" s="1311"/>
      <c r="AE59" s="1311"/>
      <c r="AF59" s="1311"/>
      <c r="AG59" s="1314"/>
      <c r="AH59" s="1084"/>
    </row>
    <row r="60" spans="2:34" s="1246" customFormat="1" ht="16.5" customHeight="1">
      <c r="B60" s="1205"/>
      <c r="C60" s="1206"/>
      <c r="D60" s="1206">
        <v>1.0000000000000001E-33</v>
      </c>
      <c r="E60" s="1206"/>
      <c r="F60" s="1206"/>
      <c r="G60" s="1206"/>
      <c r="H60" s="1206"/>
      <c r="I60" s="1206"/>
      <c r="J60" s="1206"/>
      <c r="K60" s="1206"/>
      <c r="L60" s="1206"/>
      <c r="M60" s="1206"/>
      <c r="N60" s="1206">
        <v>1.0000000000000001E-33</v>
      </c>
      <c r="O60" s="1206"/>
      <c r="P60" s="1206"/>
      <c r="Q60" s="1206"/>
      <c r="R60" s="1206"/>
      <c r="S60" s="1206"/>
      <c r="T60" s="1206"/>
      <c r="U60" s="1206"/>
      <c r="V60" s="1206">
        <v>1.0000000000000001E-33</v>
      </c>
      <c r="W60" s="1206"/>
      <c r="X60" s="1206"/>
      <c r="Y60" s="1206"/>
      <c r="Z60" s="1206"/>
      <c r="AA60" s="1206"/>
      <c r="AB60" s="1206"/>
      <c r="AC60" s="1206"/>
      <c r="AD60" s="1206"/>
      <c r="AE60" s="1206"/>
      <c r="AF60" s="1206"/>
      <c r="AG60" s="1206"/>
      <c r="AH60" s="1084"/>
    </row>
    <row r="61" spans="2:34" s="1246" customFormat="1" ht="16.5" customHeight="1">
      <c r="B61" s="1207" t="s">
        <v>2890</v>
      </c>
      <c r="C61" s="2151" t="s">
        <v>3127</v>
      </c>
      <c r="D61" s="2151"/>
      <c r="E61" s="2151"/>
      <c r="F61" s="2151"/>
      <c r="G61" s="2151"/>
      <c r="H61" s="2151"/>
      <c r="I61" s="2151"/>
      <c r="J61" s="2151"/>
      <c r="K61" s="2151"/>
      <c r="L61" s="2151"/>
      <c r="M61" s="2151"/>
      <c r="N61" s="2151"/>
      <c r="O61" s="2151"/>
      <c r="P61" s="2151"/>
      <c r="Q61" s="2151"/>
      <c r="R61" s="2151"/>
      <c r="S61" s="2151"/>
      <c r="T61" s="2151"/>
      <c r="U61" s="2151"/>
      <c r="V61" s="2151"/>
      <c r="W61" s="2151"/>
      <c r="X61" s="2151"/>
      <c r="Y61" s="2151"/>
      <c r="Z61" s="2151"/>
      <c r="AA61" s="2151"/>
      <c r="AB61" s="2151"/>
      <c r="AC61" s="2151"/>
      <c r="AD61" s="2151"/>
      <c r="AE61" s="2151"/>
      <c r="AF61" s="2151"/>
      <c r="AG61" s="2151"/>
      <c r="AH61" s="1084"/>
    </row>
    <row r="62" spans="2:34" s="1246" customFormat="1" ht="16.5" customHeight="1">
      <c r="B62" s="1207" t="s">
        <v>2892</v>
      </c>
      <c r="C62" s="1210" t="s">
        <v>3128</v>
      </c>
      <c r="D62" s="1210"/>
      <c r="E62" s="1210"/>
      <c r="F62" s="1210"/>
      <c r="G62" s="1210"/>
      <c r="H62" s="1210"/>
      <c r="I62" s="1210"/>
      <c r="J62" s="1210"/>
      <c r="K62" s="1210"/>
      <c r="L62" s="1210"/>
      <c r="M62" s="1210"/>
      <c r="N62" s="1210"/>
      <c r="O62" s="1210"/>
      <c r="P62" s="1210"/>
      <c r="Q62" s="1210"/>
      <c r="R62" s="1210"/>
      <c r="S62" s="1210"/>
      <c r="T62" s="1210"/>
      <c r="U62" s="1210"/>
      <c r="V62" s="1210"/>
      <c r="W62" s="1210"/>
      <c r="X62" s="1210"/>
      <c r="Y62" s="1210"/>
      <c r="Z62" s="1210"/>
      <c r="AA62" s="1210"/>
      <c r="AB62" s="1210"/>
      <c r="AC62" s="1210"/>
      <c r="AD62" s="1210"/>
      <c r="AE62" s="1210"/>
      <c r="AF62" s="1210"/>
      <c r="AG62" s="1210"/>
      <c r="AH62" s="1084"/>
    </row>
    <row r="63" spans="2:34" s="1246" customFormat="1" ht="16.5" customHeight="1" thickBot="1">
      <c r="B63" s="1208"/>
      <c r="C63" s="2107"/>
      <c r="D63" s="2107"/>
      <c r="E63" s="2107"/>
      <c r="F63" s="2107"/>
      <c r="G63" s="2107"/>
      <c r="H63" s="2107"/>
      <c r="I63" s="2107"/>
      <c r="J63" s="2107"/>
      <c r="K63" s="2107"/>
      <c r="L63" s="2107"/>
      <c r="M63" s="2107"/>
      <c r="N63" s="2107"/>
      <c r="O63" s="2107"/>
      <c r="P63" s="2107"/>
      <c r="Q63" s="2107"/>
      <c r="R63" s="2107"/>
      <c r="S63" s="2107"/>
      <c r="T63" s="2107"/>
      <c r="U63" s="2107"/>
      <c r="V63" s="2107"/>
      <c r="W63" s="2107"/>
      <c r="X63" s="2107"/>
      <c r="Y63" s="2107"/>
      <c r="Z63" s="2107"/>
      <c r="AA63" s="2107"/>
      <c r="AB63" s="2107"/>
      <c r="AC63" s="2107"/>
      <c r="AD63" s="2107"/>
      <c r="AE63" s="2107"/>
      <c r="AF63" s="2107"/>
      <c r="AG63" s="2107"/>
      <c r="AH63" s="1089"/>
    </row>
    <row r="64" spans="2:34" s="1246" customFormat="1" ht="16.5" customHeight="1" thickBot="1">
      <c r="G64" s="1247"/>
      <c r="H64" s="1247"/>
      <c r="I64" s="1247"/>
      <c r="J64" s="1247"/>
      <c r="K64" s="1247"/>
      <c r="L64" s="1247"/>
      <c r="M64" s="1247"/>
      <c r="N64" s="1247"/>
      <c r="O64" s="1247"/>
      <c r="P64" s="1247"/>
      <c r="Q64" s="1247"/>
      <c r="R64" s="1247"/>
      <c r="S64" s="1247"/>
      <c r="T64" s="1247"/>
      <c r="U64" s="1247"/>
    </row>
    <row r="65" spans="1:8" ht="12.75" thickTop="1">
      <c r="A65" s="826"/>
      <c r="B65" s="2132" t="s">
        <v>369</v>
      </c>
      <c r="C65" s="2132"/>
      <c r="D65" s="2132"/>
      <c r="E65" s="2132"/>
      <c r="F65" s="827"/>
    </row>
    <row r="66" spans="1:8" ht="12" customHeight="1">
      <c r="A66" s="828"/>
      <c r="B66" s="2131" t="s">
        <v>944</v>
      </c>
      <c r="C66" s="2131"/>
      <c r="D66" s="2131"/>
      <c r="E66" s="2131"/>
      <c r="F66" s="829"/>
    </row>
    <row r="67" spans="1:8" ht="44.25" customHeight="1">
      <c r="A67" s="760"/>
      <c r="B67" s="2133" t="s">
        <v>973</v>
      </c>
      <c r="C67" s="2133"/>
      <c r="D67" s="2133"/>
      <c r="E67" s="2133"/>
      <c r="F67" s="761"/>
    </row>
    <row r="68" spans="1:8" ht="8.25" customHeight="1">
      <c r="A68" s="760"/>
      <c r="B68" s="367"/>
      <c r="C68" s="367"/>
      <c r="D68" s="367"/>
      <c r="E68" s="367"/>
      <c r="F68" s="761"/>
    </row>
    <row r="69" spans="1:8" ht="24">
      <c r="A69" s="760"/>
      <c r="B69" s="2135"/>
      <c r="C69" s="2136"/>
      <c r="D69" s="78" t="s">
        <v>273</v>
      </c>
      <c r="E69" s="78" t="s">
        <v>743</v>
      </c>
      <c r="F69" s="761"/>
    </row>
    <row r="70" spans="1:8">
      <c r="A70" s="760"/>
      <c r="B70" s="2137"/>
      <c r="C70" s="2127"/>
      <c r="D70" s="78" t="s">
        <v>393</v>
      </c>
      <c r="E70" s="78" t="s">
        <v>393</v>
      </c>
      <c r="F70" s="761"/>
    </row>
    <row r="71" spans="1:8">
      <c r="A71" s="760"/>
      <c r="B71" s="2099" t="s">
        <v>171</v>
      </c>
      <c r="C71" s="2099" t="s">
        <v>745</v>
      </c>
      <c r="D71" s="118">
        <v>0.8</v>
      </c>
      <c r="E71" s="75">
        <v>2E-3</v>
      </c>
      <c r="F71" s="761"/>
    </row>
    <row r="72" spans="1:8">
      <c r="A72" s="760"/>
      <c r="B72" s="2100"/>
      <c r="C72" s="2100"/>
      <c r="D72" s="75" t="s">
        <v>746</v>
      </c>
      <c r="E72" s="75"/>
      <c r="F72" s="761"/>
    </row>
    <row r="73" spans="1:8" ht="12.75" hidden="1" customHeight="1">
      <c r="A73" s="760"/>
      <c r="B73" s="2100"/>
      <c r="C73" s="2100"/>
      <c r="D73" s="75"/>
      <c r="E73" s="75"/>
      <c r="F73" s="761"/>
    </row>
    <row r="74" spans="1:8" ht="12.75" hidden="1" customHeight="1">
      <c r="A74" s="760"/>
      <c r="B74" s="2100"/>
      <c r="C74" s="2100"/>
      <c r="D74" s="75"/>
      <c r="E74" s="75"/>
      <c r="F74" s="761"/>
    </row>
    <row r="75" spans="1:8" ht="12.75" hidden="1" customHeight="1">
      <c r="A75" s="760"/>
      <c r="B75" s="2100"/>
      <c r="C75" s="2100"/>
      <c r="D75" s="75"/>
      <c r="E75" s="75"/>
      <c r="F75" s="761"/>
    </row>
    <row r="76" spans="1:8" ht="12.75" hidden="1" customHeight="1">
      <c r="A76" s="760"/>
      <c r="B76" s="2101"/>
      <c r="C76" s="2101"/>
      <c r="D76" s="75" t="s">
        <v>746</v>
      </c>
      <c r="E76" s="75"/>
      <c r="F76" s="761"/>
    </row>
    <row r="77" spans="1:8" ht="21.75" customHeight="1">
      <c r="A77" s="760"/>
      <c r="B77" s="2113" t="s">
        <v>172</v>
      </c>
      <c r="C77" s="79" t="s">
        <v>747</v>
      </c>
      <c r="D77" s="75"/>
      <c r="E77" s="75"/>
      <c r="F77" s="761"/>
    </row>
    <row r="78" spans="1:8" ht="18.75" customHeight="1">
      <c r="A78" s="760"/>
      <c r="B78" s="2114"/>
      <c r="C78" s="80" t="s">
        <v>748</v>
      </c>
      <c r="D78" s="118">
        <v>1.99</v>
      </c>
      <c r="E78" s="75">
        <v>2E-3</v>
      </c>
      <c r="F78" s="761"/>
      <c r="G78" s="109"/>
      <c r="H78" s="109"/>
    </row>
    <row r="79" spans="1:8" ht="25.5" customHeight="1">
      <c r="A79" s="760"/>
      <c r="B79" s="2114"/>
      <c r="C79" s="80" t="s">
        <v>394</v>
      </c>
      <c r="D79" s="118">
        <v>3.99</v>
      </c>
      <c r="E79" s="75">
        <v>6.0000000000000001E-3</v>
      </c>
      <c r="F79" s="761"/>
    </row>
    <row r="80" spans="1:8" ht="18.75" customHeight="1">
      <c r="A80" s="760"/>
      <c r="B80" s="2115"/>
      <c r="C80" s="80" t="s">
        <v>749</v>
      </c>
      <c r="D80" s="118">
        <v>4.79</v>
      </c>
      <c r="E80" s="75">
        <v>7.0000000000000001E-3</v>
      </c>
      <c r="F80" s="761"/>
      <c r="G80" s="81"/>
    </row>
    <row r="81" spans="1:7">
      <c r="A81" s="760"/>
      <c r="B81" s="79" t="s">
        <v>173</v>
      </c>
      <c r="C81" s="79" t="s">
        <v>1024</v>
      </c>
      <c r="D81" s="118">
        <v>9.99</v>
      </c>
      <c r="E81" s="75">
        <v>2.1999999999999999E-2</v>
      </c>
      <c r="F81" s="761"/>
      <c r="G81" s="81"/>
    </row>
    <row r="82" spans="1:7">
      <c r="A82" s="760"/>
      <c r="B82" s="2134"/>
      <c r="C82" s="2134"/>
      <c r="D82" s="2112"/>
      <c r="E82" s="2112"/>
      <c r="F82" s="761"/>
    </row>
    <row r="83" spans="1:7" ht="21" customHeight="1">
      <c r="A83" s="760"/>
      <c r="B83" s="2133" t="s">
        <v>1025</v>
      </c>
      <c r="C83" s="2133"/>
      <c r="D83" s="2133"/>
      <c r="E83" s="2133"/>
      <c r="F83" s="761"/>
    </row>
    <row r="84" spans="1:7" ht="4.5" customHeight="1">
      <c r="A84" s="760"/>
      <c r="B84" s="2111" t="s">
        <v>1026</v>
      </c>
      <c r="C84" s="2111"/>
      <c r="D84" s="2111"/>
      <c r="E84" s="2111"/>
      <c r="F84" s="761"/>
    </row>
    <row r="85" spans="1:7">
      <c r="A85" s="760"/>
      <c r="B85" s="2111"/>
      <c r="C85" s="2111"/>
      <c r="D85" s="2111"/>
      <c r="E85" s="2111"/>
      <c r="F85" s="761"/>
    </row>
    <row r="86" spans="1:7" ht="24">
      <c r="A86" s="760"/>
      <c r="B86" s="2124"/>
      <c r="C86" s="2125"/>
      <c r="D86" s="82" t="s">
        <v>1027</v>
      </c>
      <c r="E86" s="2111"/>
      <c r="F86" s="761"/>
    </row>
    <row r="87" spans="1:7">
      <c r="A87" s="760"/>
      <c r="B87" s="2126"/>
      <c r="C87" s="2127"/>
      <c r="D87" s="83" t="s">
        <v>744</v>
      </c>
      <c r="E87" s="2111"/>
      <c r="F87" s="761"/>
    </row>
    <row r="88" spans="1:7" ht="23.25">
      <c r="A88" s="760"/>
      <c r="B88" s="84" t="s">
        <v>171</v>
      </c>
      <c r="C88" s="80" t="s">
        <v>745</v>
      </c>
      <c r="D88" s="75" t="s">
        <v>1028</v>
      </c>
      <c r="E88" s="2111"/>
      <c r="F88" s="761"/>
    </row>
    <row r="89" spans="1:7" ht="25.5" customHeight="1">
      <c r="A89" s="760"/>
      <c r="B89" s="84" t="s">
        <v>172</v>
      </c>
      <c r="C89" s="80" t="s">
        <v>747</v>
      </c>
      <c r="D89" s="75" t="s">
        <v>1192</v>
      </c>
      <c r="E89" s="2111"/>
      <c r="F89" s="761"/>
    </row>
    <row r="90" spans="1:7" ht="19.5" customHeight="1">
      <c r="A90" s="760"/>
      <c r="B90" s="85" t="s">
        <v>173</v>
      </c>
      <c r="C90" s="86" t="s">
        <v>1024</v>
      </c>
      <c r="D90" s="75" t="s">
        <v>1029</v>
      </c>
      <c r="E90" s="365"/>
      <c r="F90" s="761"/>
    </row>
    <row r="91" spans="1:7" ht="12.75" customHeight="1">
      <c r="A91" s="760"/>
      <c r="B91" s="366"/>
      <c r="C91" s="366"/>
      <c r="D91" s="87"/>
      <c r="E91" s="87"/>
      <c r="F91" s="761"/>
    </row>
    <row r="92" spans="1:7" ht="12.75" customHeight="1">
      <c r="A92" s="760"/>
      <c r="B92" s="366"/>
      <c r="C92" s="366"/>
      <c r="D92" s="87"/>
      <c r="E92" s="87"/>
      <c r="F92" s="761"/>
    </row>
    <row r="93" spans="1:7" ht="12.75" customHeight="1">
      <c r="A93" s="760"/>
      <c r="B93" s="2091" t="s">
        <v>1194</v>
      </c>
      <c r="C93" s="2091"/>
      <c r="D93" s="2091"/>
      <c r="E93" s="87"/>
      <c r="F93" s="761"/>
    </row>
    <row r="94" spans="1:7" ht="12.75" customHeight="1">
      <c r="A94" s="760"/>
      <c r="B94" s="366"/>
      <c r="C94" s="366"/>
      <c r="D94" s="87"/>
      <c r="E94" s="87"/>
      <c r="F94" s="761"/>
    </row>
    <row r="95" spans="1:7" ht="12.75" customHeight="1">
      <c r="A95" s="2092" t="s">
        <v>1193</v>
      </c>
      <c r="B95" s="2093"/>
      <c r="C95" s="2093"/>
      <c r="D95" s="2093"/>
      <c r="E95" s="2093"/>
      <c r="F95" s="761"/>
    </row>
    <row r="96" spans="1:7" ht="12.75" customHeight="1">
      <c r="A96" s="760"/>
      <c r="B96" s="366"/>
      <c r="C96" s="366"/>
      <c r="D96" s="87"/>
      <c r="E96" s="87"/>
      <c r="F96" s="761"/>
    </row>
    <row r="97" spans="1:6" ht="12.75" customHeight="1">
      <c r="A97" s="760"/>
      <c r="B97" s="366"/>
      <c r="C97" s="366"/>
      <c r="D97" s="87"/>
      <c r="E97" s="87"/>
      <c r="F97" s="761"/>
    </row>
    <row r="98" spans="1:6" ht="12.75" customHeight="1">
      <c r="A98" s="760"/>
      <c r="B98" s="368" t="s">
        <v>1195</v>
      </c>
      <c r="C98" s="368"/>
      <c r="D98" s="368"/>
      <c r="E98" s="140"/>
      <c r="F98" s="761"/>
    </row>
    <row r="99" spans="1:6" ht="12.75" customHeight="1">
      <c r="A99" s="760"/>
      <c r="B99" s="368"/>
      <c r="C99" s="368"/>
      <c r="D99" s="368"/>
      <c r="E99" s="140"/>
      <c r="F99" s="761"/>
    </row>
    <row r="100" spans="1:6" ht="12.75" customHeight="1">
      <c r="A100" s="760"/>
      <c r="B100" s="2094" t="s">
        <v>1196</v>
      </c>
      <c r="C100" s="2094"/>
      <c r="D100" s="2094"/>
      <c r="E100" s="2094"/>
      <c r="F100" s="761"/>
    </row>
    <row r="101" spans="1:6" ht="42" customHeight="1">
      <c r="A101" s="760"/>
      <c r="B101" s="2104" t="s">
        <v>1197</v>
      </c>
      <c r="C101" s="2105"/>
      <c r="D101" s="2105"/>
      <c r="E101" s="2105"/>
      <c r="F101" s="761"/>
    </row>
    <row r="102" spans="1:6" ht="12.75" customHeight="1">
      <c r="A102" s="760"/>
      <c r="B102" s="368"/>
      <c r="C102" s="368"/>
      <c r="D102" s="368"/>
      <c r="E102" s="140"/>
      <c r="F102" s="761"/>
    </row>
    <row r="103" spans="1:6" ht="27" customHeight="1">
      <c r="A103" s="760"/>
      <c r="B103" s="2106" t="s">
        <v>1020</v>
      </c>
      <c r="C103" s="2106"/>
      <c r="D103" s="2106"/>
      <c r="E103" s="2106"/>
      <c r="F103" s="761"/>
    </row>
    <row r="104" spans="1:6" ht="31.5" customHeight="1">
      <c r="A104" s="760"/>
      <c r="B104" s="2105" t="s">
        <v>1021</v>
      </c>
      <c r="C104" s="2105"/>
      <c r="D104" s="2105"/>
      <c r="E104" s="2105"/>
      <c r="F104" s="761"/>
    </row>
    <row r="105" spans="1:6" ht="27.75" customHeight="1">
      <c r="A105" s="760"/>
      <c r="B105" s="2094" t="s">
        <v>1022</v>
      </c>
      <c r="C105" s="2094"/>
      <c r="D105" s="2094"/>
      <c r="E105" s="2094"/>
      <c r="F105" s="761"/>
    </row>
    <row r="106" spans="1:6" ht="24.75" customHeight="1">
      <c r="A106" s="760"/>
      <c r="B106" s="2094" t="s">
        <v>1023</v>
      </c>
      <c r="C106" s="2094"/>
      <c r="D106" s="2094"/>
      <c r="E106" s="2094"/>
      <c r="F106" s="761"/>
    </row>
    <row r="107" spans="1:6" ht="24" customHeight="1">
      <c r="A107" s="760"/>
      <c r="B107" s="2095" t="s">
        <v>1198</v>
      </c>
      <c r="C107" s="2095"/>
      <c r="D107" s="2095"/>
      <c r="E107" s="2095"/>
      <c r="F107" s="761"/>
    </row>
    <row r="108" spans="1:6" ht="45.75" customHeight="1">
      <c r="A108" s="760"/>
      <c r="B108" s="2095" t="s">
        <v>1199</v>
      </c>
      <c r="C108" s="2095"/>
      <c r="D108" s="2095"/>
      <c r="E108" s="2095"/>
      <c r="F108" s="761"/>
    </row>
    <row r="109" spans="1:6" ht="45.75" customHeight="1">
      <c r="A109" s="760"/>
      <c r="B109" s="2094" t="s">
        <v>368</v>
      </c>
      <c r="C109" s="2094"/>
      <c r="D109" s="2094"/>
      <c r="E109" s="2094"/>
      <c r="F109" s="761"/>
    </row>
    <row r="110" spans="1:6" ht="39" customHeight="1">
      <c r="A110" s="760"/>
      <c r="B110" s="2094" t="s">
        <v>1200</v>
      </c>
      <c r="C110" s="2094"/>
      <c r="D110" s="2094"/>
      <c r="E110" s="2094"/>
      <c r="F110" s="761"/>
    </row>
    <row r="111" spans="1:6" ht="37.5" customHeight="1">
      <c r="A111" s="760"/>
      <c r="B111" s="2094" t="s">
        <v>1167</v>
      </c>
      <c r="C111" s="2094"/>
      <c r="D111" s="2094"/>
      <c r="E111" s="2094"/>
      <c r="F111" s="761"/>
    </row>
    <row r="112" spans="1:6" ht="12.75" customHeight="1">
      <c r="A112" s="760"/>
      <c r="B112" s="366"/>
      <c r="C112" s="366"/>
      <c r="D112" s="87"/>
      <c r="E112" s="87"/>
      <c r="F112" s="761"/>
    </row>
    <row r="113" spans="1:7" ht="12.75" customHeight="1">
      <c r="A113" s="760"/>
      <c r="B113" s="2094" t="s">
        <v>1201</v>
      </c>
      <c r="C113" s="2094"/>
      <c r="D113" s="2094"/>
      <c r="E113" s="2094"/>
      <c r="F113" s="761"/>
    </row>
    <row r="114" spans="1:7" ht="12.75" thickBot="1">
      <c r="A114" s="762"/>
      <c r="B114" s="763"/>
      <c r="C114" s="763"/>
      <c r="D114" s="763"/>
      <c r="E114" s="763"/>
      <c r="F114" s="764"/>
    </row>
    <row r="115" spans="1:7" ht="13.5" thickTop="1" thickBot="1"/>
    <row r="116" spans="1:7" ht="16.5" thickTop="1">
      <c r="B116" s="2117" t="s">
        <v>1139</v>
      </c>
      <c r="C116" s="2118"/>
      <c r="D116" s="2118"/>
      <c r="E116" s="2118"/>
      <c r="F116" s="2118"/>
      <c r="G116" s="2119"/>
    </row>
    <row r="117" spans="1:7" ht="15.75" customHeight="1">
      <c r="B117" s="2122" t="s">
        <v>1140</v>
      </c>
      <c r="C117" s="1820"/>
      <c r="D117" s="1820"/>
      <c r="E117" s="1820"/>
      <c r="F117" s="1820"/>
      <c r="G117" s="2123"/>
    </row>
    <row r="118" spans="1:7" ht="16.5" thickBot="1">
      <c r="B118" s="805"/>
      <c r="C118" s="404"/>
      <c r="D118" s="404"/>
      <c r="E118" s="404"/>
      <c r="F118" s="404"/>
      <c r="G118" s="806"/>
    </row>
    <row r="119" spans="1:7" ht="12.75">
      <c r="B119" s="807" t="s">
        <v>1141</v>
      </c>
      <c r="C119" s="808" t="s">
        <v>1142</v>
      </c>
      <c r="D119" s="808" t="s">
        <v>1143</v>
      </c>
      <c r="E119" s="808" t="s">
        <v>1144</v>
      </c>
      <c r="F119" s="809" t="s">
        <v>1145</v>
      </c>
      <c r="G119" s="810"/>
    </row>
    <row r="120" spans="1:7" ht="12.75">
      <c r="B120" s="811" t="s">
        <v>1146</v>
      </c>
      <c r="C120" s="421" t="s">
        <v>1147</v>
      </c>
      <c r="D120" s="421" t="s">
        <v>1148</v>
      </c>
      <c r="E120" s="421" t="s">
        <v>1149</v>
      </c>
      <c r="F120" s="812" t="s">
        <v>1150</v>
      </c>
      <c r="G120" s="810"/>
    </row>
    <row r="121" spans="1:7" ht="12.75">
      <c r="B121" s="811" t="s">
        <v>1151</v>
      </c>
      <c r="C121" s="813" t="s">
        <v>1152</v>
      </c>
      <c r="D121" s="813" t="s">
        <v>1152</v>
      </c>
      <c r="E121" s="813" t="s">
        <v>1152</v>
      </c>
      <c r="F121" s="814" t="s">
        <v>1152</v>
      </c>
      <c r="G121" s="810"/>
    </row>
    <row r="122" spans="1:7" ht="12.75">
      <c r="B122" s="811" t="s">
        <v>1153</v>
      </c>
      <c r="C122" s="421">
        <v>19.989999999999998</v>
      </c>
      <c r="D122" s="421">
        <v>29.99</v>
      </c>
      <c r="E122" s="421">
        <v>49</v>
      </c>
      <c r="F122" s="812">
        <v>80</v>
      </c>
      <c r="G122" s="810"/>
    </row>
    <row r="123" spans="1:7" ht="12.75">
      <c r="B123" s="811" t="s">
        <v>1154</v>
      </c>
      <c r="C123" s="421">
        <v>40</v>
      </c>
      <c r="D123" s="421">
        <v>40</v>
      </c>
      <c r="E123" s="421">
        <v>40</v>
      </c>
      <c r="F123" s="812">
        <v>40</v>
      </c>
      <c r="G123" s="810"/>
    </row>
    <row r="124" spans="1:7" ht="57" customHeight="1">
      <c r="B124" s="811" t="s">
        <v>1155</v>
      </c>
      <c r="C124" s="426" t="s">
        <v>1156</v>
      </c>
      <c r="D124" s="426" t="s">
        <v>1156</v>
      </c>
      <c r="E124" s="426" t="s">
        <v>1156</v>
      </c>
      <c r="F124" s="815" t="s">
        <v>1156</v>
      </c>
      <c r="G124" s="810"/>
    </row>
    <row r="125" spans="1:7" ht="58.5" customHeight="1">
      <c r="B125" s="811" t="s">
        <v>1157</v>
      </c>
      <c r="C125" s="426" t="s">
        <v>1156</v>
      </c>
      <c r="D125" s="426" t="s">
        <v>1156</v>
      </c>
      <c r="E125" s="426" t="s">
        <v>1156</v>
      </c>
      <c r="F125" s="815" t="s">
        <v>1156</v>
      </c>
      <c r="G125" s="810"/>
    </row>
    <row r="126" spans="1:7" ht="12.75">
      <c r="B126" s="811" t="s">
        <v>1158</v>
      </c>
      <c r="C126" s="421">
        <v>25</v>
      </c>
      <c r="D126" s="421">
        <v>25</v>
      </c>
      <c r="E126" s="421">
        <v>25</v>
      </c>
      <c r="F126" s="812">
        <v>25</v>
      </c>
      <c r="G126" s="810"/>
    </row>
    <row r="127" spans="1:7" ht="12.75">
      <c r="B127" s="811" t="s">
        <v>1159</v>
      </c>
      <c r="C127" s="421" t="s">
        <v>1160</v>
      </c>
      <c r="D127" s="421" t="s">
        <v>1160</v>
      </c>
      <c r="E127" s="421" t="s">
        <v>1160</v>
      </c>
      <c r="F127" s="812" t="s">
        <v>1160</v>
      </c>
      <c r="G127" s="810"/>
    </row>
    <row r="128" spans="1:7" ht="306">
      <c r="B128" s="811" t="s">
        <v>1161</v>
      </c>
      <c r="C128" s="426" t="s">
        <v>1162</v>
      </c>
      <c r="D128" s="426" t="s">
        <v>1162</v>
      </c>
      <c r="E128" s="426" t="s">
        <v>1162</v>
      </c>
      <c r="F128" s="815" t="s">
        <v>1162</v>
      </c>
      <c r="G128" s="810"/>
    </row>
    <row r="129" spans="2:7" ht="112.5" customHeight="1" thickBot="1">
      <c r="B129" s="816" t="s">
        <v>1163</v>
      </c>
      <c r="C129" s="817" t="s">
        <v>1164</v>
      </c>
      <c r="D129" s="817" t="s">
        <v>1164</v>
      </c>
      <c r="E129" s="817" t="s">
        <v>1164</v>
      </c>
      <c r="F129" s="818" t="s">
        <v>1164</v>
      </c>
      <c r="G129" s="810"/>
    </row>
    <row r="130" spans="2:7" ht="12.75">
      <c r="B130" s="819"/>
      <c r="C130" s="377"/>
      <c r="D130" s="377"/>
      <c r="E130" s="377"/>
      <c r="F130" s="377"/>
      <c r="G130" s="810"/>
    </row>
    <row r="131" spans="2:7" ht="12.75">
      <c r="B131" s="2120" t="s">
        <v>422</v>
      </c>
      <c r="C131" s="2121"/>
      <c r="D131" s="2121"/>
      <c r="E131" s="2121"/>
      <c r="F131" s="2121"/>
      <c r="G131" s="810"/>
    </row>
    <row r="132" spans="2:7" ht="13.5" thickBot="1">
      <c r="B132" s="819"/>
      <c r="C132" s="377"/>
      <c r="D132" s="377"/>
      <c r="E132" s="377"/>
      <c r="F132" s="377"/>
      <c r="G132" s="810"/>
    </row>
    <row r="133" spans="2:7" ht="12.75">
      <c r="B133" s="807" t="s">
        <v>1141</v>
      </c>
      <c r="C133" s="808" t="s">
        <v>423</v>
      </c>
      <c r="D133" s="808" t="s">
        <v>1142</v>
      </c>
      <c r="E133" s="808" t="s">
        <v>1143</v>
      </c>
      <c r="F133" s="808" t="s">
        <v>1144</v>
      </c>
      <c r="G133" s="820" t="s">
        <v>1145</v>
      </c>
    </row>
    <row r="134" spans="2:7" ht="12.75">
      <c r="B134" s="811" t="s">
        <v>1146</v>
      </c>
      <c r="C134" s="421" t="s">
        <v>424</v>
      </c>
      <c r="D134" s="421" t="s">
        <v>1147</v>
      </c>
      <c r="E134" s="421" t="s">
        <v>1148</v>
      </c>
      <c r="F134" s="421" t="s">
        <v>1149</v>
      </c>
      <c r="G134" s="821" t="s">
        <v>1150</v>
      </c>
    </row>
    <row r="135" spans="2:7" ht="12.75">
      <c r="B135" s="811" t="s">
        <v>1151</v>
      </c>
      <c r="C135" s="813" t="s">
        <v>425</v>
      </c>
      <c r="D135" s="813" t="s">
        <v>425</v>
      </c>
      <c r="E135" s="813" t="s">
        <v>425</v>
      </c>
      <c r="F135" s="813" t="s">
        <v>425</v>
      </c>
      <c r="G135" s="822" t="s">
        <v>425</v>
      </c>
    </row>
    <row r="136" spans="2:7" ht="12.75">
      <c r="B136" s="811" t="s">
        <v>1153</v>
      </c>
      <c r="C136" s="421">
        <v>134</v>
      </c>
      <c r="D136" s="421">
        <v>189</v>
      </c>
      <c r="E136" s="421">
        <v>255</v>
      </c>
      <c r="F136" s="421">
        <v>458</v>
      </c>
      <c r="G136" s="821">
        <v>819</v>
      </c>
    </row>
    <row r="137" spans="2:7" ht="13.5" thickBot="1">
      <c r="B137" s="819"/>
      <c r="C137" s="377"/>
      <c r="D137" s="377"/>
      <c r="E137" s="377"/>
      <c r="F137" s="377"/>
      <c r="G137" s="810"/>
    </row>
    <row r="138" spans="2:7" ht="12.75">
      <c r="B138" s="807" t="s">
        <v>1141</v>
      </c>
      <c r="C138" s="808" t="s">
        <v>423</v>
      </c>
      <c r="D138" s="808" t="s">
        <v>1142</v>
      </c>
      <c r="E138" s="808" t="s">
        <v>1143</v>
      </c>
      <c r="F138" s="808" t="s">
        <v>1144</v>
      </c>
      <c r="G138" s="820" t="s">
        <v>1145</v>
      </c>
    </row>
    <row r="139" spans="2:7" ht="12.75">
      <c r="B139" s="811" t="s">
        <v>1146</v>
      </c>
      <c r="C139" s="421" t="s">
        <v>424</v>
      </c>
      <c r="D139" s="421" t="s">
        <v>1147</v>
      </c>
      <c r="E139" s="421" t="s">
        <v>1148</v>
      </c>
      <c r="F139" s="421" t="s">
        <v>1149</v>
      </c>
      <c r="G139" s="821" t="s">
        <v>1150</v>
      </c>
    </row>
    <row r="140" spans="2:7" ht="12.75">
      <c r="B140" s="811" t="s">
        <v>1151</v>
      </c>
      <c r="C140" s="813" t="s">
        <v>426</v>
      </c>
      <c r="D140" s="813" t="s">
        <v>426</v>
      </c>
      <c r="E140" s="813" t="s">
        <v>426</v>
      </c>
      <c r="F140" s="813" t="s">
        <v>426</v>
      </c>
      <c r="G140" s="822" t="s">
        <v>426</v>
      </c>
    </row>
    <row r="141" spans="2:7" ht="12.75">
      <c r="B141" s="811" t="s">
        <v>1153</v>
      </c>
      <c r="C141" s="421">
        <v>78</v>
      </c>
      <c r="D141" s="421">
        <v>114</v>
      </c>
      <c r="E141" s="421">
        <v>142</v>
      </c>
      <c r="F141" s="421">
        <v>256</v>
      </c>
      <c r="G141" s="821">
        <v>464</v>
      </c>
    </row>
    <row r="142" spans="2:7" ht="13.5" thickBot="1">
      <c r="B142" s="819"/>
      <c r="C142" s="377"/>
      <c r="D142" s="377"/>
      <c r="E142" s="377"/>
      <c r="F142" s="377"/>
      <c r="G142" s="810"/>
    </row>
    <row r="143" spans="2:7" ht="12.75">
      <c r="B143" s="807" t="s">
        <v>1141</v>
      </c>
      <c r="C143" s="808" t="s">
        <v>423</v>
      </c>
      <c r="D143" s="808" t="s">
        <v>1142</v>
      </c>
      <c r="E143" s="808" t="s">
        <v>1143</v>
      </c>
      <c r="F143" s="808" t="s">
        <v>1144</v>
      </c>
      <c r="G143" s="810"/>
    </row>
    <row r="144" spans="2:7" ht="12.75">
      <c r="B144" s="811" t="s">
        <v>1146</v>
      </c>
      <c r="C144" s="421" t="s">
        <v>424</v>
      </c>
      <c r="D144" s="421" t="s">
        <v>1147</v>
      </c>
      <c r="E144" s="421" t="s">
        <v>1148</v>
      </c>
      <c r="F144" s="421" t="s">
        <v>1149</v>
      </c>
      <c r="G144" s="810"/>
    </row>
    <row r="145" spans="2:7" ht="12.75">
      <c r="B145" s="811" t="s">
        <v>1151</v>
      </c>
      <c r="C145" s="813" t="s">
        <v>427</v>
      </c>
      <c r="D145" s="813" t="s">
        <v>427</v>
      </c>
      <c r="E145" s="813" t="s">
        <v>427</v>
      </c>
      <c r="F145" s="813" t="s">
        <v>427</v>
      </c>
      <c r="G145" s="810"/>
    </row>
    <row r="146" spans="2:7" ht="12.75">
      <c r="B146" s="811" t="s">
        <v>1153</v>
      </c>
      <c r="C146" s="421">
        <v>51.2</v>
      </c>
      <c r="D146" s="421">
        <v>72.19</v>
      </c>
      <c r="E146" s="421">
        <v>100</v>
      </c>
      <c r="F146" s="421">
        <v>190</v>
      </c>
      <c r="G146" s="810"/>
    </row>
    <row r="147" spans="2:7" ht="13.5" thickBot="1">
      <c r="B147" s="823"/>
      <c r="C147" s="824"/>
      <c r="D147" s="824"/>
      <c r="E147" s="824"/>
      <c r="F147" s="824"/>
      <c r="G147" s="825"/>
    </row>
    <row r="148" spans="2:7" ht="13.5" thickTop="1" thickBot="1"/>
    <row r="149" spans="2:7" s="4" customFormat="1" ht="13.5" thickTop="1">
      <c r="B149" s="2085" t="s">
        <v>890</v>
      </c>
      <c r="C149" s="2096"/>
      <c r="D149" s="2086"/>
    </row>
    <row r="150" spans="2:7" s="4" customFormat="1" ht="12.75">
      <c r="B150" s="765" t="s">
        <v>868</v>
      </c>
      <c r="C150" s="90" t="s">
        <v>869</v>
      </c>
      <c r="D150" s="766" t="s">
        <v>372</v>
      </c>
    </row>
    <row r="151" spans="2:7" s="4" customFormat="1" ht="12.75">
      <c r="B151" s="2116" t="s">
        <v>870</v>
      </c>
      <c r="C151" s="91" t="s">
        <v>871</v>
      </c>
      <c r="D151" s="767">
        <v>44</v>
      </c>
    </row>
    <row r="152" spans="2:7" s="4" customFormat="1" ht="12.75">
      <c r="B152" s="2116"/>
      <c r="C152" s="91" t="s">
        <v>872</v>
      </c>
      <c r="D152" s="767">
        <v>6.9</v>
      </c>
    </row>
    <row r="153" spans="2:7" s="4" customFormat="1" ht="12.75">
      <c r="B153" s="2116"/>
      <c r="C153" s="91" t="s">
        <v>873</v>
      </c>
      <c r="D153" s="767">
        <v>1.7000000000000001E-2</v>
      </c>
    </row>
    <row r="154" spans="2:7" s="4" customFormat="1" ht="12.75">
      <c r="B154" s="2116"/>
      <c r="C154" s="91" t="s">
        <v>874</v>
      </c>
      <c r="D154" s="767">
        <v>0.02</v>
      </c>
    </row>
    <row r="155" spans="2:7" s="4" customFormat="1" ht="12.75">
      <c r="B155" s="2116"/>
      <c r="C155" s="91" t="s">
        <v>875</v>
      </c>
      <c r="D155" s="767">
        <v>0.04</v>
      </c>
    </row>
    <row r="156" spans="2:7" s="4" customFormat="1" ht="12.75">
      <c r="B156" s="2116" t="s">
        <v>876</v>
      </c>
      <c r="C156" s="91" t="s">
        <v>871</v>
      </c>
      <c r="D156" s="767">
        <v>88</v>
      </c>
    </row>
    <row r="157" spans="2:7" s="4" customFormat="1" ht="12.75">
      <c r="B157" s="2116"/>
      <c r="C157" s="91" t="s">
        <v>872</v>
      </c>
      <c r="D157" s="767">
        <v>6.9</v>
      </c>
    </row>
    <row r="158" spans="2:7" s="4" customFormat="1" ht="12.75">
      <c r="B158" s="2116"/>
      <c r="C158" s="91" t="s">
        <v>873</v>
      </c>
      <c r="D158" s="767">
        <v>1.7000000000000001E-2</v>
      </c>
    </row>
    <row r="159" spans="2:7" s="4" customFormat="1" ht="12.75">
      <c r="B159" s="2116"/>
      <c r="C159" s="91" t="s">
        <v>874</v>
      </c>
      <c r="D159" s="767">
        <v>0.02</v>
      </c>
    </row>
    <row r="160" spans="2:7" s="4" customFormat="1" ht="12.75">
      <c r="B160" s="2116"/>
      <c r="C160" s="91" t="s">
        <v>875</v>
      </c>
      <c r="D160" s="767">
        <v>0.04</v>
      </c>
    </row>
    <row r="161" spans="2:6" s="4" customFormat="1" ht="12.75">
      <c r="B161" s="2116" t="s">
        <v>877</v>
      </c>
      <c r="C161" s="91" t="s">
        <v>871</v>
      </c>
      <c r="D161" s="767">
        <v>120</v>
      </c>
    </row>
    <row r="162" spans="2:6" s="4" customFormat="1" ht="12.75">
      <c r="B162" s="2116"/>
      <c r="C162" s="91" t="s">
        <v>872</v>
      </c>
      <c r="D162" s="767">
        <v>12</v>
      </c>
    </row>
    <row r="163" spans="2:6" s="4" customFormat="1" ht="12.75">
      <c r="B163" s="2116"/>
      <c r="C163" s="91" t="s">
        <v>873</v>
      </c>
      <c r="D163" s="767">
        <v>0.02</v>
      </c>
    </row>
    <row r="164" spans="2:6" s="4" customFormat="1" ht="12.75">
      <c r="B164" s="2116"/>
      <c r="C164" s="91" t="s">
        <v>874</v>
      </c>
      <c r="D164" s="767">
        <v>0.04</v>
      </c>
    </row>
    <row r="165" spans="2:6" s="4" customFormat="1" ht="12.75">
      <c r="B165" s="2116"/>
      <c r="C165" s="91" t="s">
        <v>875</v>
      </c>
      <c r="D165" s="767">
        <v>0.08</v>
      </c>
    </row>
    <row r="166" spans="2:6" s="4" customFormat="1" ht="12.75">
      <c r="B166" s="2128" t="s">
        <v>878</v>
      </c>
      <c r="C166" s="2129"/>
      <c r="D166" s="2130"/>
    </row>
    <row r="167" spans="2:6" s="4" customFormat="1" ht="12.75">
      <c r="B167" s="2102" t="s">
        <v>879</v>
      </c>
      <c r="C167" s="2103"/>
      <c r="D167" s="767">
        <v>0</v>
      </c>
    </row>
    <row r="168" spans="2:6" s="4" customFormat="1" ht="12.75">
      <c r="B168" s="2102" t="s">
        <v>880</v>
      </c>
      <c r="C168" s="2103"/>
      <c r="D168" s="767">
        <v>0</v>
      </c>
    </row>
    <row r="169" spans="2:6" s="4" customFormat="1" ht="12.75">
      <c r="B169" s="2102" t="s">
        <v>881</v>
      </c>
      <c r="C169" s="2103"/>
      <c r="D169" s="767">
        <v>0</v>
      </c>
    </row>
    <row r="170" spans="2:6" s="4" customFormat="1" ht="12.75">
      <c r="B170" s="2102" t="s">
        <v>882</v>
      </c>
      <c r="C170" s="2103"/>
      <c r="D170" s="767">
        <v>0</v>
      </c>
    </row>
    <row r="171" spans="2:6" s="4" customFormat="1" ht="12.75">
      <c r="B171" s="2102" t="s">
        <v>883</v>
      </c>
      <c r="C171" s="2103"/>
      <c r="D171" s="767">
        <v>0</v>
      </c>
    </row>
    <row r="172" spans="2:6" s="4" customFormat="1" ht="13.5" thickBot="1">
      <c r="B172" s="768"/>
      <c r="C172" s="769"/>
      <c r="D172" s="770"/>
    </row>
    <row r="173" spans="2:6" s="4" customFormat="1" ht="14.25" thickTop="1" thickBot="1"/>
    <row r="174" spans="2:6" s="4" customFormat="1" ht="13.5" thickTop="1">
      <c r="B174" s="2085" t="s">
        <v>891</v>
      </c>
      <c r="C174" s="2096"/>
      <c r="D174" s="2096"/>
      <c r="E174" s="2096"/>
      <c r="F174" s="2086"/>
    </row>
    <row r="175" spans="2:6" s="4" customFormat="1" ht="25.5">
      <c r="B175" s="765" t="s">
        <v>1186</v>
      </c>
      <c r="C175" s="1721" t="s">
        <v>27</v>
      </c>
      <c r="D175" s="1721"/>
      <c r="E175" s="1721"/>
      <c r="F175" s="766" t="s">
        <v>197</v>
      </c>
    </row>
    <row r="176" spans="2:6" s="4" customFormat="1" ht="12.75">
      <c r="B176" s="771">
        <v>1</v>
      </c>
      <c r="C176" s="51" t="s">
        <v>1171</v>
      </c>
      <c r="D176" s="51"/>
      <c r="E176" s="51" t="s">
        <v>1171</v>
      </c>
      <c r="F176" s="772">
        <v>0.09</v>
      </c>
    </row>
    <row r="177" spans="2:6" s="4" customFormat="1" ht="12.75">
      <c r="B177" s="2097">
        <v>2</v>
      </c>
      <c r="C177" s="2088" t="s">
        <v>28</v>
      </c>
      <c r="D177" s="2098" t="s">
        <v>309</v>
      </c>
      <c r="E177" s="51" t="s">
        <v>696</v>
      </c>
      <c r="F177" s="2090">
        <v>0.14000000000000001</v>
      </c>
    </row>
    <row r="178" spans="2:6" s="4" customFormat="1" ht="12.75">
      <c r="B178" s="2097"/>
      <c r="C178" s="2098"/>
      <c r="D178" s="2098"/>
      <c r="E178" s="51" t="s">
        <v>693</v>
      </c>
      <c r="F178" s="2090"/>
    </row>
    <row r="179" spans="2:6" s="4" customFormat="1" ht="12.75">
      <c r="B179" s="2097"/>
      <c r="C179" s="2098"/>
      <c r="D179" s="2098" t="s">
        <v>308</v>
      </c>
      <c r="E179" s="51" t="s">
        <v>696</v>
      </c>
      <c r="F179" s="2090">
        <v>0.35</v>
      </c>
    </row>
    <row r="180" spans="2:6" s="4" customFormat="1" ht="12.75">
      <c r="B180" s="2097"/>
      <c r="C180" s="2098"/>
      <c r="D180" s="2098"/>
      <c r="E180" s="51" t="s">
        <v>693</v>
      </c>
      <c r="F180" s="2090"/>
    </row>
    <row r="181" spans="2:6" s="4" customFormat="1" ht="12.75">
      <c r="B181" s="2097">
        <v>3</v>
      </c>
      <c r="C181" s="2088" t="s">
        <v>29</v>
      </c>
      <c r="D181" s="2089" t="s">
        <v>309</v>
      </c>
      <c r="E181" s="51" t="s">
        <v>30</v>
      </c>
      <c r="F181" s="2090">
        <v>0.14000000000000001</v>
      </c>
    </row>
    <row r="182" spans="2:6" s="4" customFormat="1" ht="12.75">
      <c r="B182" s="2097"/>
      <c r="C182" s="2088"/>
      <c r="D182" s="2089"/>
      <c r="E182" s="51" t="s">
        <v>31</v>
      </c>
      <c r="F182" s="2090"/>
    </row>
    <row r="183" spans="2:6" s="4" customFormat="1" ht="12.75">
      <c r="B183" s="2097"/>
      <c r="C183" s="2088"/>
      <c r="D183" s="2089"/>
      <c r="E183" s="51" t="s">
        <v>845</v>
      </c>
      <c r="F183" s="2090"/>
    </row>
    <row r="184" spans="2:6" s="4" customFormat="1" ht="12.75">
      <c r="B184" s="2097"/>
      <c r="C184" s="2088"/>
      <c r="D184" s="2089"/>
      <c r="E184" s="51" t="s">
        <v>32</v>
      </c>
      <c r="F184" s="2090"/>
    </row>
    <row r="185" spans="2:6" s="4" customFormat="1" ht="12.75">
      <c r="B185" s="2097"/>
      <c r="C185" s="2088"/>
      <c r="D185" s="2089"/>
      <c r="E185" s="51" t="s">
        <v>33</v>
      </c>
      <c r="F185" s="2090"/>
    </row>
    <row r="186" spans="2:6" s="4" customFormat="1" ht="12.75">
      <c r="B186" s="2097"/>
      <c r="C186" s="2088"/>
      <c r="D186" s="2089" t="s">
        <v>308</v>
      </c>
      <c r="E186" s="51" t="s">
        <v>30</v>
      </c>
      <c r="F186" s="2090">
        <v>0.5</v>
      </c>
    </row>
    <row r="187" spans="2:6" s="4" customFormat="1" ht="12.75">
      <c r="B187" s="2097"/>
      <c r="C187" s="2088"/>
      <c r="D187" s="2089"/>
      <c r="E187" s="51" t="s">
        <v>31</v>
      </c>
      <c r="F187" s="2090"/>
    </row>
    <row r="188" spans="2:6" s="4" customFormat="1" ht="12.75">
      <c r="B188" s="2097"/>
      <c r="C188" s="2088"/>
      <c r="D188" s="2089"/>
      <c r="E188" s="51" t="s">
        <v>845</v>
      </c>
      <c r="F188" s="2090"/>
    </row>
    <row r="189" spans="2:6" s="4" customFormat="1" ht="12.75">
      <c r="B189" s="2097"/>
      <c r="C189" s="2088"/>
      <c r="D189" s="2089"/>
      <c r="E189" s="51" t="s">
        <v>32</v>
      </c>
      <c r="F189" s="2090"/>
    </row>
    <row r="190" spans="2:6" s="4" customFormat="1" ht="12.75">
      <c r="B190" s="2097"/>
      <c r="C190" s="2088"/>
      <c r="D190" s="2089"/>
      <c r="E190" s="51" t="s">
        <v>33</v>
      </c>
      <c r="F190" s="2090"/>
    </row>
    <row r="191" spans="2:6" s="4" customFormat="1" ht="12.75">
      <c r="B191" s="2087">
        <v>4</v>
      </c>
      <c r="C191" s="2088" t="s">
        <v>34</v>
      </c>
      <c r="D191" s="2089" t="s">
        <v>309</v>
      </c>
      <c r="E191" s="51" t="s">
        <v>157</v>
      </c>
      <c r="F191" s="2090">
        <v>0.16</v>
      </c>
    </row>
    <row r="192" spans="2:6" s="4" customFormat="1" ht="12.75">
      <c r="B192" s="2087"/>
      <c r="C192" s="2088"/>
      <c r="D192" s="2089"/>
      <c r="E192" s="51" t="s">
        <v>155</v>
      </c>
      <c r="F192" s="2090"/>
    </row>
    <row r="193" spans="2:6" s="4" customFormat="1" ht="12.75">
      <c r="B193" s="2087"/>
      <c r="C193" s="2088"/>
      <c r="D193" s="2089"/>
      <c r="E193" s="51" t="s">
        <v>156</v>
      </c>
      <c r="F193" s="2090"/>
    </row>
    <row r="194" spans="2:6" s="4" customFormat="1" ht="12.75">
      <c r="B194" s="2087"/>
      <c r="C194" s="2088"/>
      <c r="D194" s="2089"/>
      <c r="E194" s="51" t="s">
        <v>154</v>
      </c>
      <c r="F194" s="2090"/>
    </row>
    <row r="195" spans="2:6" s="4" customFormat="1" ht="12.75">
      <c r="B195" s="2087"/>
      <c r="C195" s="2088"/>
      <c r="D195" s="2089" t="s">
        <v>308</v>
      </c>
      <c r="E195" s="51" t="s">
        <v>157</v>
      </c>
      <c r="F195" s="2090">
        <v>0.36</v>
      </c>
    </row>
    <row r="196" spans="2:6" s="4" customFormat="1" ht="12.75">
      <c r="B196" s="2087"/>
      <c r="C196" s="2088"/>
      <c r="D196" s="2089"/>
      <c r="E196" s="51" t="s">
        <v>155</v>
      </c>
      <c r="F196" s="2090"/>
    </row>
    <row r="197" spans="2:6" s="4" customFormat="1" ht="12.75">
      <c r="B197" s="2087"/>
      <c r="C197" s="2088"/>
      <c r="D197" s="2089"/>
      <c r="E197" s="51" t="s">
        <v>156</v>
      </c>
      <c r="F197" s="2090"/>
    </row>
    <row r="198" spans="2:6" s="4" customFormat="1" ht="12.75">
      <c r="B198" s="2087"/>
      <c r="C198" s="2088"/>
      <c r="D198" s="2089"/>
      <c r="E198" s="51" t="s">
        <v>154</v>
      </c>
      <c r="F198" s="2090"/>
    </row>
    <row r="199" spans="2:6" s="4" customFormat="1" ht="12.75">
      <c r="B199" s="2087">
        <v>5</v>
      </c>
      <c r="C199" s="2088" t="s">
        <v>162</v>
      </c>
      <c r="D199" s="2089" t="s">
        <v>309</v>
      </c>
      <c r="E199" s="51" t="s">
        <v>153</v>
      </c>
      <c r="F199" s="2090">
        <v>0.16</v>
      </c>
    </row>
    <row r="200" spans="2:6" s="4" customFormat="1" ht="12.75">
      <c r="B200" s="2087"/>
      <c r="C200" s="2088"/>
      <c r="D200" s="2089"/>
      <c r="E200" s="51" t="s">
        <v>96</v>
      </c>
      <c r="F200" s="2090"/>
    </row>
    <row r="201" spans="2:6" s="4" customFormat="1" ht="12.75">
      <c r="B201" s="2087"/>
      <c r="C201" s="2088"/>
      <c r="D201" s="2089"/>
      <c r="E201" s="51" t="s">
        <v>1050</v>
      </c>
      <c r="F201" s="2090"/>
    </row>
    <row r="202" spans="2:6" s="4" customFormat="1" ht="12.75">
      <c r="B202" s="2087"/>
      <c r="C202" s="2088"/>
      <c r="D202" s="2089"/>
      <c r="E202" s="51" t="s">
        <v>35</v>
      </c>
      <c r="F202" s="2090"/>
    </row>
    <row r="203" spans="2:6" s="4" customFormat="1" ht="12.75">
      <c r="B203" s="2087"/>
      <c r="C203" s="2088"/>
      <c r="D203" s="2089" t="s">
        <v>308</v>
      </c>
      <c r="E203" s="51" t="s">
        <v>153</v>
      </c>
      <c r="F203" s="2090">
        <v>0.36</v>
      </c>
    </row>
    <row r="204" spans="2:6" s="4" customFormat="1" ht="12.75">
      <c r="B204" s="2087"/>
      <c r="C204" s="2088"/>
      <c r="D204" s="2089"/>
      <c r="E204" s="51" t="s">
        <v>96</v>
      </c>
      <c r="F204" s="2090"/>
    </row>
    <row r="205" spans="2:6" s="4" customFormat="1" ht="12.75">
      <c r="B205" s="2087"/>
      <c r="C205" s="2088"/>
      <c r="D205" s="2089"/>
      <c r="E205" s="51" t="s">
        <v>1050</v>
      </c>
      <c r="F205" s="2090"/>
    </row>
    <row r="206" spans="2:6" s="4" customFormat="1" ht="12.75">
      <c r="B206" s="2087"/>
      <c r="C206" s="2088"/>
      <c r="D206" s="2089"/>
      <c r="E206" s="51" t="s">
        <v>35</v>
      </c>
      <c r="F206" s="2090"/>
    </row>
    <row r="207" spans="2:6" s="4" customFormat="1" ht="12.75">
      <c r="B207" s="2087">
        <v>6</v>
      </c>
      <c r="C207" s="2088" t="s">
        <v>162</v>
      </c>
      <c r="D207" s="2089" t="s">
        <v>309</v>
      </c>
      <c r="E207" s="51" t="s">
        <v>159</v>
      </c>
      <c r="F207" s="2090">
        <v>0.24</v>
      </c>
    </row>
    <row r="208" spans="2:6" s="4" customFormat="1" ht="12.75">
      <c r="B208" s="2087"/>
      <c r="C208" s="2088"/>
      <c r="D208" s="2089"/>
      <c r="E208" s="51" t="s">
        <v>784</v>
      </c>
      <c r="F208" s="2090"/>
    </row>
    <row r="209" spans="2:6" s="4" customFormat="1" ht="12.75">
      <c r="B209" s="2087"/>
      <c r="C209" s="2088"/>
      <c r="D209" s="2089"/>
      <c r="E209" s="51" t="s">
        <v>106</v>
      </c>
      <c r="F209" s="2090"/>
    </row>
    <row r="210" spans="2:6" s="4" customFormat="1" ht="12.75">
      <c r="B210" s="2087"/>
      <c r="C210" s="2088"/>
      <c r="D210" s="2089"/>
      <c r="E210" s="51" t="s">
        <v>164</v>
      </c>
      <c r="F210" s="2090"/>
    </row>
    <row r="211" spans="2:6" s="4" customFormat="1" ht="12.75">
      <c r="B211" s="2087"/>
      <c r="C211" s="2088"/>
      <c r="D211" s="2089"/>
      <c r="E211" s="51" t="s">
        <v>36</v>
      </c>
      <c r="F211" s="2090"/>
    </row>
    <row r="212" spans="2:6" s="4" customFormat="1" ht="12.75">
      <c r="B212" s="2087"/>
      <c r="C212" s="2088"/>
      <c r="D212" s="2089" t="s">
        <v>308</v>
      </c>
      <c r="E212" s="51" t="s">
        <v>159</v>
      </c>
      <c r="F212" s="2090">
        <v>0.36</v>
      </c>
    </row>
    <row r="213" spans="2:6" s="4" customFormat="1" ht="12.75">
      <c r="B213" s="2087"/>
      <c r="C213" s="2088"/>
      <c r="D213" s="2089"/>
      <c r="E213" s="51" t="s">
        <v>784</v>
      </c>
      <c r="F213" s="2090"/>
    </row>
    <row r="214" spans="2:6" s="4" customFormat="1" ht="12.75">
      <c r="B214" s="2087"/>
      <c r="C214" s="2088"/>
      <c r="D214" s="2089"/>
      <c r="E214" s="51" t="s">
        <v>106</v>
      </c>
      <c r="F214" s="2090"/>
    </row>
    <row r="215" spans="2:6" s="4" customFormat="1" ht="12.75">
      <c r="B215" s="2087"/>
      <c r="C215" s="2088"/>
      <c r="D215" s="2089"/>
      <c r="E215" s="51" t="s">
        <v>164</v>
      </c>
      <c r="F215" s="2090"/>
    </row>
    <row r="216" spans="2:6" s="4" customFormat="1" ht="12.75">
      <c r="B216" s="2087"/>
      <c r="C216" s="2088"/>
      <c r="D216" s="2089"/>
      <c r="E216" s="51" t="s">
        <v>36</v>
      </c>
      <c r="F216" s="2090"/>
    </row>
    <row r="217" spans="2:6" s="4" customFormat="1" ht="12.75">
      <c r="B217" s="771">
        <v>7</v>
      </c>
      <c r="C217" s="51" t="s">
        <v>161</v>
      </c>
      <c r="D217" s="51"/>
      <c r="E217" s="51" t="s">
        <v>161</v>
      </c>
      <c r="F217" s="772">
        <v>0.5</v>
      </c>
    </row>
    <row r="218" spans="2:6" s="4" customFormat="1" ht="25.5">
      <c r="B218" s="773">
        <v>8</v>
      </c>
      <c r="C218" s="370" t="s">
        <v>165</v>
      </c>
      <c r="D218" s="370"/>
      <c r="E218" s="369" t="s">
        <v>165</v>
      </c>
      <c r="F218" s="774" t="s">
        <v>196</v>
      </c>
    </row>
    <row r="219" spans="2:6" s="4" customFormat="1" ht="13.5" thickBot="1">
      <c r="B219" s="768"/>
      <c r="C219" s="769"/>
      <c r="D219" s="769"/>
      <c r="E219" s="769"/>
      <c r="F219" s="770"/>
    </row>
    <row r="220" spans="2:6" s="4" customFormat="1" ht="14.25" thickTop="1" thickBot="1"/>
    <row r="221" spans="2:6" s="4" customFormat="1" ht="13.5" thickTop="1">
      <c r="B221" s="2085" t="s">
        <v>892</v>
      </c>
      <c r="C221" s="2086"/>
    </row>
    <row r="222" spans="2:6" s="4" customFormat="1" ht="12.75">
      <c r="B222" s="765" t="s">
        <v>37</v>
      </c>
      <c r="C222" s="766" t="s">
        <v>371</v>
      </c>
    </row>
    <row r="223" spans="2:6" s="4" customFormat="1" ht="12.75">
      <c r="B223" s="775" t="s">
        <v>38</v>
      </c>
      <c r="C223" s="776">
        <v>88</v>
      </c>
    </row>
    <row r="224" spans="2:6" s="4" customFormat="1" ht="12.75">
      <c r="B224" s="775" t="s">
        <v>39</v>
      </c>
      <c r="C224" s="776">
        <v>8.6</v>
      </c>
    </row>
    <row r="225" spans="2:5" s="4" customFormat="1" ht="12.75">
      <c r="B225" s="775" t="s">
        <v>40</v>
      </c>
      <c r="C225" s="776">
        <v>1.7000000000000001E-2</v>
      </c>
    </row>
    <row r="226" spans="2:5" s="4" customFormat="1" ht="12.75">
      <c r="B226" s="775" t="s">
        <v>41</v>
      </c>
      <c r="C226" s="776">
        <v>2.7E-2</v>
      </c>
    </row>
    <row r="227" spans="2:5" s="4" customFormat="1" ht="12.75">
      <c r="B227" s="775" t="s">
        <v>42</v>
      </c>
      <c r="C227" s="776">
        <v>5.6000000000000001E-2</v>
      </c>
    </row>
    <row r="228" spans="2:5" s="4" customFormat="1" ht="25.5">
      <c r="B228" s="777" t="s">
        <v>43</v>
      </c>
      <c r="C228" s="778">
        <v>0.5</v>
      </c>
    </row>
    <row r="229" spans="2:5" s="4" customFormat="1" ht="13.5" thickBot="1">
      <c r="B229" s="779"/>
      <c r="C229" s="780"/>
    </row>
    <row r="230" spans="2:5" s="4" customFormat="1" ht="14.25" thickTop="1" thickBot="1">
      <c r="B230" s="71"/>
    </row>
    <row r="231" spans="2:5" s="4" customFormat="1" ht="16.5" thickTop="1" thickBot="1">
      <c r="B231" s="2108" t="s">
        <v>1313</v>
      </c>
      <c r="C231" s="2109"/>
      <c r="D231" s="2109"/>
      <c r="E231" s="2110"/>
    </row>
    <row r="232" spans="2:5" s="4" customFormat="1" ht="15.75" thickBot="1">
      <c r="B232" s="781" t="s">
        <v>1314</v>
      </c>
      <c r="C232" s="147" t="s">
        <v>1315</v>
      </c>
      <c r="D232" s="148" t="s">
        <v>1316</v>
      </c>
      <c r="E232" s="782" t="s">
        <v>1317</v>
      </c>
    </row>
    <row r="233" spans="2:5" s="4" customFormat="1" ht="12.75">
      <c r="B233" s="783" t="s">
        <v>1318</v>
      </c>
      <c r="C233" s="149">
        <v>700</v>
      </c>
      <c r="D233" s="150" t="s">
        <v>1319</v>
      </c>
      <c r="E233" s="784">
        <v>19.989999999999998</v>
      </c>
    </row>
    <row r="234" spans="2:5" s="4" customFormat="1" ht="12.75">
      <c r="B234" s="785" t="s">
        <v>1320</v>
      </c>
      <c r="C234" s="151">
        <v>1000</v>
      </c>
      <c r="D234" s="152" t="s">
        <v>1319</v>
      </c>
      <c r="E234" s="786">
        <v>25.99</v>
      </c>
    </row>
    <row r="235" spans="2:5" s="4" customFormat="1" ht="12.75">
      <c r="B235" s="785" t="s">
        <v>1321</v>
      </c>
      <c r="C235" s="151">
        <v>1200</v>
      </c>
      <c r="D235" s="152" t="s">
        <v>1319</v>
      </c>
      <c r="E235" s="786">
        <v>29.9</v>
      </c>
    </row>
    <row r="236" spans="2:5" s="4" customFormat="1" ht="12.75">
      <c r="B236" s="785" t="s">
        <v>1322</v>
      </c>
      <c r="C236" s="151">
        <v>1600</v>
      </c>
      <c r="D236" s="152" t="s">
        <v>1319</v>
      </c>
      <c r="E236" s="786">
        <v>39.9</v>
      </c>
    </row>
    <row r="237" spans="2:5" s="4" customFormat="1" ht="12.75">
      <c r="B237" s="785" t="s">
        <v>1323</v>
      </c>
      <c r="C237" s="151">
        <v>2000</v>
      </c>
      <c r="D237" s="152" t="s">
        <v>1319</v>
      </c>
      <c r="E237" s="786">
        <v>49</v>
      </c>
    </row>
    <row r="238" spans="2:5" s="4" customFormat="1" ht="12.75">
      <c r="B238" s="785" t="s">
        <v>1324</v>
      </c>
      <c r="C238" s="151">
        <v>2078</v>
      </c>
      <c r="D238" s="152" t="s">
        <v>1319</v>
      </c>
      <c r="E238" s="786">
        <v>51.2</v>
      </c>
    </row>
    <row r="239" spans="2:5" s="4" customFormat="1" ht="12.75">
      <c r="B239" s="785" t="s">
        <v>1325</v>
      </c>
      <c r="C239" s="151">
        <v>2500</v>
      </c>
      <c r="D239" s="152" t="s">
        <v>1319</v>
      </c>
      <c r="E239" s="786">
        <v>58.23</v>
      </c>
    </row>
    <row r="240" spans="2:5" s="4" customFormat="1" ht="12.75">
      <c r="B240" s="785" t="s">
        <v>1326</v>
      </c>
      <c r="C240" s="151">
        <v>3000</v>
      </c>
      <c r="D240" s="152" t="s">
        <v>1319</v>
      </c>
      <c r="E240" s="786">
        <v>66.569999999999993</v>
      </c>
    </row>
    <row r="241" spans="2:5" s="4" customFormat="1" ht="12.75">
      <c r="B241" s="785" t="s">
        <v>1327</v>
      </c>
      <c r="C241" s="151">
        <v>3300</v>
      </c>
      <c r="D241" s="152" t="s">
        <v>1319</v>
      </c>
      <c r="E241" s="786">
        <v>71.569999999999993</v>
      </c>
    </row>
    <row r="242" spans="2:5" s="4" customFormat="1" ht="12.75">
      <c r="B242" s="785" t="s">
        <v>1328</v>
      </c>
      <c r="C242" s="151">
        <v>3800</v>
      </c>
      <c r="D242" s="152" t="s">
        <v>1319</v>
      </c>
      <c r="E242" s="786">
        <v>79.900000000000006</v>
      </c>
    </row>
    <row r="243" spans="2:5" s="4" customFormat="1" ht="13.5" thickBot="1">
      <c r="B243" s="787" t="s">
        <v>1329</v>
      </c>
      <c r="C243" s="153">
        <v>4350</v>
      </c>
      <c r="D243" s="154" t="s">
        <v>1319</v>
      </c>
      <c r="E243" s="788">
        <v>89.07</v>
      </c>
    </row>
    <row r="244" spans="2:5" s="4" customFormat="1" ht="13.5" thickBot="1">
      <c r="B244" s="789"/>
      <c r="C244" s="356"/>
      <c r="D244" s="356"/>
      <c r="E244" s="790"/>
    </row>
    <row r="245" spans="2:5" s="4" customFormat="1" ht="15">
      <c r="B245" s="781" t="s">
        <v>1330</v>
      </c>
      <c r="C245" s="147" t="s">
        <v>1315</v>
      </c>
      <c r="D245" s="148" t="s">
        <v>1316</v>
      </c>
      <c r="E245" s="782" t="s">
        <v>1317</v>
      </c>
    </row>
    <row r="246" spans="2:5" s="4" customFormat="1" ht="12.75">
      <c r="B246" s="785" t="s">
        <v>1331</v>
      </c>
      <c r="C246" s="155">
        <v>350</v>
      </c>
      <c r="D246" s="141" t="s">
        <v>1332</v>
      </c>
      <c r="E246" s="791">
        <v>8</v>
      </c>
    </row>
    <row r="247" spans="2:5" s="4" customFormat="1" ht="12.75">
      <c r="B247" s="792" t="s">
        <v>1333</v>
      </c>
      <c r="C247" s="156">
        <v>700</v>
      </c>
      <c r="D247" s="157" t="s">
        <v>1334</v>
      </c>
      <c r="E247" s="793">
        <v>12.3</v>
      </c>
    </row>
    <row r="248" spans="2:5" s="4" customFormat="1" ht="13.5" thickBot="1">
      <c r="B248" s="794" t="s">
        <v>1335</v>
      </c>
      <c r="C248" s="158">
        <v>1400</v>
      </c>
      <c r="D248" s="159" t="s">
        <v>1334</v>
      </c>
      <c r="E248" s="795">
        <v>20.8</v>
      </c>
    </row>
    <row r="249" spans="2:5" s="4" customFormat="1" ht="13.5" thickBot="1">
      <c r="B249" s="796"/>
      <c r="C249" s="160"/>
      <c r="D249" s="161"/>
      <c r="E249" s="797"/>
    </row>
    <row r="250" spans="2:5" s="4" customFormat="1" ht="15.75" thickBot="1">
      <c r="B250" s="781" t="s">
        <v>1336</v>
      </c>
      <c r="C250" s="147" t="s">
        <v>1315</v>
      </c>
      <c r="D250" s="148" t="s">
        <v>1316</v>
      </c>
      <c r="E250" s="782" t="s">
        <v>1317</v>
      </c>
    </row>
    <row r="251" spans="2:5" s="4" customFormat="1" ht="12.75">
      <c r="B251" s="798" t="s">
        <v>1337</v>
      </c>
      <c r="C251" s="149">
        <v>350</v>
      </c>
      <c r="D251" s="162" t="s">
        <v>1338</v>
      </c>
      <c r="E251" s="799">
        <v>37.6</v>
      </c>
    </row>
    <row r="252" spans="2:5" s="4" customFormat="1" ht="12.75">
      <c r="B252" s="792" t="s">
        <v>1339</v>
      </c>
      <c r="C252" s="156">
        <v>450</v>
      </c>
      <c r="D252" s="157" t="s">
        <v>1338</v>
      </c>
      <c r="E252" s="793">
        <v>48.3</v>
      </c>
    </row>
    <row r="253" spans="2:5" s="4" customFormat="1" ht="12.75">
      <c r="B253" s="792" t="s">
        <v>1340</v>
      </c>
      <c r="C253" s="156">
        <v>700</v>
      </c>
      <c r="D253" s="157" t="s">
        <v>1338</v>
      </c>
      <c r="E253" s="793">
        <v>75.2</v>
      </c>
    </row>
    <row r="254" spans="2:5" s="4" customFormat="1" ht="12.75">
      <c r="B254" s="792" t="s">
        <v>1341</v>
      </c>
      <c r="C254" s="156">
        <v>1400</v>
      </c>
      <c r="D254" s="157" t="s">
        <v>1338</v>
      </c>
      <c r="E254" s="793">
        <v>130.72999999999999</v>
      </c>
    </row>
    <row r="255" spans="2:5" s="4" customFormat="1" ht="12.75">
      <c r="B255" s="792" t="s">
        <v>1342</v>
      </c>
      <c r="C255" s="156">
        <v>2400</v>
      </c>
      <c r="D255" s="157" t="s">
        <v>1338</v>
      </c>
      <c r="E255" s="793">
        <v>208.72</v>
      </c>
    </row>
    <row r="256" spans="2:5" s="4" customFormat="1" ht="12.75">
      <c r="B256" s="792" t="s">
        <v>1343</v>
      </c>
      <c r="C256" s="156">
        <v>3000</v>
      </c>
      <c r="D256" s="157" t="s">
        <v>1338</v>
      </c>
      <c r="E256" s="793">
        <v>255.51</v>
      </c>
    </row>
    <row r="257" spans="2:5" s="4" customFormat="1" ht="13.5" thickBot="1">
      <c r="B257" s="794" t="s">
        <v>1344</v>
      </c>
      <c r="C257" s="158">
        <v>4000</v>
      </c>
      <c r="D257" s="159" t="s">
        <v>1338</v>
      </c>
      <c r="E257" s="795">
        <v>333.5</v>
      </c>
    </row>
    <row r="258" spans="2:5" s="4" customFormat="1" ht="13.5" thickBot="1">
      <c r="B258" s="789"/>
      <c r="C258" s="356"/>
      <c r="D258" s="356"/>
      <c r="E258" s="790"/>
    </row>
    <row r="259" spans="2:5" s="4" customFormat="1" ht="15.75" thickBot="1">
      <c r="B259" s="781" t="s">
        <v>1345</v>
      </c>
      <c r="C259" s="147" t="s">
        <v>1315</v>
      </c>
      <c r="D259" s="148" t="s">
        <v>1316</v>
      </c>
      <c r="E259" s="782" t="s">
        <v>1317</v>
      </c>
    </row>
    <row r="260" spans="2:5" s="4" customFormat="1" ht="12.75">
      <c r="B260" s="798" t="s">
        <v>1346</v>
      </c>
      <c r="C260" s="149">
        <v>450</v>
      </c>
      <c r="D260" s="162" t="s">
        <v>1332</v>
      </c>
      <c r="E260" s="799">
        <v>57.49</v>
      </c>
    </row>
    <row r="261" spans="2:5" s="4" customFormat="1" ht="12.75">
      <c r="B261" s="792" t="s">
        <v>1347</v>
      </c>
      <c r="C261" s="156">
        <v>660</v>
      </c>
      <c r="D261" s="157" t="s">
        <v>1332</v>
      </c>
      <c r="E261" s="793">
        <v>77.36</v>
      </c>
    </row>
    <row r="262" spans="2:5" s="4" customFormat="1" ht="12.75">
      <c r="B262" s="792" t="s">
        <v>1348</v>
      </c>
      <c r="C262" s="156">
        <v>700</v>
      </c>
      <c r="D262" s="157" t="s">
        <v>1332</v>
      </c>
      <c r="E262" s="793">
        <v>80.28</v>
      </c>
    </row>
    <row r="263" spans="2:5" s="4" customFormat="1" ht="12.75">
      <c r="B263" s="792" t="s">
        <v>1349</v>
      </c>
      <c r="C263" s="156">
        <v>1024</v>
      </c>
      <c r="D263" s="157" t="s">
        <v>1332</v>
      </c>
      <c r="E263" s="793">
        <v>98.9</v>
      </c>
    </row>
    <row r="264" spans="2:5" s="4" customFormat="1" ht="12.75">
      <c r="B264" s="792" t="s">
        <v>1350</v>
      </c>
      <c r="C264" s="156">
        <v>1200</v>
      </c>
      <c r="D264" s="157" t="s">
        <v>1332</v>
      </c>
      <c r="E264" s="793">
        <v>110</v>
      </c>
    </row>
    <row r="265" spans="2:5" s="4" customFormat="1" ht="12.75">
      <c r="B265" s="792" t="s">
        <v>1351</v>
      </c>
      <c r="C265" s="156">
        <v>1400</v>
      </c>
      <c r="D265" s="157" t="s">
        <v>1332</v>
      </c>
      <c r="E265" s="793">
        <v>125.34</v>
      </c>
    </row>
    <row r="266" spans="2:5" s="4" customFormat="1" ht="12.75">
      <c r="B266" s="792" t="s">
        <v>1352</v>
      </c>
      <c r="C266" s="156">
        <v>1500</v>
      </c>
      <c r="D266" s="157" t="s">
        <v>1332</v>
      </c>
      <c r="E266" s="793">
        <v>132.37</v>
      </c>
    </row>
    <row r="267" spans="2:5" s="4" customFormat="1" ht="12.75">
      <c r="B267" s="792" t="s">
        <v>1353</v>
      </c>
      <c r="C267" s="156">
        <v>2060</v>
      </c>
      <c r="D267" s="157" t="s">
        <v>1332</v>
      </c>
      <c r="E267" s="793">
        <v>170</v>
      </c>
    </row>
    <row r="268" spans="2:5" s="4" customFormat="1" ht="12.75">
      <c r="B268" s="792" t="s">
        <v>1354</v>
      </c>
      <c r="C268" s="156">
        <v>2400</v>
      </c>
      <c r="D268" s="157" t="s">
        <v>1332</v>
      </c>
      <c r="E268" s="793">
        <v>190</v>
      </c>
    </row>
    <row r="269" spans="2:5" s="4" customFormat="1" ht="13.5" thickBot="1">
      <c r="B269" s="794" t="s">
        <v>1355</v>
      </c>
      <c r="C269" s="158">
        <v>3000</v>
      </c>
      <c r="D269" s="159" t="s">
        <v>1332</v>
      </c>
      <c r="E269" s="795">
        <v>225.68</v>
      </c>
    </row>
    <row r="270" spans="2:5" s="4" customFormat="1" ht="13.5" thickBot="1">
      <c r="B270" s="789"/>
      <c r="C270" s="356"/>
      <c r="D270" s="356"/>
      <c r="E270" s="790"/>
    </row>
    <row r="271" spans="2:5" s="4" customFormat="1" ht="15.75" thickBot="1">
      <c r="B271" s="781" t="s">
        <v>1356</v>
      </c>
      <c r="C271" s="147" t="s">
        <v>1315</v>
      </c>
      <c r="D271" s="148" t="s">
        <v>1316</v>
      </c>
      <c r="E271" s="782" t="s">
        <v>1317</v>
      </c>
    </row>
    <row r="272" spans="2:5" s="4" customFormat="1" ht="12.75">
      <c r="B272" s="798" t="s">
        <v>1357</v>
      </c>
      <c r="C272" s="149">
        <v>450</v>
      </c>
      <c r="D272" s="162" t="s">
        <v>1358</v>
      </c>
      <c r="E272" s="799">
        <v>125.95</v>
      </c>
    </row>
    <row r="273" spans="2:5" s="4" customFormat="1" ht="12.75">
      <c r="B273" s="792" t="s">
        <v>1359</v>
      </c>
      <c r="C273" s="156">
        <v>660</v>
      </c>
      <c r="D273" s="157" t="s">
        <v>1358</v>
      </c>
      <c r="E273" s="793">
        <v>150.24</v>
      </c>
    </row>
    <row r="274" spans="2:5" s="4" customFormat="1" ht="12.75">
      <c r="B274" s="792" t="s">
        <v>1360</v>
      </c>
      <c r="C274" s="156">
        <v>1100</v>
      </c>
      <c r="D274" s="157" t="s">
        <v>1358</v>
      </c>
      <c r="E274" s="793">
        <v>194</v>
      </c>
    </row>
    <row r="275" spans="2:5" s="4" customFormat="1" ht="12.75">
      <c r="B275" s="792" t="s">
        <v>1361</v>
      </c>
      <c r="C275" s="156">
        <v>1400</v>
      </c>
      <c r="D275" s="157" t="s">
        <v>1358</v>
      </c>
      <c r="E275" s="793">
        <v>229.9</v>
      </c>
    </row>
    <row r="276" spans="2:5" s="4" customFormat="1" ht="12.75">
      <c r="B276" s="792" t="s">
        <v>1362</v>
      </c>
      <c r="C276" s="156">
        <v>1500</v>
      </c>
      <c r="D276" s="157" t="s">
        <v>1358</v>
      </c>
      <c r="E276" s="793">
        <v>244</v>
      </c>
    </row>
    <row r="277" spans="2:5" s="4" customFormat="1" ht="12.75">
      <c r="B277" s="792" t="s">
        <v>1363</v>
      </c>
      <c r="C277" s="156">
        <v>1600</v>
      </c>
      <c r="D277" s="157" t="s">
        <v>1358</v>
      </c>
      <c r="E277" s="793">
        <v>256</v>
      </c>
    </row>
    <row r="278" spans="2:5" s="4" customFormat="1" ht="12.75">
      <c r="B278" s="792" t="s">
        <v>1364</v>
      </c>
      <c r="C278" s="156">
        <v>2400</v>
      </c>
      <c r="D278" s="157" t="s">
        <v>1358</v>
      </c>
      <c r="E278" s="793">
        <v>343.7</v>
      </c>
    </row>
    <row r="279" spans="2:5" s="4" customFormat="1" ht="12.75">
      <c r="B279" s="792" t="s">
        <v>1365</v>
      </c>
      <c r="C279" s="156">
        <v>3000</v>
      </c>
      <c r="D279" s="157" t="s">
        <v>1358</v>
      </c>
      <c r="E279" s="793">
        <v>411.99</v>
      </c>
    </row>
    <row r="280" spans="2:5" s="4" customFormat="1" ht="12.75">
      <c r="B280" s="792" t="s">
        <v>1366</v>
      </c>
      <c r="C280" s="156">
        <v>3400</v>
      </c>
      <c r="D280" s="157" t="s">
        <v>1358</v>
      </c>
      <c r="E280" s="793">
        <v>458</v>
      </c>
    </row>
    <row r="281" spans="2:5" s="4" customFormat="1" ht="12.75">
      <c r="B281" s="792" t="s">
        <v>1367</v>
      </c>
      <c r="C281" s="156">
        <v>4000</v>
      </c>
      <c r="D281" s="157" t="s">
        <v>1358</v>
      </c>
      <c r="E281" s="800">
        <v>525.79</v>
      </c>
    </row>
    <row r="282" spans="2:5" s="4" customFormat="1" ht="13.5" thickBot="1">
      <c r="B282" s="794" t="s">
        <v>1368</v>
      </c>
      <c r="C282" s="158">
        <v>5000</v>
      </c>
      <c r="D282" s="159" t="s">
        <v>1358</v>
      </c>
      <c r="E282" s="801">
        <v>369.6</v>
      </c>
    </row>
    <row r="283" spans="2:5" s="4" customFormat="1" ht="13.5" thickBot="1">
      <c r="B283" s="789"/>
      <c r="C283" s="356"/>
      <c r="D283" s="356"/>
      <c r="E283" s="790"/>
    </row>
    <row r="284" spans="2:5" s="4" customFormat="1" ht="15.75" thickBot="1">
      <c r="B284" s="781" t="s">
        <v>1369</v>
      </c>
      <c r="C284" s="147" t="s">
        <v>1315</v>
      </c>
      <c r="D284" s="148" t="s">
        <v>1316</v>
      </c>
      <c r="E284" s="782" t="s">
        <v>1317</v>
      </c>
    </row>
    <row r="285" spans="2:5" s="4" customFormat="1" ht="12.75">
      <c r="B285" s="798" t="s">
        <v>1370</v>
      </c>
      <c r="C285" s="149">
        <v>300</v>
      </c>
      <c r="D285" s="162" t="s">
        <v>1338</v>
      </c>
      <c r="E285" s="799">
        <v>134</v>
      </c>
    </row>
    <row r="286" spans="2:5" s="4" customFormat="1" ht="12.75">
      <c r="B286" s="792" t="s">
        <v>1371</v>
      </c>
      <c r="C286" s="156">
        <v>450</v>
      </c>
      <c r="D286" s="157" t="s">
        <v>1338</v>
      </c>
      <c r="E286" s="793">
        <v>166.25</v>
      </c>
    </row>
    <row r="287" spans="2:5" s="4" customFormat="1" ht="12.75">
      <c r="B287" s="792" t="s">
        <v>1372</v>
      </c>
      <c r="C287" s="156">
        <v>700</v>
      </c>
      <c r="D287" s="157" t="s">
        <v>1338</v>
      </c>
      <c r="E287" s="793">
        <v>219.4</v>
      </c>
    </row>
    <row r="288" spans="2:5" s="4" customFormat="1" ht="12.75">
      <c r="B288" s="792" t="s">
        <v>1373</v>
      </c>
      <c r="C288" s="156">
        <v>784</v>
      </c>
      <c r="D288" s="157" t="s">
        <v>1338</v>
      </c>
      <c r="E288" s="793">
        <v>237</v>
      </c>
    </row>
    <row r="289" spans="2:5" s="4" customFormat="1" ht="12.75">
      <c r="B289" s="792" t="s">
        <v>1374</v>
      </c>
      <c r="C289" s="156">
        <v>864</v>
      </c>
      <c r="D289" s="157" t="s">
        <v>1338</v>
      </c>
      <c r="E289" s="793">
        <v>255</v>
      </c>
    </row>
    <row r="290" spans="2:5" s="4" customFormat="1" ht="12.75">
      <c r="B290" s="792" t="s">
        <v>1375</v>
      </c>
      <c r="C290" s="156">
        <v>1200</v>
      </c>
      <c r="D290" s="157" t="s">
        <v>1338</v>
      </c>
      <c r="E290" s="793">
        <v>325.70999999999998</v>
      </c>
    </row>
    <row r="291" spans="2:5" s="4" customFormat="1" ht="12.75">
      <c r="B291" s="792" t="s">
        <v>1376</v>
      </c>
      <c r="C291" s="156">
        <v>1250</v>
      </c>
      <c r="D291" s="157" t="s">
        <v>1338</v>
      </c>
      <c r="E291" s="793">
        <v>334</v>
      </c>
    </row>
    <row r="292" spans="2:5" s="4" customFormat="1" ht="12.75">
      <c r="B292" s="792" t="s">
        <v>1377</v>
      </c>
      <c r="C292" s="156">
        <v>1400</v>
      </c>
      <c r="D292" s="157" t="s">
        <v>1338</v>
      </c>
      <c r="E292" s="793">
        <v>368.23</v>
      </c>
    </row>
    <row r="293" spans="2:5" s="4" customFormat="1" ht="12.75">
      <c r="B293" s="792" t="s">
        <v>1378</v>
      </c>
      <c r="C293" s="156">
        <v>1600</v>
      </c>
      <c r="D293" s="157" t="s">
        <v>1338</v>
      </c>
      <c r="E293" s="793">
        <v>418</v>
      </c>
    </row>
    <row r="294" spans="2:5" s="4" customFormat="1" ht="12.75">
      <c r="B294" s="792" t="s">
        <v>1379</v>
      </c>
      <c r="C294" s="156">
        <v>2400</v>
      </c>
      <c r="D294" s="157" t="s">
        <v>1338</v>
      </c>
      <c r="E294" s="793">
        <v>580.84</v>
      </c>
    </row>
    <row r="295" spans="2:5" s="4" customFormat="1" ht="12.75">
      <c r="B295" s="792" t="s">
        <v>1380</v>
      </c>
      <c r="C295" s="156">
        <v>3000</v>
      </c>
      <c r="D295" s="157" t="s">
        <v>1338</v>
      </c>
      <c r="E295" s="793">
        <v>708.41</v>
      </c>
    </row>
    <row r="296" spans="2:5" s="4" customFormat="1" ht="12.75">
      <c r="B296" s="792" t="s">
        <v>1381</v>
      </c>
      <c r="C296" s="156">
        <v>3370</v>
      </c>
      <c r="D296" s="157" t="s">
        <v>1338</v>
      </c>
      <c r="E296" s="793">
        <v>787</v>
      </c>
    </row>
    <row r="297" spans="2:5" s="4" customFormat="1" ht="12.75">
      <c r="B297" s="792" t="s">
        <v>1382</v>
      </c>
      <c r="C297" s="156">
        <v>3500</v>
      </c>
      <c r="D297" s="157" t="s">
        <v>1338</v>
      </c>
      <c r="E297" s="793">
        <v>819</v>
      </c>
    </row>
    <row r="298" spans="2:5" s="4" customFormat="1" ht="12.75">
      <c r="B298" s="792" t="s">
        <v>1383</v>
      </c>
      <c r="C298" s="156">
        <v>4000</v>
      </c>
      <c r="D298" s="157" t="s">
        <v>1338</v>
      </c>
      <c r="E298" s="793">
        <v>921.02</v>
      </c>
    </row>
    <row r="299" spans="2:5" s="4" customFormat="1" ht="12.75">
      <c r="B299" s="792" t="s">
        <v>1384</v>
      </c>
      <c r="C299" s="156">
        <v>5000</v>
      </c>
      <c r="D299" s="157" t="s">
        <v>1338</v>
      </c>
      <c r="E299" s="793">
        <v>1133.6300000000001</v>
      </c>
    </row>
    <row r="300" spans="2:5" s="4" customFormat="1" ht="12.75">
      <c r="B300" s="792" t="s">
        <v>1385</v>
      </c>
      <c r="C300" s="156">
        <v>6000</v>
      </c>
      <c r="D300" s="157" t="s">
        <v>1338</v>
      </c>
      <c r="E300" s="793">
        <v>1346.24</v>
      </c>
    </row>
    <row r="301" spans="2:5" s="4" customFormat="1" ht="12.75">
      <c r="B301" s="792" t="s">
        <v>1386</v>
      </c>
      <c r="C301" s="156">
        <v>7000</v>
      </c>
      <c r="D301" s="157" t="s">
        <v>1338</v>
      </c>
      <c r="E301" s="793">
        <v>1558.85</v>
      </c>
    </row>
    <row r="302" spans="2:5" s="4" customFormat="1" ht="12.75">
      <c r="B302" s="792" t="s">
        <v>1387</v>
      </c>
      <c r="C302" s="156">
        <v>8000</v>
      </c>
      <c r="D302" s="157" t="s">
        <v>1338</v>
      </c>
      <c r="E302" s="793">
        <v>1771.46</v>
      </c>
    </row>
    <row r="303" spans="2:5" s="4" customFormat="1" ht="12.75">
      <c r="B303" s="792" t="s">
        <v>1388</v>
      </c>
      <c r="C303" s="156">
        <v>8192</v>
      </c>
      <c r="D303" s="157" t="s">
        <v>1338</v>
      </c>
      <c r="E303" s="793">
        <v>1812.29</v>
      </c>
    </row>
    <row r="304" spans="2:5" s="4" customFormat="1" ht="12.75">
      <c r="B304" s="792" t="s">
        <v>1389</v>
      </c>
      <c r="C304" s="156">
        <v>9000</v>
      </c>
      <c r="D304" s="157" t="s">
        <v>1338</v>
      </c>
      <c r="E304" s="793">
        <v>1984.08</v>
      </c>
    </row>
    <row r="305" spans="1:5" s="4" customFormat="1" ht="12.75">
      <c r="B305" s="792" t="s">
        <v>1390</v>
      </c>
      <c r="C305" s="156">
        <v>10000</v>
      </c>
      <c r="D305" s="157" t="s">
        <v>1338</v>
      </c>
      <c r="E305" s="793">
        <v>2196.69</v>
      </c>
    </row>
    <row r="306" spans="1:5" s="4" customFormat="1" ht="12.75">
      <c r="B306" s="792" t="s">
        <v>1391</v>
      </c>
      <c r="C306" s="156">
        <v>11000</v>
      </c>
      <c r="D306" s="157" t="s">
        <v>1338</v>
      </c>
      <c r="E306" s="793">
        <v>2409.3000000000002</v>
      </c>
    </row>
    <row r="307" spans="1:5" s="4" customFormat="1" ht="12.75">
      <c r="B307" s="792" t="s">
        <v>1392</v>
      </c>
      <c r="C307" s="156">
        <v>12000</v>
      </c>
      <c r="D307" s="157" t="s">
        <v>1338</v>
      </c>
      <c r="E307" s="793">
        <v>2621.91</v>
      </c>
    </row>
    <row r="308" spans="1:5" s="4" customFormat="1" ht="12.75">
      <c r="B308" s="792" t="s">
        <v>1393</v>
      </c>
      <c r="C308" s="156">
        <v>13000</v>
      </c>
      <c r="D308" s="157" t="s">
        <v>1338</v>
      </c>
      <c r="E308" s="793">
        <v>2834.52</v>
      </c>
    </row>
    <row r="309" spans="1:5" s="4" customFormat="1" ht="12.75">
      <c r="B309" s="792" t="s">
        <v>1394</v>
      </c>
      <c r="C309" s="156">
        <v>14000</v>
      </c>
      <c r="D309" s="157" t="s">
        <v>1338</v>
      </c>
      <c r="E309" s="793">
        <v>3047.13</v>
      </c>
    </row>
    <row r="310" spans="1:5" s="4" customFormat="1" ht="12.75">
      <c r="B310" s="792" t="s">
        <v>1395</v>
      </c>
      <c r="C310" s="156">
        <v>15000</v>
      </c>
      <c r="D310" s="157" t="s">
        <v>1338</v>
      </c>
      <c r="E310" s="793">
        <v>3259.75</v>
      </c>
    </row>
    <row r="311" spans="1:5" s="4" customFormat="1" ht="12.75">
      <c r="B311" s="792" t="s">
        <v>1396</v>
      </c>
      <c r="C311" s="156">
        <v>16000</v>
      </c>
      <c r="D311" s="157" t="s">
        <v>1338</v>
      </c>
      <c r="E311" s="793">
        <v>3472.36</v>
      </c>
    </row>
    <row r="312" spans="1:5" s="4" customFormat="1" ht="12.75">
      <c r="B312" s="792" t="s">
        <v>1397</v>
      </c>
      <c r="C312" s="156">
        <v>17000</v>
      </c>
      <c r="D312" s="157" t="s">
        <v>1338</v>
      </c>
      <c r="E312" s="793">
        <v>3684.97</v>
      </c>
    </row>
    <row r="313" spans="1:5" s="4" customFormat="1" ht="12.75">
      <c r="B313" s="792" t="s">
        <v>1398</v>
      </c>
      <c r="C313" s="156">
        <v>18000</v>
      </c>
      <c r="D313" s="157" t="s">
        <v>1338</v>
      </c>
      <c r="E313" s="793">
        <v>3897.58</v>
      </c>
    </row>
    <row r="314" spans="1:5" s="4" customFormat="1" ht="12.75">
      <c r="B314" s="792" t="s">
        <v>1399</v>
      </c>
      <c r="C314" s="156">
        <v>20000</v>
      </c>
      <c r="D314" s="157" t="s">
        <v>1338</v>
      </c>
      <c r="E314" s="793">
        <v>4322.8</v>
      </c>
    </row>
    <row r="315" spans="1:5" s="4" customFormat="1" ht="13.5" thickBot="1">
      <c r="B315" s="802" t="s">
        <v>1400</v>
      </c>
      <c r="C315" s="803"/>
      <c r="D315" s="803"/>
      <c r="E315" s="804"/>
    </row>
    <row r="316" spans="1:5" s="4" customFormat="1" ht="13.5" thickTop="1">
      <c r="B316" s="71"/>
    </row>
    <row r="317" spans="1:5" s="4" customFormat="1" ht="12.75">
      <c r="B317" s="71"/>
    </row>
    <row r="318" spans="1:5" ht="12.75">
      <c r="A318" s="74" t="s">
        <v>1033</v>
      </c>
    </row>
    <row r="319" spans="1:5" ht="12.75">
      <c r="A319" s="74"/>
    </row>
    <row r="320" spans="1:5" ht="12.75" customHeight="1">
      <c r="A320" s="72" t="s">
        <v>2253</v>
      </c>
    </row>
    <row r="321" spans="1:2" ht="12.75">
      <c r="A321" s="72" t="s">
        <v>1202</v>
      </c>
    </row>
    <row r="322" spans="1:2" ht="12.75">
      <c r="A322" s="336"/>
      <c r="B322" s="72"/>
    </row>
    <row r="323" spans="1:2" ht="12.75">
      <c r="B323" s="72"/>
    </row>
  </sheetData>
  <sheetProtection algorithmName="SHA-512" hashValue="16XQhreb5OzeB3+lmxwlPvoJIzDFZq0VjkZPVLeEa7xVotugs/pQMCjIMuNlQW2XLq15VajQAX80QwVtpaDSGQ==" saltValue="dsEAb8D+vdyXB4XJSWLZpw==" spinCount="100000" sheet="1" objects="1" scenarios="1"/>
  <mergeCells count="105">
    <mergeCell ref="C61:AG61"/>
    <mergeCell ref="S20:S21"/>
    <mergeCell ref="T20:T21"/>
    <mergeCell ref="U20:U21"/>
    <mergeCell ref="V20:W20"/>
    <mergeCell ref="X20:Z20"/>
    <mergeCell ref="H20:I20"/>
    <mergeCell ref="J20:K20"/>
    <mergeCell ref="L20:M20"/>
    <mergeCell ref="N20:O20"/>
    <mergeCell ref="P20:R20"/>
    <mergeCell ref="B13:AH13"/>
    <mergeCell ref="C17:AG17"/>
    <mergeCell ref="C18:W18"/>
    <mergeCell ref="B19:B21"/>
    <mergeCell ref="C19:C21"/>
    <mergeCell ref="D19:D21"/>
    <mergeCell ref="E19:R19"/>
    <mergeCell ref="S19:Z19"/>
    <mergeCell ref="AA19:AD19"/>
    <mergeCell ref="AE19:AG20"/>
    <mergeCell ref="E20:E21"/>
    <mergeCell ref="F20:F21"/>
    <mergeCell ref="G20:G21"/>
    <mergeCell ref="C16:E16"/>
    <mergeCell ref="AA20:AA21"/>
    <mergeCell ref="AB20:AB21"/>
    <mergeCell ref="AC20:AC21"/>
    <mergeCell ref="AD20:AD21"/>
    <mergeCell ref="C63:AG63"/>
    <mergeCell ref="B231:E231"/>
    <mergeCell ref="B84:E85"/>
    <mergeCell ref="E88:E89"/>
    <mergeCell ref="D82:E82"/>
    <mergeCell ref="B77:B80"/>
    <mergeCell ref="B149:D149"/>
    <mergeCell ref="B151:B155"/>
    <mergeCell ref="B116:G116"/>
    <mergeCell ref="B131:F131"/>
    <mergeCell ref="B117:G117"/>
    <mergeCell ref="B86:C87"/>
    <mergeCell ref="E86:E87"/>
    <mergeCell ref="B156:B160"/>
    <mergeCell ref="B161:B165"/>
    <mergeCell ref="B166:D166"/>
    <mergeCell ref="B167:C167"/>
    <mergeCell ref="B66:E66"/>
    <mergeCell ref="B65:E65"/>
    <mergeCell ref="B67:E67"/>
    <mergeCell ref="B83:E83"/>
    <mergeCell ref="B82:C82"/>
    <mergeCell ref="B69:C70"/>
    <mergeCell ref="B71:B76"/>
    <mergeCell ref="C71:C76"/>
    <mergeCell ref="B168:C168"/>
    <mergeCell ref="B105:E105"/>
    <mergeCell ref="B101:E101"/>
    <mergeCell ref="B103:E103"/>
    <mergeCell ref="B104:E104"/>
    <mergeCell ref="B169:C169"/>
    <mergeCell ref="B170:C170"/>
    <mergeCell ref="B171:C171"/>
    <mergeCell ref="C199:C206"/>
    <mergeCell ref="D199:D202"/>
    <mergeCell ref="F199:F202"/>
    <mergeCell ref="D203:D206"/>
    <mergeCell ref="F203:F206"/>
    <mergeCell ref="B174:F174"/>
    <mergeCell ref="C175:E175"/>
    <mergeCell ref="B177:B180"/>
    <mergeCell ref="C177:C180"/>
    <mergeCell ref="D177:D178"/>
    <mergeCell ref="F177:F178"/>
    <mergeCell ref="D179:D180"/>
    <mergeCell ref="F179:F180"/>
    <mergeCell ref="B181:B190"/>
    <mergeCell ref="C181:C190"/>
    <mergeCell ref="D181:D185"/>
    <mergeCell ref="F181:F185"/>
    <mergeCell ref="D186:D190"/>
    <mergeCell ref="F186:F190"/>
    <mergeCell ref="B221:C221"/>
    <mergeCell ref="B207:B216"/>
    <mergeCell ref="C207:C216"/>
    <mergeCell ref="D207:D211"/>
    <mergeCell ref="F207:F211"/>
    <mergeCell ref="D212:D216"/>
    <mergeCell ref="F212:F216"/>
    <mergeCell ref="B93:D93"/>
    <mergeCell ref="A95:E95"/>
    <mergeCell ref="B100:E100"/>
    <mergeCell ref="B113:E113"/>
    <mergeCell ref="B111:E111"/>
    <mergeCell ref="B106:E106"/>
    <mergeCell ref="B107:E107"/>
    <mergeCell ref="B108:E108"/>
    <mergeCell ref="B109:E109"/>
    <mergeCell ref="B110:E110"/>
    <mergeCell ref="B191:B198"/>
    <mergeCell ref="C191:C198"/>
    <mergeCell ref="D191:D194"/>
    <mergeCell ref="F191:F194"/>
    <mergeCell ref="D195:D198"/>
    <mergeCell ref="F195:F198"/>
    <mergeCell ref="B199:B206"/>
  </mergeCells>
  <phoneticPr fontId="8"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H910"/>
  <sheetViews>
    <sheetView zoomScaleNormal="100" workbookViewId="0">
      <selection activeCell="G1" sqref="G1"/>
    </sheetView>
  </sheetViews>
  <sheetFormatPr baseColWidth="10" defaultRowHeight="12.75"/>
  <cols>
    <col min="1" max="1" width="2" style="4" customWidth="1"/>
    <col min="2" max="7" width="20.85546875" style="4" customWidth="1"/>
    <col min="8" max="16384" width="11.42578125" style="4"/>
  </cols>
  <sheetData>
    <row r="1" spans="2:8">
      <c r="B1" s="385"/>
      <c r="C1" s="385"/>
      <c r="D1" s="385"/>
      <c r="E1" s="385"/>
      <c r="F1" s="385"/>
      <c r="G1" s="390"/>
    </row>
    <row r="2" spans="2:8" ht="18">
      <c r="B2" s="383" t="s">
        <v>2841</v>
      </c>
      <c r="C2" s="385"/>
      <c r="D2" s="385"/>
      <c r="E2" s="385"/>
      <c r="F2" s="385"/>
      <c r="G2" s="385"/>
    </row>
    <row r="3" spans="2:8" ht="14.25">
      <c r="B3" s="382" t="s">
        <v>2847</v>
      </c>
      <c r="C3" s="385"/>
      <c r="D3" s="385"/>
      <c r="E3" s="385"/>
      <c r="F3" s="385"/>
      <c r="G3" s="385"/>
    </row>
    <row r="4" spans="2:8" ht="14.25">
      <c r="B4" s="379"/>
      <c r="C4" s="385"/>
      <c r="D4" s="385"/>
      <c r="E4" s="385"/>
      <c r="F4" s="385"/>
      <c r="G4" s="385"/>
    </row>
    <row r="5" spans="2:8" ht="14.25">
      <c r="B5" s="379"/>
      <c r="C5" s="385"/>
      <c r="D5" s="385"/>
      <c r="E5" s="385"/>
      <c r="F5" s="385"/>
      <c r="G5" s="385"/>
    </row>
    <row r="6" spans="2:8" ht="14.25">
      <c r="B6" s="379"/>
      <c r="C6" s="385"/>
      <c r="D6" s="385"/>
      <c r="E6" s="385"/>
      <c r="F6" s="385"/>
      <c r="G6" s="385"/>
    </row>
    <row r="7" spans="2:8" ht="14.25">
      <c r="B7" s="379"/>
      <c r="C7" s="385"/>
      <c r="D7" s="385"/>
      <c r="E7" s="385"/>
      <c r="F7" s="385"/>
      <c r="G7" s="385"/>
    </row>
    <row r="8" spans="2:8" ht="14.25">
      <c r="B8" s="382" t="str">
        <f>+Inicio!B8</f>
        <v xml:space="preserve">      Fecha de publicación: Agosto de 2014</v>
      </c>
      <c r="C8" s="385"/>
      <c r="D8" s="385"/>
      <c r="E8" s="385"/>
      <c r="F8" s="385"/>
      <c r="G8" s="385"/>
    </row>
    <row r="9" spans="2:8" ht="15.75" customHeight="1">
      <c r="B9" s="385"/>
      <c r="C9" s="385"/>
      <c r="D9" s="385"/>
      <c r="E9" s="390"/>
      <c r="F9" s="385"/>
      <c r="G9" s="385"/>
    </row>
    <row r="10" spans="2:8" ht="15.75" customHeight="1">
      <c r="B10" s="856"/>
      <c r="C10" s="856"/>
      <c r="D10" s="856"/>
      <c r="E10" s="856"/>
      <c r="F10" s="856"/>
      <c r="G10" s="856"/>
      <c r="H10" s="88"/>
    </row>
    <row r="11" spans="2:8" ht="15.75" customHeight="1">
      <c r="B11" s="857"/>
      <c r="C11" s="857"/>
      <c r="D11" s="857"/>
      <c r="E11" s="857"/>
      <c r="F11" s="857"/>
      <c r="G11" s="857"/>
    </row>
    <row r="13" spans="2:8" ht="13.5" thickBot="1">
      <c r="B13" s="2154" t="s">
        <v>1548</v>
      </c>
      <c r="C13" s="2155"/>
      <c r="D13" s="2155"/>
      <c r="E13" s="2155"/>
      <c r="F13" s="2155"/>
      <c r="G13" s="2155"/>
    </row>
    <row r="14" spans="2:8" ht="26.25" thickTop="1">
      <c r="B14" s="2163"/>
      <c r="C14" s="2164"/>
      <c r="D14" s="231" t="s">
        <v>2386</v>
      </c>
      <c r="E14" s="231" t="s">
        <v>2255</v>
      </c>
      <c r="F14" s="2165" t="s">
        <v>2256</v>
      </c>
      <c r="G14" s="2166"/>
    </row>
    <row r="15" spans="2:8" ht="26.25" customHeight="1">
      <c r="B15" s="232" t="s">
        <v>2257</v>
      </c>
      <c r="C15" s="233"/>
      <c r="D15" s="275">
        <v>7.48</v>
      </c>
      <c r="E15" s="233">
        <v>150</v>
      </c>
      <c r="F15" s="2167" t="s">
        <v>2258</v>
      </c>
      <c r="G15" s="2168"/>
    </row>
    <row r="16" spans="2:8" ht="40.5" customHeight="1">
      <c r="B16" s="232" t="s">
        <v>2259</v>
      </c>
      <c r="C16" s="233"/>
      <c r="D16" s="275">
        <v>11.38</v>
      </c>
      <c r="E16" s="233">
        <v>300</v>
      </c>
      <c r="F16" s="2169" t="s">
        <v>2260</v>
      </c>
      <c r="G16" s="2170"/>
    </row>
    <row r="17" spans="2:7" ht="18" customHeight="1">
      <c r="B17" s="2171" t="s">
        <v>2261</v>
      </c>
      <c r="C17" s="2172"/>
      <c r="D17" s="2172"/>
      <c r="E17" s="2172"/>
      <c r="F17" s="2172"/>
      <c r="G17" s="2173"/>
    </row>
    <row r="18" spans="2:7">
      <c r="B18" s="234" t="s">
        <v>1555</v>
      </c>
      <c r="C18" s="235"/>
      <c r="D18" s="235"/>
      <c r="E18" s="235"/>
      <c r="F18" s="115"/>
      <c r="G18" s="236"/>
    </row>
    <row r="19" spans="2:7">
      <c r="B19" s="237" t="s">
        <v>2262</v>
      </c>
      <c r="C19" s="235"/>
      <c r="D19" s="235"/>
      <c r="E19" s="235"/>
      <c r="F19" s="115"/>
      <c r="G19" s="236"/>
    </row>
    <row r="20" spans="2:7">
      <c r="B20" s="238" t="s">
        <v>2263</v>
      </c>
      <c r="C20" s="235"/>
      <c r="D20" s="235"/>
      <c r="E20" s="235"/>
      <c r="F20" s="115"/>
      <c r="G20" s="236"/>
    </row>
    <row r="21" spans="2:7" ht="13.5" thickBot="1">
      <c r="B21" s="239"/>
      <c r="C21" s="240"/>
      <c r="D21" s="240"/>
      <c r="E21" s="240"/>
      <c r="F21" s="241"/>
      <c r="G21" s="242"/>
    </row>
    <row r="22" spans="2:7" ht="13.5" thickTop="1">
      <c r="B22" s="336"/>
      <c r="C22" s="243"/>
      <c r="D22" s="243"/>
      <c r="E22" s="243"/>
    </row>
    <row r="23" spans="2:7" ht="14.25" thickTop="1" thickBot="1">
      <c r="B23" s="243"/>
      <c r="C23" s="243"/>
      <c r="D23" s="243"/>
      <c r="E23" s="243"/>
    </row>
    <row r="24" spans="2:7" ht="13.5" thickTop="1">
      <c r="B24" s="2174" t="s">
        <v>2264</v>
      </c>
      <c r="C24" s="2175"/>
      <c r="D24" s="2175"/>
      <c r="E24" s="2175"/>
      <c r="F24" s="244"/>
      <c r="G24" s="245"/>
    </row>
    <row r="25" spans="2:7" ht="51">
      <c r="B25" s="246" t="s">
        <v>2265</v>
      </c>
      <c r="C25" s="210" t="s">
        <v>2266</v>
      </c>
      <c r="D25" s="210" t="s">
        <v>2267</v>
      </c>
      <c r="E25" s="210" t="s">
        <v>2268</v>
      </c>
      <c r="F25" s="89"/>
      <c r="G25" s="247"/>
    </row>
    <row r="26" spans="2:7">
      <c r="B26" s="248" t="s">
        <v>2228</v>
      </c>
      <c r="C26" s="249">
        <v>6.98</v>
      </c>
      <c r="D26" s="250">
        <v>100</v>
      </c>
      <c r="E26" s="251">
        <v>100</v>
      </c>
      <c r="F26" s="89"/>
      <c r="G26" s="247"/>
    </row>
    <row r="27" spans="2:7">
      <c r="B27" s="248" t="s">
        <v>2229</v>
      </c>
      <c r="C27" s="249">
        <v>10.98</v>
      </c>
      <c r="D27" s="250">
        <v>300</v>
      </c>
      <c r="E27" s="251">
        <v>200</v>
      </c>
      <c r="F27" s="89"/>
      <c r="G27" s="247"/>
    </row>
    <row r="28" spans="2:7">
      <c r="B28" s="248" t="s">
        <v>2230</v>
      </c>
      <c r="C28" s="249">
        <v>15.98</v>
      </c>
      <c r="D28" s="250">
        <v>600</v>
      </c>
      <c r="E28" s="251">
        <v>400</v>
      </c>
      <c r="F28" s="89"/>
      <c r="G28" s="247"/>
    </row>
    <row r="29" spans="2:7" ht="45" customHeight="1">
      <c r="B29" s="248" t="s">
        <v>2231</v>
      </c>
      <c r="C29" s="249">
        <v>30.98</v>
      </c>
      <c r="D29" s="250">
        <v>1500</v>
      </c>
      <c r="E29" s="251">
        <v>1000</v>
      </c>
      <c r="F29" s="89"/>
      <c r="G29" s="247"/>
    </row>
    <row r="30" spans="2:7">
      <c r="B30" s="248" t="s">
        <v>2232</v>
      </c>
      <c r="C30" s="249">
        <v>55.98</v>
      </c>
      <c r="D30" s="250">
        <v>3000</v>
      </c>
      <c r="E30" s="251">
        <v>2000</v>
      </c>
      <c r="F30" s="89"/>
      <c r="G30" s="247"/>
    </row>
    <row r="31" spans="2:7">
      <c r="B31" s="252"/>
      <c r="C31" s="253"/>
      <c r="D31" s="218"/>
      <c r="E31" s="218"/>
      <c r="F31" s="89"/>
      <c r="G31" s="247"/>
    </row>
    <row r="32" spans="2:7" ht="13.5" thickBot="1">
      <c r="B32" s="252"/>
      <c r="C32" s="89"/>
      <c r="D32" s="89"/>
      <c r="E32" s="89"/>
      <c r="F32" s="89"/>
      <c r="G32" s="247"/>
    </row>
    <row r="33" spans="2:7" ht="13.5" thickTop="1">
      <c r="B33" s="2176" t="s">
        <v>2269</v>
      </c>
      <c r="C33" s="2177"/>
      <c r="D33" s="2177"/>
      <c r="E33" s="2177"/>
      <c r="F33" s="89"/>
      <c r="G33" s="247"/>
    </row>
    <row r="34" spans="2:7" ht="51">
      <c r="B34" s="254" t="s">
        <v>2222</v>
      </c>
      <c r="C34" s="210" t="s">
        <v>2266</v>
      </c>
      <c r="D34" s="210" t="s">
        <v>2267</v>
      </c>
      <c r="E34" s="210" t="s">
        <v>2268</v>
      </c>
      <c r="F34" s="89"/>
      <c r="G34" s="247"/>
    </row>
    <row r="35" spans="2:7">
      <c r="B35" s="255" t="s">
        <v>2230</v>
      </c>
      <c r="C35" s="249">
        <v>31.76</v>
      </c>
      <c r="D35" s="251">
        <v>600</v>
      </c>
      <c r="E35" s="251">
        <v>400</v>
      </c>
      <c r="F35" s="89"/>
      <c r="G35" s="247"/>
    </row>
    <row r="36" spans="2:7">
      <c r="B36" s="255" t="s">
        <v>2231</v>
      </c>
      <c r="C36" s="249">
        <v>71.36</v>
      </c>
      <c r="D36" s="251">
        <v>1500</v>
      </c>
      <c r="E36" s="251">
        <v>1000</v>
      </c>
      <c r="F36" s="89"/>
      <c r="G36" s="247"/>
    </row>
    <row r="37" spans="2:7">
      <c r="B37" s="255" t="s">
        <v>2232</v>
      </c>
      <c r="C37" s="249">
        <v>137.36000000000001</v>
      </c>
      <c r="D37" s="251">
        <v>3000</v>
      </c>
      <c r="E37" s="251">
        <v>2000</v>
      </c>
      <c r="F37" s="89"/>
      <c r="G37" s="247"/>
    </row>
    <row r="38" spans="2:7">
      <c r="B38" s="255" t="s">
        <v>2239</v>
      </c>
      <c r="C38" s="249">
        <v>269.36</v>
      </c>
      <c r="D38" s="251">
        <v>2500</v>
      </c>
      <c r="E38" s="251">
        <v>7500</v>
      </c>
      <c r="F38" s="89"/>
      <c r="G38" s="247"/>
    </row>
    <row r="39" spans="2:7">
      <c r="B39" s="256"/>
      <c r="C39" s="243"/>
      <c r="D39" s="243"/>
      <c r="E39" s="243"/>
      <c r="F39" s="89"/>
      <c r="G39" s="247"/>
    </row>
    <row r="40" spans="2:7">
      <c r="B40" s="2160" t="s">
        <v>2270</v>
      </c>
      <c r="C40" s="2161"/>
      <c r="D40" s="2161"/>
      <c r="E40" s="2161"/>
      <c r="F40" s="2161"/>
      <c r="G40" s="2162"/>
    </row>
    <row r="41" spans="2:7">
      <c r="B41" s="2160" t="s">
        <v>2271</v>
      </c>
      <c r="C41" s="2161"/>
      <c r="D41" s="2161"/>
      <c r="E41" s="2161"/>
      <c r="F41" s="2161"/>
      <c r="G41" s="2162"/>
    </row>
    <row r="42" spans="2:7">
      <c r="B42" s="2160"/>
      <c r="C42" s="2161"/>
      <c r="D42" s="2161"/>
      <c r="E42" s="2161"/>
      <c r="F42" s="2161"/>
      <c r="G42" s="2162"/>
    </row>
    <row r="43" spans="2:7">
      <c r="B43" s="2160" t="s">
        <v>2272</v>
      </c>
      <c r="C43" s="2161"/>
      <c r="D43" s="2161"/>
      <c r="E43" s="2161"/>
      <c r="F43" s="2161"/>
      <c r="G43" s="2162"/>
    </row>
    <row r="44" spans="2:7">
      <c r="B44" s="257"/>
      <c r="C44" s="230"/>
      <c r="D44" s="230"/>
      <c r="E44" s="230"/>
      <c r="F44" s="230"/>
      <c r="G44" s="258"/>
    </row>
    <row r="45" spans="2:7">
      <c r="B45" s="259" t="s">
        <v>1555</v>
      </c>
      <c r="C45" s="235"/>
      <c r="D45" s="235"/>
      <c r="E45" s="243"/>
      <c r="F45" s="89"/>
      <c r="G45" s="247"/>
    </row>
    <row r="46" spans="2:7">
      <c r="B46" s="260" t="s">
        <v>2262</v>
      </c>
      <c r="C46" s="235"/>
      <c r="D46" s="235"/>
      <c r="E46" s="243"/>
      <c r="F46" s="89"/>
      <c r="G46" s="247"/>
    </row>
    <row r="47" spans="2:7">
      <c r="B47" s="261" t="s">
        <v>2263</v>
      </c>
      <c r="C47" s="235"/>
      <c r="D47" s="235"/>
      <c r="E47" s="243"/>
      <c r="F47" s="89"/>
      <c r="G47" s="247"/>
    </row>
    <row r="48" spans="2:7" ht="13.5" thickBot="1">
      <c r="B48" s="262"/>
      <c r="C48" s="263"/>
      <c r="D48" s="263"/>
      <c r="E48" s="263"/>
      <c r="F48" s="264"/>
      <c r="G48" s="265"/>
    </row>
    <row r="49" spans="2:7" ht="13.5" thickTop="1">
      <c r="B49" s="243"/>
      <c r="C49" s="243"/>
      <c r="D49" s="243"/>
      <c r="E49" s="243"/>
    </row>
    <row r="50" spans="2:7" ht="13.5" thickBot="1">
      <c r="B50" s="243"/>
      <c r="C50" s="243"/>
      <c r="D50" s="243"/>
      <c r="E50" s="243"/>
      <c r="F50" s="243"/>
    </row>
    <row r="51" spans="2:7" ht="14.25" thickTop="1" thickBot="1">
      <c r="B51" s="266"/>
      <c r="C51" s="267"/>
      <c r="D51" s="267"/>
      <c r="E51" s="267"/>
      <c r="F51" s="268"/>
      <c r="G51" s="830"/>
    </row>
    <row r="52" spans="2:7" ht="13.5" thickBot="1">
      <c r="B52" s="831"/>
      <c r="C52" s="243"/>
      <c r="D52" s="2189" t="s">
        <v>2273</v>
      </c>
      <c r="E52" s="2190"/>
      <c r="F52" s="832"/>
      <c r="G52" s="830"/>
    </row>
    <row r="53" spans="2:7" ht="26.25" thickBot="1">
      <c r="B53" s="2191" t="s">
        <v>322</v>
      </c>
      <c r="C53" s="2192"/>
      <c r="D53" s="833" t="s">
        <v>1549</v>
      </c>
      <c r="E53" s="834" t="s">
        <v>1550</v>
      </c>
      <c r="F53" s="835"/>
      <c r="G53" s="830"/>
    </row>
    <row r="54" spans="2:7">
      <c r="B54" s="2158" t="s">
        <v>1551</v>
      </c>
      <c r="C54" s="2159"/>
      <c r="D54" s="229">
        <v>7.48</v>
      </c>
      <c r="E54" s="836">
        <v>11.88</v>
      </c>
      <c r="F54" s="835"/>
      <c r="G54" s="830"/>
    </row>
    <row r="55" spans="2:7">
      <c r="B55" s="2156" t="s">
        <v>1483</v>
      </c>
      <c r="C55" s="2157"/>
      <c r="D55" s="226">
        <v>1.8499999999999999E-2</v>
      </c>
      <c r="E55" s="837">
        <v>1.8499999999999999E-2</v>
      </c>
      <c r="F55" s="835"/>
      <c r="G55" s="830"/>
    </row>
    <row r="56" spans="2:7">
      <c r="B56" s="2156" t="s">
        <v>554</v>
      </c>
      <c r="C56" s="2157"/>
      <c r="D56" s="226">
        <v>3.5000000000000003E-2</v>
      </c>
      <c r="E56" s="837">
        <v>0.08</v>
      </c>
      <c r="F56" s="835"/>
      <c r="G56" s="830"/>
    </row>
    <row r="57" spans="2:7">
      <c r="B57" s="2156" t="s">
        <v>1552</v>
      </c>
      <c r="C57" s="2157"/>
      <c r="D57" s="226">
        <v>1.8499999999999999E-2</v>
      </c>
      <c r="E57" s="837">
        <v>1.8499999999999999E-2</v>
      </c>
      <c r="F57" s="835"/>
      <c r="G57" s="830"/>
    </row>
    <row r="58" spans="2:7">
      <c r="B58" s="2156" t="s">
        <v>84</v>
      </c>
      <c r="C58" s="2157"/>
      <c r="D58" s="226">
        <v>0.18</v>
      </c>
      <c r="E58" s="837">
        <v>0.18</v>
      </c>
      <c r="F58" s="835"/>
      <c r="G58" s="830"/>
    </row>
    <row r="59" spans="2:7" ht="13.5" thickBot="1">
      <c r="B59" s="2185" t="s">
        <v>1553</v>
      </c>
      <c r="C59" s="2186"/>
      <c r="D59" s="2187" t="s">
        <v>1554</v>
      </c>
      <c r="E59" s="2188"/>
      <c r="F59" s="835"/>
      <c r="G59" s="830"/>
    </row>
    <row r="60" spans="2:7">
      <c r="B60" s="831"/>
      <c r="C60" s="372"/>
      <c r="D60" s="207"/>
      <c r="E60" s="207"/>
      <c r="F60" s="227"/>
      <c r="G60" s="830"/>
    </row>
    <row r="61" spans="2:7">
      <c r="B61" s="228" t="s">
        <v>1555</v>
      </c>
      <c r="C61" s="208"/>
      <c r="D61" s="209"/>
      <c r="E61" s="269"/>
      <c r="F61" s="838"/>
      <c r="G61" s="830"/>
    </row>
    <row r="62" spans="2:7">
      <c r="B62" s="839" t="s">
        <v>2262</v>
      </c>
      <c r="C62" s="372"/>
      <c r="D62" s="372"/>
      <c r="E62" s="372"/>
      <c r="F62" s="840"/>
      <c r="G62" s="830"/>
    </row>
    <row r="63" spans="2:7">
      <c r="B63" s="841" t="s">
        <v>2252</v>
      </c>
      <c r="C63" s="270"/>
      <c r="D63" s="269"/>
      <c r="E63" s="269"/>
      <c r="F63" s="842"/>
      <c r="G63" s="830"/>
    </row>
    <row r="64" spans="2:7">
      <c r="B64" s="831"/>
      <c r="C64" s="269"/>
      <c r="D64" s="269"/>
      <c r="E64" s="269"/>
      <c r="F64" s="842"/>
      <c r="G64" s="830"/>
    </row>
    <row r="65" spans="2:7" ht="13.5" thickBot="1">
      <c r="B65" s="831"/>
      <c r="C65" s="269"/>
      <c r="D65" s="269"/>
      <c r="E65" s="269"/>
      <c r="F65" s="842"/>
      <c r="G65" s="830"/>
    </row>
    <row r="66" spans="2:7" ht="18.75" thickBot="1">
      <c r="B66" s="831"/>
      <c r="C66" s="2182" t="s">
        <v>1557</v>
      </c>
      <c r="D66" s="2183"/>
      <c r="E66" s="2184"/>
      <c r="F66" s="842"/>
      <c r="G66" s="830"/>
    </row>
    <row r="67" spans="2:7" ht="13.5" thickBot="1">
      <c r="B67" s="831"/>
      <c r="C67" s="2180" t="s">
        <v>1558</v>
      </c>
      <c r="D67" s="2181"/>
      <c r="E67" s="858" t="s">
        <v>1559</v>
      </c>
      <c r="F67" s="842"/>
      <c r="G67" s="830"/>
    </row>
    <row r="68" spans="2:7">
      <c r="B68" s="831"/>
      <c r="C68" s="2178" t="s">
        <v>89</v>
      </c>
      <c r="D68" s="2179"/>
      <c r="E68" s="843">
        <v>0.1</v>
      </c>
      <c r="F68" s="842"/>
      <c r="G68" s="830"/>
    </row>
    <row r="69" spans="2:7">
      <c r="B69" s="831"/>
      <c r="C69" s="2178" t="s">
        <v>96</v>
      </c>
      <c r="D69" s="2179"/>
      <c r="E69" s="844">
        <v>0.1</v>
      </c>
      <c r="F69" s="842"/>
      <c r="G69" s="830"/>
    </row>
    <row r="70" spans="2:7">
      <c r="B70" s="831"/>
      <c r="C70" s="2178" t="s">
        <v>1560</v>
      </c>
      <c r="D70" s="2179"/>
      <c r="E70" s="844">
        <v>0.1</v>
      </c>
      <c r="F70" s="842"/>
      <c r="G70" s="830"/>
    </row>
    <row r="71" spans="2:7">
      <c r="B71" s="831"/>
      <c r="C71" s="2178" t="s">
        <v>1561</v>
      </c>
      <c r="D71" s="2179"/>
      <c r="E71" s="844">
        <v>0.1</v>
      </c>
      <c r="F71" s="842"/>
      <c r="G71" s="830"/>
    </row>
    <row r="72" spans="2:7">
      <c r="B72" s="831"/>
      <c r="C72" s="2178" t="s">
        <v>1562</v>
      </c>
      <c r="D72" s="2179"/>
      <c r="E72" s="844">
        <v>0.1</v>
      </c>
      <c r="F72" s="842"/>
      <c r="G72" s="830"/>
    </row>
    <row r="73" spans="2:7">
      <c r="B73" s="831"/>
      <c r="C73" s="2178" t="s">
        <v>1563</v>
      </c>
      <c r="D73" s="2179"/>
      <c r="E73" s="844">
        <v>0.1</v>
      </c>
      <c r="F73" s="842"/>
      <c r="G73" s="830"/>
    </row>
    <row r="74" spans="2:7">
      <c r="B74" s="831"/>
      <c r="C74" s="2178" t="s">
        <v>1564</v>
      </c>
      <c r="D74" s="2179"/>
      <c r="E74" s="844">
        <v>0.1</v>
      </c>
      <c r="F74" s="842"/>
      <c r="G74" s="830"/>
    </row>
    <row r="75" spans="2:7">
      <c r="B75" s="831"/>
      <c r="C75" s="2178" t="s">
        <v>1565</v>
      </c>
      <c r="D75" s="2179"/>
      <c r="E75" s="844">
        <v>0.1</v>
      </c>
      <c r="F75" s="842"/>
      <c r="G75" s="830"/>
    </row>
    <row r="76" spans="2:7">
      <c r="B76" s="831"/>
      <c r="C76" s="2178" t="s">
        <v>1566</v>
      </c>
      <c r="D76" s="2179"/>
      <c r="E76" s="844">
        <v>0.1</v>
      </c>
      <c r="F76" s="842"/>
      <c r="G76" s="830"/>
    </row>
    <row r="77" spans="2:7">
      <c r="B77" s="831"/>
      <c r="C77" s="2178" t="s">
        <v>1567</v>
      </c>
      <c r="D77" s="2179"/>
      <c r="E77" s="844">
        <v>0.1</v>
      </c>
      <c r="F77" s="842"/>
      <c r="G77" s="830"/>
    </row>
    <row r="78" spans="2:7">
      <c r="B78" s="831"/>
      <c r="C78" s="2178" t="s">
        <v>1568</v>
      </c>
      <c r="D78" s="2179"/>
      <c r="E78" s="844">
        <v>0.1</v>
      </c>
      <c r="F78" s="842"/>
      <c r="G78" s="830"/>
    </row>
    <row r="79" spans="2:7">
      <c r="B79" s="831"/>
      <c r="C79" s="2178" t="s">
        <v>101</v>
      </c>
      <c r="D79" s="2179"/>
      <c r="E79" s="844">
        <v>0.1</v>
      </c>
      <c r="F79" s="842"/>
      <c r="G79" s="830"/>
    </row>
    <row r="80" spans="2:7">
      <c r="B80" s="831"/>
      <c r="C80" s="2178" t="s">
        <v>1569</v>
      </c>
      <c r="D80" s="2179"/>
      <c r="E80" s="844">
        <v>0.1</v>
      </c>
      <c r="F80" s="842"/>
      <c r="G80" s="830"/>
    </row>
    <row r="81" spans="2:7">
      <c r="B81" s="831"/>
      <c r="C81" s="2178" t="s">
        <v>1570</v>
      </c>
      <c r="D81" s="2179"/>
      <c r="E81" s="844">
        <v>0.1</v>
      </c>
      <c r="F81" s="842"/>
      <c r="G81" s="830"/>
    </row>
    <row r="82" spans="2:7">
      <c r="B82" s="831"/>
      <c r="C82" s="2178" t="s">
        <v>1571</v>
      </c>
      <c r="D82" s="2179"/>
      <c r="E82" s="844">
        <v>0.1</v>
      </c>
      <c r="F82" s="842"/>
      <c r="G82" s="830"/>
    </row>
    <row r="83" spans="2:7">
      <c r="B83" s="831"/>
      <c r="C83" s="2178" t="s">
        <v>102</v>
      </c>
      <c r="D83" s="2179"/>
      <c r="E83" s="844">
        <v>0.1</v>
      </c>
      <c r="F83" s="842"/>
      <c r="G83" s="830"/>
    </row>
    <row r="84" spans="2:7">
      <c r="B84" s="831"/>
      <c r="C84" s="2178" t="s">
        <v>1572</v>
      </c>
      <c r="D84" s="2179"/>
      <c r="E84" s="844">
        <v>0.1</v>
      </c>
      <c r="F84" s="842"/>
      <c r="G84" s="830"/>
    </row>
    <row r="85" spans="2:7">
      <c r="B85" s="831"/>
      <c r="C85" s="2178" t="s">
        <v>1573</v>
      </c>
      <c r="D85" s="2179"/>
      <c r="E85" s="844">
        <v>0.1</v>
      </c>
      <c r="F85" s="842"/>
      <c r="G85" s="830"/>
    </row>
    <row r="86" spans="2:7">
      <c r="B86" s="831"/>
      <c r="C86" s="2178" t="s">
        <v>1574</v>
      </c>
      <c r="D86" s="2179"/>
      <c r="E86" s="844">
        <v>0.1</v>
      </c>
      <c r="F86" s="842"/>
      <c r="G86" s="830"/>
    </row>
    <row r="87" spans="2:7">
      <c r="B87" s="831"/>
      <c r="C87" s="2178" t="s">
        <v>1575</v>
      </c>
      <c r="D87" s="2179"/>
      <c r="E87" s="844">
        <v>0.1</v>
      </c>
      <c r="F87" s="842"/>
      <c r="G87" s="830"/>
    </row>
    <row r="88" spans="2:7">
      <c r="B88" s="831"/>
      <c r="C88" s="2178" t="s">
        <v>106</v>
      </c>
      <c r="D88" s="2179"/>
      <c r="E88" s="844">
        <v>0.1</v>
      </c>
      <c r="F88" s="842"/>
      <c r="G88" s="830"/>
    </row>
    <row r="89" spans="2:7">
      <c r="B89" s="831"/>
      <c r="C89" s="2178" t="s">
        <v>1576</v>
      </c>
      <c r="D89" s="2179"/>
      <c r="E89" s="844">
        <v>0.1</v>
      </c>
      <c r="F89" s="842"/>
      <c r="G89" s="830"/>
    </row>
    <row r="90" spans="2:7">
      <c r="B90" s="831"/>
      <c r="C90" s="2178" t="s">
        <v>1577</v>
      </c>
      <c r="D90" s="2179"/>
      <c r="E90" s="844">
        <v>0.1</v>
      </c>
      <c r="F90" s="842"/>
      <c r="G90" s="830"/>
    </row>
    <row r="91" spans="2:7">
      <c r="B91" s="831"/>
      <c r="C91" s="2178" t="s">
        <v>109</v>
      </c>
      <c r="D91" s="2179"/>
      <c r="E91" s="844">
        <v>0.1</v>
      </c>
      <c r="F91" s="842"/>
      <c r="G91" s="830"/>
    </row>
    <row r="92" spans="2:7">
      <c r="B92" s="831"/>
      <c r="C92" s="2178" t="s">
        <v>113</v>
      </c>
      <c r="D92" s="2179"/>
      <c r="E92" s="844">
        <v>0.1</v>
      </c>
      <c r="F92" s="842"/>
      <c r="G92" s="830"/>
    </row>
    <row r="93" spans="2:7">
      <c r="B93" s="831"/>
      <c r="C93" s="2178" t="s">
        <v>1578</v>
      </c>
      <c r="D93" s="2179"/>
      <c r="E93" s="844">
        <v>0.1</v>
      </c>
      <c r="F93" s="842"/>
      <c r="G93" s="830"/>
    </row>
    <row r="94" spans="2:7">
      <c r="B94" s="831"/>
      <c r="C94" s="2178" t="s">
        <v>119</v>
      </c>
      <c r="D94" s="2179"/>
      <c r="E94" s="844">
        <v>0.1</v>
      </c>
      <c r="F94" s="842"/>
      <c r="G94" s="830"/>
    </row>
    <row r="95" spans="2:7">
      <c r="B95" s="831"/>
      <c r="C95" s="2178" t="s">
        <v>1579</v>
      </c>
      <c r="D95" s="2179"/>
      <c r="E95" s="844">
        <v>0.1</v>
      </c>
      <c r="F95" s="842"/>
      <c r="G95" s="830"/>
    </row>
    <row r="96" spans="2:7">
      <c r="B96" s="831"/>
      <c r="C96" s="2178" t="s">
        <v>121</v>
      </c>
      <c r="D96" s="2179"/>
      <c r="E96" s="844">
        <v>0.1</v>
      </c>
      <c r="F96" s="842"/>
      <c r="G96" s="830"/>
    </row>
    <row r="97" spans="2:7">
      <c r="B97" s="831"/>
      <c r="C97" s="2178" t="s">
        <v>33</v>
      </c>
      <c r="D97" s="2179"/>
      <c r="E97" s="844">
        <v>0.1</v>
      </c>
      <c r="F97" s="842"/>
      <c r="G97" s="830"/>
    </row>
    <row r="98" spans="2:7">
      <c r="B98" s="831"/>
      <c r="C98" s="2178" t="s">
        <v>481</v>
      </c>
      <c r="D98" s="2179"/>
      <c r="E98" s="844">
        <v>0.1</v>
      </c>
      <c r="F98" s="842"/>
      <c r="G98" s="830"/>
    </row>
    <row r="99" spans="2:7">
      <c r="B99" s="831"/>
      <c r="C99" s="2178" t="s">
        <v>482</v>
      </c>
      <c r="D99" s="2179"/>
      <c r="E99" s="844">
        <v>0.1</v>
      </c>
      <c r="F99" s="842"/>
      <c r="G99" s="830"/>
    </row>
    <row r="100" spans="2:7">
      <c r="B100" s="831"/>
      <c r="C100" s="2178" t="s">
        <v>483</v>
      </c>
      <c r="D100" s="2179"/>
      <c r="E100" s="844">
        <v>0.1</v>
      </c>
      <c r="F100" s="842"/>
      <c r="G100" s="830"/>
    </row>
    <row r="101" spans="2:7">
      <c r="B101" s="831"/>
      <c r="C101" s="2178" t="s">
        <v>35</v>
      </c>
      <c r="D101" s="2179"/>
      <c r="E101" s="844">
        <v>0.1</v>
      </c>
      <c r="F101" s="842"/>
      <c r="G101" s="830"/>
    </row>
    <row r="102" spans="2:7">
      <c r="B102" s="831"/>
      <c r="C102" s="2178" t="s">
        <v>1580</v>
      </c>
      <c r="D102" s="2179"/>
      <c r="E102" s="844">
        <v>0.1</v>
      </c>
      <c r="F102" s="842"/>
      <c r="G102" s="830"/>
    </row>
    <row r="103" spans="2:7">
      <c r="B103" s="831"/>
      <c r="C103" s="2178" t="s">
        <v>1581</v>
      </c>
      <c r="D103" s="2179"/>
      <c r="E103" s="844">
        <v>0.1</v>
      </c>
      <c r="F103" s="842"/>
      <c r="G103" s="830"/>
    </row>
    <row r="104" spans="2:7">
      <c r="B104" s="831"/>
      <c r="C104" s="2178" t="s">
        <v>1582</v>
      </c>
      <c r="D104" s="2179"/>
      <c r="E104" s="844">
        <v>0.1</v>
      </c>
      <c r="F104" s="842"/>
      <c r="G104" s="830"/>
    </row>
    <row r="105" spans="2:7">
      <c r="B105" s="831"/>
      <c r="C105" s="2178" t="s">
        <v>1583</v>
      </c>
      <c r="D105" s="2179"/>
      <c r="E105" s="844">
        <v>0.1</v>
      </c>
      <c r="F105" s="842"/>
      <c r="G105" s="830"/>
    </row>
    <row r="106" spans="2:7">
      <c r="B106" s="831"/>
      <c r="C106" s="2178" t="s">
        <v>1584</v>
      </c>
      <c r="D106" s="2179"/>
      <c r="E106" s="844">
        <v>0.1</v>
      </c>
      <c r="F106" s="842"/>
      <c r="G106" s="830"/>
    </row>
    <row r="107" spans="2:7">
      <c r="B107" s="831"/>
      <c r="C107" s="2178" t="s">
        <v>1585</v>
      </c>
      <c r="D107" s="2179"/>
      <c r="E107" s="844">
        <v>0.1</v>
      </c>
      <c r="F107" s="842"/>
      <c r="G107" s="830"/>
    </row>
    <row r="108" spans="2:7">
      <c r="B108" s="831"/>
      <c r="C108" s="2178" t="s">
        <v>1586</v>
      </c>
      <c r="D108" s="2179"/>
      <c r="E108" s="844">
        <v>0.1</v>
      </c>
      <c r="F108" s="842"/>
      <c r="G108" s="830"/>
    </row>
    <row r="109" spans="2:7">
      <c r="B109" s="831"/>
      <c r="C109" s="2178" t="s">
        <v>1587</v>
      </c>
      <c r="D109" s="2179"/>
      <c r="E109" s="844">
        <v>0.1</v>
      </c>
      <c r="F109" s="842"/>
      <c r="G109" s="830"/>
    </row>
    <row r="110" spans="2:7">
      <c r="B110" s="831"/>
      <c r="C110" s="2178" t="s">
        <v>1588</v>
      </c>
      <c r="D110" s="2179"/>
      <c r="E110" s="844">
        <v>0.1</v>
      </c>
      <c r="F110" s="842"/>
      <c r="G110" s="830"/>
    </row>
    <row r="111" spans="2:7">
      <c r="B111" s="831"/>
      <c r="C111" s="2178" t="s">
        <v>1589</v>
      </c>
      <c r="D111" s="2179"/>
      <c r="E111" s="844">
        <v>0.1</v>
      </c>
      <c r="F111" s="842"/>
      <c r="G111" s="830"/>
    </row>
    <row r="112" spans="2:7">
      <c r="B112" s="831"/>
      <c r="C112" s="2178" t="s">
        <v>1590</v>
      </c>
      <c r="D112" s="2179"/>
      <c r="E112" s="844">
        <v>0.1</v>
      </c>
      <c r="F112" s="842"/>
      <c r="G112" s="830"/>
    </row>
    <row r="113" spans="2:7">
      <c r="B113" s="831"/>
      <c r="C113" s="2178" t="s">
        <v>1591</v>
      </c>
      <c r="D113" s="2179"/>
      <c r="E113" s="844">
        <v>0.1</v>
      </c>
      <c r="F113" s="842"/>
      <c r="G113" s="830"/>
    </row>
    <row r="114" spans="2:7">
      <c r="B114" s="831"/>
      <c r="C114" s="2178" t="s">
        <v>1592</v>
      </c>
      <c r="D114" s="2179"/>
      <c r="E114" s="844">
        <v>0.1</v>
      </c>
      <c r="F114" s="842"/>
      <c r="G114" s="830"/>
    </row>
    <row r="115" spans="2:7">
      <c r="B115" s="831"/>
      <c r="C115" s="2178" t="s">
        <v>1593</v>
      </c>
      <c r="D115" s="2179"/>
      <c r="E115" s="844">
        <v>0.1</v>
      </c>
      <c r="F115" s="842"/>
      <c r="G115" s="830"/>
    </row>
    <row r="116" spans="2:7">
      <c r="B116" s="831"/>
      <c r="C116" s="2178" t="s">
        <v>1594</v>
      </c>
      <c r="D116" s="2179"/>
      <c r="E116" s="844">
        <v>0.1</v>
      </c>
      <c r="F116" s="842"/>
      <c r="G116" s="830"/>
    </row>
    <row r="117" spans="2:7">
      <c r="B117" s="831"/>
      <c r="C117" s="2178" t="s">
        <v>1595</v>
      </c>
      <c r="D117" s="2179"/>
      <c r="E117" s="844">
        <v>0.1</v>
      </c>
      <c r="F117" s="842"/>
      <c r="G117" s="830"/>
    </row>
    <row r="118" spans="2:7">
      <c r="B118" s="831"/>
      <c r="C118" s="2178" t="s">
        <v>1596</v>
      </c>
      <c r="D118" s="2179"/>
      <c r="E118" s="844">
        <v>0.1</v>
      </c>
      <c r="F118" s="842"/>
      <c r="G118" s="830"/>
    </row>
    <row r="119" spans="2:7">
      <c r="B119" s="831"/>
      <c r="C119" s="2178" t="s">
        <v>1597</v>
      </c>
      <c r="D119" s="2179"/>
      <c r="E119" s="844">
        <v>0.1</v>
      </c>
      <c r="F119" s="842"/>
      <c r="G119" s="830"/>
    </row>
    <row r="120" spans="2:7">
      <c r="B120" s="831"/>
      <c r="C120" s="2178" t="s">
        <v>1598</v>
      </c>
      <c r="D120" s="2179"/>
      <c r="E120" s="844">
        <v>0.1</v>
      </c>
      <c r="F120" s="842"/>
      <c r="G120" s="830"/>
    </row>
    <row r="121" spans="2:7">
      <c r="B121" s="831"/>
      <c r="C121" s="2178" t="s">
        <v>1599</v>
      </c>
      <c r="D121" s="2179"/>
      <c r="E121" s="844">
        <v>0.1</v>
      </c>
      <c r="F121" s="842"/>
      <c r="G121" s="830"/>
    </row>
    <row r="122" spans="2:7">
      <c r="B122" s="831"/>
      <c r="C122" s="2178" t="s">
        <v>1600</v>
      </c>
      <c r="D122" s="2179"/>
      <c r="E122" s="844">
        <v>0.1</v>
      </c>
      <c r="F122" s="842"/>
      <c r="G122" s="830"/>
    </row>
    <row r="123" spans="2:7">
      <c r="B123" s="831"/>
      <c r="C123" s="2178" t="s">
        <v>1601</v>
      </c>
      <c r="D123" s="2179"/>
      <c r="E123" s="844">
        <v>0.1</v>
      </c>
      <c r="F123" s="842"/>
      <c r="G123" s="830"/>
    </row>
    <row r="124" spans="2:7">
      <c r="B124" s="831"/>
      <c r="C124" s="2178" t="s">
        <v>1602</v>
      </c>
      <c r="D124" s="2179"/>
      <c r="E124" s="844">
        <v>0.1</v>
      </c>
      <c r="F124" s="842"/>
      <c r="G124" s="830"/>
    </row>
    <row r="125" spans="2:7">
      <c r="B125" s="831"/>
      <c r="C125" s="2178" t="s">
        <v>663</v>
      </c>
      <c r="D125" s="2179"/>
      <c r="E125" s="844">
        <v>0.1</v>
      </c>
      <c r="F125" s="842"/>
      <c r="G125" s="830"/>
    </row>
    <row r="126" spans="2:7">
      <c r="B126" s="831"/>
      <c r="C126" s="2178" t="s">
        <v>664</v>
      </c>
      <c r="D126" s="2179"/>
      <c r="E126" s="844">
        <v>0.1</v>
      </c>
      <c r="F126" s="842"/>
      <c r="G126" s="830"/>
    </row>
    <row r="127" spans="2:7">
      <c r="B127" s="831"/>
      <c r="C127" s="2178" t="s">
        <v>1603</v>
      </c>
      <c r="D127" s="2179"/>
      <c r="E127" s="844">
        <v>0.1</v>
      </c>
      <c r="F127" s="842"/>
      <c r="G127" s="830"/>
    </row>
    <row r="128" spans="2:7">
      <c r="B128" s="831"/>
      <c r="C128" s="2178" t="s">
        <v>153</v>
      </c>
      <c r="D128" s="2179"/>
      <c r="E128" s="844">
        <v>0.1</v>
      </c>
      <c r="F128" s="842"/>
      <c r="G128" s="830"/>
    </row>
    <row r="129" spans="2:7">
      <c r="B129" s="831"/>
      <c r="C129" s="2178" t="s">
        <v>677</v>
      </c>
      <c r="D129" s="2179"/>
      <c r="E129" s="844">
        <v>0.1</v>
      </c>
      <c r="F129" s="842"/>
      <c r="G129" s="830"/>
    </row>
    <row r="130" spans="2:7">
      <c r="B130" s="831"/>
      <c r="C130" s="2178" t="s">
        <v>1604</v>
      </c>
      <c r="D130" s="2179"/>
      <c r="E130" s="844">
        <v>0.1</v>
      </c>
      <c r="F130" s="842"/>
      <c r="G130" s="830"/>
    </row>
    <row r="131" spans="2:7">
      <c r="B131" s="831"/>
      <c r="C131" s="2178" t="s">
        <v>159</v>
      </c>
      <c r="D131" s="2179"/>
      <c r="E131" s="844">
        <v>0.1</v>
      </c>
      <c r="F131" s="842"/>
      <c r="G131" s="830"/>
    </row>
    <row r="132" spans="2:7">
      <c r="B132" s="831"/>
      <c r="C132" s="2178" t="s">
        <v>1605</v>
      </c>
      <c r="D132" s="2179"/>
      <c r="E132" s="844">
        <v>0.1</v>
      </c>
      <c r="F132" s="842"/>
      <c r="G132" s="830"/>
    </row>
    <row r="133" spans="2:7">
      <c r="B133" s="831"/>
      <c r="C133" s="2178" t="s">
        <v>1606</v>
      </c>
      <c r="D133" s="2179"/>
      <c r="E133" s="844">
        <v>0.1</v>
      </c>
      <c r="F133" s="842"/>
      <c r="G133" s="830"/>
    </row>
    <row r="134" spans="2:7">
      <c r="B134" s="831"/>
      <c r="C134" s="2178" t="s">
        <v>1607</v>
      </c>
      <c r="D134" s="2179"/>
      <c r="E134" s="844">
        <v>0.1</v>
      </c>
      <c r="F134" s="842"/>
      <c r="G134" s="830"/>
    </row>
    <row r="135" spans="2:7">
      <c r="B135" s="831"/>
      <c r="C135" s="2178" t="s">
        <v>1608</v>
      </c>
      <c r="D135" s="2179"/>
      <c r="E135" s="844">
        <v>0.1</v>
      </c>
      <c r="F135" s="842"/>
      <c r="G135" s="830"/>
    </row>
    <row r="136" spans="2:7">
      <c r="B136" s="831"/>
      <c r="C136" s="2178" t="s">
        <v>1609</v>
      </c>
      <c r="D136" s="2179"/>
      <c r="E136" s="844">
        <v>0.1</v>
      </c>
      <c r="F136" s="842"/>
      <c r="G136" s="830"/>
    </row>
    <row r="137" spans="2:7">
      <c r="B137" s="831"/>
      <c r="C137" s="2178" t="s">
        <v>587</v>
      </c>
      <c r="D137" s="2179"/>
      <c r="E137" s="844">
        <v>0.1</v>
      </c>
      <c r="F137" s="842"/>
      <c r="G137" s="830"/>
    </row>
    <row r="138" spans="2:7">
      <c r="B138" s="831"/>
      <c r="C138" s="2178" t="s">
        <v>588</v>
      </c>
      <c r="D138" s="2179"/>
      <c r="E138" s="844">
        <v>0.1</v>
      </c>
      <c r="F138" s="842"/>
      <c r="G138" s="830"/>
    </row>
    <row r="139" spans="2:7">
      <c r="B139" s="831"/>
      <c r="C139" s="2178" t="s">
        <v>590</v>
      </c>
      <c r="D139" s="2179"/>
      <c r="E139" s="844">
        <v>0.1</v>
      </c>
      <c r="F139" s="842"/>
      <c r="G139" s="830"/>
    </row>
    <row r="140" spans="2:7">
      <c r="B140" s="831"/>
      <c r="C140" s="2178" t="s">
        <v>1610</v>
      </c>
      <c r="D140" s="2179"/>
      <c r="E140" s="844">
        <v>0.1</v>
      </c>
      <c r="F140" s="842"/>
      <c r="G140" s="830"/>
    </row>
    <row r="141" spans="2:7">
      <c r="B141" s="831"/>
      <c r="C141" s="2178" t="s">
        <v>1611</v>
      </c>
      <c r="D141" s="2179"/>
      <c r="E141" s="844">
        <v>0.1</v>
      </c>
      <c r="F141" s="842"/>
      <c r="G141" s="830"/>
    </row>
    <row r="142" spans="2:7">
      <c r="B142" s="831"/>
      <c r="C142" s="2178" t="s">
        <v>1612</v>
      </c>
      <c r="D142" s="2179"/>
      <c r="E142" s="844">
        <v>0.1</v>
      </c>
      <c r="F142" s="842"/>
      <c r="G142" s="830"/>
    </row>
    <row r="143" spans="2:7">
      <c r="B143" s="831"/>
      <c r="C143" s="2178" t="s">
        <v>591</v>
      </c>
      <c r="D143" s="2179"/>
      <c r="E143" s="844">
        <v>0.1</v>
      </c>
      <c r="F143" s="842"/>
      <c r="G143" s="830"/>
    </row>
    <row r="144" spans="2:7">
      <c r="B144" s="831"/>
      <c r="C144" s="2178" t="s">
        <v>839</v>
      </c>
      <c r="D144" s="2179"/>
      <c r="E144" s="844">
        <v>0.1</v>
      </c>
      <c r="F144" s="842"/>
      <c r="G144" s="830"/>
    </row>
    <row r="145" spans="2:7">
      <c r="B145" s="831"/>
      <c r="C145" s="2178" t="s">
        <v>1613</v>
      </c>
      <c r="D145" s="2179"/>
      <c r="E145" s="844">
        <v>0.1</v>
      </c>
      <c r="F145" s="842"/>
      <c r="G145" s="830"/>
    </row>
    <row r="146" spans="2:7">
      <c r="B146" s="831"/>
      <c r="C146" s="2178" t="s">
        <v>1614</v>
      </c>
      <c r="D146" s="2179"/>
      <c r="E146" s="844">
        <v>0.1</v>
      </c>
      <c r="F146" s="842"/>
      <c r="G146" s="830"/>
    </row>
    <row r="147" spans="2:7">
      <c r="B147" s="831"/>
      <c r="C147" s="2178" t="s">
        <v>1615</v>
      </c>
      <c r="D147" s="2179"/>
      <c r="E147" s="844">
        <v>0.1</v>
      </c>
      <c r="F147" s="842"/>
      <c r="G147" s="830"/>
    </row>
    <row r="148" spans="2:7">
      <c r="B148" s="831"/>
      <c r="C148" s="2178" t="s">
        <v>1616</v>
      </c>
      <c r="D148" s="2179"/>
      <c r="E148" s="844">
        <v>0.1</v>
      </c>
      <c r="F148" s="842"/>
      <c r="G148" s="830"/>
    </row>
    <row r="149" spans="2:7">
      <c r="B149" s="831"/>
      <c r="C149" s="2178" t="s">
        <v>1617</v>
      </c>
      <c r="D149" s="2179"/>
      <c r="E149" s="844">
        <v>0.1</v>
      </c>
      <c r="F149" s="842"/>
      <c r="G149" s="830"/>
    </row>
    <row r="150" spans="2:7">
      <c r="B150" s="831"/>
      <c r="C150" s="2178" t="s">
        <v>854</v>
      </c>
      <c r="D150" s="2179"/>
      <c r="E150" s="844">
        <v>0.1</v>
      </c>
      <c r="F150" s="842"/>
      <c r="G150" s="830"/>
    </row>
    <row r="151" spans="2:7">
      <c r="B151" s="831"/>
      <c r="C151" s="2178" t="s">
        <v>1618</v>
      </c>
      <c r="D151" s="2179"/>
      <c r="E151" s="844">
        <v>0.1</v>
      </c>
      <c r="F151" s="842"/>
      <c r="G151" s="830"/>
    </row>
    <row r="152" spans="2:7">
      <c r="B152" s="831"/>
      <c r="C152" s="2178" t="s">
        <v>720</v>
      </c>
      <c r="D152" s="2179"/>
      <c r="E152" s="844">
        <v>0.1</v>
      </c>
      <c r="F152" s="842"/>
      <c r="G152" s="830"/>
    </row>
    <row r="153" spans="2:7">
      <c r="B153" s="831"/>
      <c r="C153" s="2178" t="s">
        <v>1619</v>
      </c>
      <c r="D153" s="2179"/>
      <c r="E153" s="844">
        <v>0.1</v>
      </c>
      <c r="F153" s="842"/>
      <c r="G153" s="830"/>
    </row>
    <row r="154" spans="2:7">
      <c r="B154" s="831"/>
      <c r="C154" s="2178" t="s">
        <v>1620</v>
      </c>
      <c r="D154" s="2179"/>
      <c r="E154" s="844">
        <v>0.1</v>
      </c>
      <c r="F154" s="842"/>
      <c r="G154" s="830"/>
    </row>
    <row r="155" spans="2:7">
      <c r="B155" s="831"/>
      <c r="C155" s="2178" t="s">
        <v>1621</v>
      </c>
      <c r="D155" s="2179"/>
      <c r="E155" s="844">
        <v>0.1</v>
      </c>
      <c r="F155" s="842"/>
      <c r="G155" s="830"/>
    </row>
    <row r="156" spans="2:7">
      <c r="B156" s="831"/>
      <c r="C156" s="2178" t="s">
        <v>1622</v>
      </c>
      <c r="D156" s="2179"/>
      <c r="E156" s="844">
        <v>0.1</v>
      </c>
      <c r="F156" s="842"/>
      <c r="G156" s="830"/>
    </row>
    <row r="157" spans="2:7">
      <c r="B157" s="831"/>
      <c r="C157" s="2178" t="s">
        <v>1623</v>
      </c>
      <c r="D157" s="2179"/>
      <c r="E157" s="844">
        <v>0.1</v>
      </c>
      <c r="F157" s="842"/>
      <c r="G157" s="830"/>
    </row>
    <row r="158" spans="2:7">
      <c r="B158" s="831"/>
      <c r="C158" s="2178" t="s">
        <v>1624</v>
      </c>
      <c r="D158" s="2179"/>
      <c r="E158" s="844">
        <v>0.1</v>
      </c>
      <c r="F158" s="842"/>
      <c r="G158" s="830"/>
    </row>
    <row r="159" spans="2:7">
      <c r="B159" s="831"/>
      <c r="C159" s="2178" t="s">
        <v>1625</v>
      </c>
      <c r="D159" s="2179"/>
      <c r="E159" s="844">
        <v>0.1</v>
      </c>
      <c r="F159" s="842"/>
      <c r="G159" s="830"/>
    </row>
    <row r="160" spans="2:7">
      <c r="B160" s="831"/>
      <c r="C160" s="2178" t="s">
        <v>1626</v>
      </c>
      <c r="D160" s="2179"/>
      <c r="E160" s="844">
        <v>0.1</v>
      </c>
      <c r="F160" s="842"/>
      <c r="G160" s="830"/>
    </row>
    <row r="161" spans="2:7">
      <c r="B161" s="831"/>
      <c r="C161" s="2178" t="s">
        <v>1627</v>
      </c>
      <c r="D161" s="2179"/>
      <c r="E161" s="844">
        <v>0.1</v>
      </c>
      <c r="F161" s="842"/>
      <c r="G161" s="830"/>
    </row>
    <row r="162" spans="2:7">
      <c r="B162" s="831"/>
      <c r="C162" s="2178" t="s">
        <v>1628</v>
      </c>
      <c r="D162" s="2179"/>
      <c r="E162" s="844">
        <v>0.1</v>
      </c>
      <c r="F162" s="842"/>
      <c r="G162" s="830"/>
    </row>
    <row r="163" spans="2:7">
      <c r="B163" s="831"/>
      <c r="C163" s="2178" t="s">
        <v>1629</v>
      </c>
      <c r="D163" s="2179"/>
      <c r="E163" s="844">
        <v>0.1</v>
      </c>
      <c r="F163" s="842"/>
      <c r="G163" s="830"/>
    </row>
    <row r="164" spans="2:7">
      <c r="B164" s="831"/>
      <c r="C164" s="2178" t="s">
        <v>768</v>
      </c>
      <c r="D164" s="2179"/>
      <c r="E164" s="844">
        <v>0.1</v>
      </c>
      <c r="F164" s="842"/>
      <c r="G164" s="830"/>
    </row>
    <row r="165" spans="2:7">
      <c r="B165" s="831"/>
      <c r="C165" s="2178" t="s">
        <v>1630</v>
      </c>
      <c r="D165" s="2179"/>
      <c r="E165" s="844">
        <v>0.1</v>
      </c>
      <c r="F165" s="842"/>
      <c r="G165" s="830"/>
    </row>
    <row r="166" spans="2:7">
      <c r="B166" s="831"/>
      <c r="C166" s="2178" t="s">
        <v>1631</v>
      </c>
      <c r="D166" s="2179"/>
      <c r="E166" s="844">
        <v>0.1</v>
      </c>
      <c r="F166" s="842"/>
      <c r="G166" s="830"/>
    </row>
    <row r="167" spans="2:7">
      <c r="B167" s="831"/>
      <c r="C167" s="2178" t="s">
        <v>784</v>
      </c>
      <c r="D167" s="2179"/>
      <c r="E167" s="844">
        <v>0.1</v>
      </c>
      <c r="F167" s="842"/>
      <c r="G167" s="830"/>
    </row>
    <row r="168" spans="2:7">
      <c r="B168" s="831"/>
      <c r="C168" s="2178" t="s">
        <v>1632</v>
      </c>
      <c r="D168" s="2179"/>
      <c r="E168" s="844">
        <v>0.1</v>
      </c>
      <c r="F168" s="842"/>
      <c r="G168" s="830"/>
    </row>
    <row r="169" spans="2:7">
      <c r="B169" s="831"/>
      <c r="C169" s="2178" t="s">
        <v>1633</v>
      </c>
      <c r="D169" s="2179"/>
      <c r="E169" s="844">
        <v>0.1</v>
      </c>
      <c r="F169" s="842"/>
      <c r="G169" s="830"/>
    </row>
    <row r="170" spans="2:7">
      <c r="B170" s="831"/>
      <c r="C170" s="2178" t="s">
        <v>1634</v>
      </c>
      <c r="D170" s="2179"/>
      <c r="E170" s="844">
        <v>0.1</v>
      </c>
      <c r="F170" s="842"/>
      <c r="G170" s="830"/>
    </row>
    <row r="171" spans="2:7">
      <c r="B171" s="831"/>
      <c r="C171" s="2178" t="s">
        <v>1635</v>
      </c>
      <c r="D171" s="2179"/>
      <c r="E171" s="844">
        <v>0.1</v>
      </c>
      <c r="F171" s="842"/>
      <c r="G171" s="830"/>
    </row>
    <row r="172" spans="2:7">
      <c r="B172" s="831"/>
      <c r="C172" s="2178" t="s">
        <v>1636</v>
      </c>
      <c r="D172" s="2179"/>
      <c r="E172" s="844">
        <v>0.1</v>
      </c>
      <c r="F172" s="842"/>
      <c r="G172" s="830"/>
    </row>
    <row r="173" spans="2:7">
      <c r="B173" s="831"/>
      <c r="C173" s="2178" t="s">
        <v>1637</v>
      </c>
      <c r="D173" s="2179"/>
      <c r="E173" s="844">
        <v>0.1</v>
      </c>
      <c r="F173" s="842"/>
      <c r="G173" s="830"/>
    </row>
    <row r="174" spans="2:7">
      <c r="B174" s="831"/>
      <c r="C174" s="2178" t="s">
        <v>1638</v>
      </c>
      <c r="D174" s="2179"/>
      <c r="E174" s="844">
        <v>0.1</v>
      </c>
      <c r="F174" s="842"/>
      <c r="G174" s="830"/>
    </row>
    <row r="175" spans="2:7">
      <c r="B175" s="831"/>
      <c r="C175" s="2178" t="s">
        <v>36</v>
      </c>
      <c r="D175" s="2179"/>
      <c r="E175" s="844">
        <v>0.1</v>
      </c>
      <c r="F175" s="842"/>
      <c r="G175" s="830"/>
    </row>
    <row r="176" spans="2:7">
      <c r="B176" s="831"/>
      <c r="C176" s="2178" t="s">
        <v>1639</v>
      </c>
      <c r="D176" s="2179"/>
      <c r="E176" s="844">
        <v>0.1</v>
      </c>
      <c r="F176" s="842"/>
      <c r="G176" s="830"/>
    </row>
    <row r="177" spans="2:7">
      <c r="B177" s="831"/>
      <c r="C177" s="2178" t="s">
        <v>1640</v>
      </c>
      <c r="D177" s="2179"/>
      <c r="E177" s="844">
        <v>0.1</v>
      </c>
      <c r="F177" s="842"/>
      <c r="G177" s="830"/>
    </row>
    <row r="178" spans="2:7">
      <c r="B178" s="831"/>
      <c r="C178" s="2178" t="s">
        <v>1641</v>
      </c>
      <c r="D178" s="2179"/>
      <c r="E178" s="844">
        <v>0.1</v>
      </c>
      <c r="F178" s="842"/>
      <c r="G178" s="830"/>
    </row>
    <row r="179" spans="2:7">
      <c r="B179" s="831"/>
      <c r="C179" s="2178" t="s">
        <v>808</v>
      </c>
      <c r="D179" s="2179"/>
      <c r="E179" s="844">
        <v>0.1</v>
      </c>
      <c r="F179" s="842"/>
      <c r="G179" s="830"/>
    </row>
    <row r="180" spans="2:7">
      <c r="B180" s="831"/>
      <c r="C180" s="2178" t="s">
        <v>1642</v>
      </c>
      <c r="D180" s="2179"/>
      <c r="E180" s="844">
        <v>0.1</v>
      </c>
      <c r="F180" s="842"/>
      <c r="G180" s="830"/>
    </row>
    <row r="181" spans="2:7">
      <c r="B181" s="831"/>
      <c r="C181" s="2178" t="s">
        <v>1643</v>
      </c>
      <c r="D181" s="2179"/>
      <c r="E181" s="844">
        <v>0.1</v>
      </c>
      <c r="F181" s="842"/>
      <c r="G181" s="830"/>
    </row>
    <row r="182" spans="2:7">
      <c r="B182" s="831"/>
      <c r="C182" s="2178" t="s">
        <v>1644</v>
      </c>
      <c r="D182" s="2179"/>
      <c r="E182" s="844">
        <v>0.1</v>
      </c>
      <c r="F182" s="842"/>
      <c r="G182" s="830"/>
    </row>
    <row r="183" spans="2:7">
      <c r="B183" s="831"/>
      <c r="C183" s="2178" t="s">
        <v>814</v>
      </c>
      <c r="D183" s="2179"/>
      <c r="E183" s="844">
        <v>0.1</v>
      </c>
      <c r="F183" s="842"/>
      <c r="G183" s="830"/>
    </row>
    <row r="184" spans="2:7">
      <c r="B184" s="831"/>
      <c r="C184" s="2178" t="s">
        <v>1645</v>
      </c>
      <c r="D184" s="2179"/>
      <c r="E184" s="844">
        <v>0.1</v>
      </c>
      <c r="F184" s="842"/>
      <c r="G184" s="830"/>
    </row>
    <row r="185" spans="2:7">
      <c r="B185" s="831"/>
      <c r="C185" s="2178" t="s">
        <v>1646</v>
      </c>
      <c r="D185" s="2179"/>
      <c r="E185" s="844">
        <v>0.1</v>
      </c>
      <c r="F185" s="842"/>
      <c r="G185" s="830"/>
    </row>
    <row r="186" spans="2:7">
      <c r="B186" s="831"/>
      <c r="C186" s="2178" t="s">
        <v>1647</v>
      </c>
      <c r="D186" s="2179"/>
      <c r="E186" s="844">
        <v>0.1</v>
      </c>
      <c r="F186" s="842"/>
      <c r="G186" s="830"/>
    </row>
    <row r="187" spans="2:7">
      <c r="B187" s="831"/>
      <c r="C187" s="2178" t="s">
        <v>1648</v>
      </c>
      <c r="D187" s="2179"/>
      <c r="E187" s="844">
        <v>0.1</v>
      </c>
      <c r="F187" s="842"/>
      <c r="G187" s="830"/>
    </row>
    <row r="188" spans="2:7">
      <c r="B188" s="831"/>
      <c r="C188" s="2178" t="s">
        <v>1649</v>
      </c>
      <c r="D188" s="2179"/>
      <c r="E188" s="844">
        <v>0.1</v>
      </c>
      <c r="F188" s="842"/>
      <c r="G188" s="830"/>
    </row>
    <row r="189" spans="2:7">
      <c r="B189" s="831"/>
      <c r="C189" s="2178" t="s">
        <v>1650</v>
      </c>
      <c r="D189" s="2179"/>
      <c r="E189" s="844">
        <v>0.1</v>
      </c>
      <c r="F189" s="842"/>
      <c r="G189" s="830"/>
    </row>
    <row r="190" spans="2:7">
      <c r="B190" s="831"/>
      <c r="C190" s="2178" t="s">
        <v>1651</v>
      </c>
      <c r="D190" s="2179"/>
      <c r="E190" s="844">
        <v>0.1</v>
      </c>
      <c r="F190" s="842"/>
      <c r="G190" s="830"/>
    </row>
    <row r="191" spans="2:7">
      <c r="B191" s="831"/>
      <c r="C191" s="2178" t="s">
        <v>1652</v>
      </c>
      <c r="D191" s="2179"/>
      <c r="E191" s="844">
        <v>0.1</v>
      </c>
      <c r="F191" s="842"/>
      <c r="G191" s="830"/>
    </row>
    <row r="192" spans="2:7">
      <c r="B192" s="831"/>
      <c r="C192" s="2178" t="s">
        <v>1653</v>
      </c>
      <c r="D192" s="2179"/>
      <c r="E192" s="844">
        <v>0.1</v>
      </c>
      <c r="F192" s="842"/>
      <c r="G192" s="830"/>
    </row>
    <row r="193" spans="2:7">
      <c r="B193" s="831"/>
      <c r="C193" s="2178" t="s">
        <v>1654</v>
      </c>
      <c r="D193" s="2179"/>
      <c r="E193" s="844">
        <v>0.1</v>
      </c>
      <c r="F193" s="842"/>
      <c r="G193" s="830"/>
    </row>
    <row r="194" spans="2:7">
      <c r="B194" s="831"/>
      <c r="C194" s="2178" t="s">
        <v>1655</v>
      </c>
      <c r="D194" s="2179"/>
      <c r="E194" s="844">
        <v>0.1</v>
      </c>
      <c r="F194" s="842"/>
      <c r="G194" s="830"/>
    </row>
    <row r="195" spans="2:7">
      <c r="B195" s="831"/>
      <c r="C195" s="2178" t="s">
        <v>1656</v>
      </c>
      <c r="D195" s="2179"/>
      <c r="E195" s="844">
        <v>0.1</v>
      </c>
      <c r="F195" s="842"/>
      <c r="G195" s="830"/>
    </row>
    <row r="196" spans="2:7">
      <c r="B196" s="831"/>
      <c r="C196" s="2178" t="s">
        <v>1657</v>
      </c>
      <c r="D196" s="2179"/>
      <c r="E196" s="844">
        <v>0.1</v>
      </c>
      <c r="F196" s="842"/>
      <c r="G196" s="830"/>
    </row>
    <row r="197" spans="2:7">
      <c r="B197" s="831"/>
      <c r="C197" s="2178" t="s">
        <v>1658</v>
      </c>
      <c r="D197" s="2179"/>
      <c r="E197" s="844">
        <v>0.1</v>
      </c>
      <c r="F197" s="842"/>
      <c r="G197" s="830"/>
    </row>
    <row r="198" spans="2:7">
      <c r="B198" s="831"/>
      <c r="C198" s="2178" t="s">
        <v>1659</v>
      </c>
      <c r="D198" s="2179"/>
      <c r="E198" s="844">
        <v>0.1</v>
      </c>
      <c r="F198" s="842"/>
      <c r="G198" s="830"/>
    </row>
    <row r="199" spans="2:7">
      <c r="B199" s="831"/>
      <c r="C199" s="2178" t="s">
        <v>830</v>
      </c>
      <c r="D199" s="2179"/>
      <c r="E199" s="844">
        <v>0.1</v>
      </c>
      <c r="F199" s="842"/>
      <c r="G199" s="830"/>
    </row>
    <row r="200" spans="2:7">
      <c r="B200" s="831"/>
      <c r="C200" s="2178" t="s">
        <v>1660</v>
      </c>
      <c r="D200" s="2179"/>
      <c r="E200" s="844">
        <v>0.1</v>
      </c>
      <c r="F200" s="842"/>
      <c r="G200" s="830"/>
    </row>
    <row r="201" spans="2:7">
      <c r="B201" s="831"/>
      <c r="C201" s="2178" t="s">
        <v>1661</v>
      </c>
      <c r="D201" s="2179"/>
      <c r="E201" s="844">
        <v>0.1</v>
      </c>
      <c r="F201" s="842"/>
      <c r="G201" s="830"/>
    </row>
    <row r="202" spans="2:7">
      <c r="B202" s="831"/>
      <c r="C202" s="2178" t="s">
        <v>1662</v>
      </c>
      <c r="D202" s="2179"/>
      <c r="E202" s="844">
        <v>0.1</v>
      </c>
      <c r="F202" s="842"/>
      <c r="G202" s="830"/>
    </row>
    <row r="203" spans="2:7">
      <c r="B203" s="831"/>
      <c r="C203" s="2178" t="s">
        <v>1039</v>
      </c>
      <c r="D203" s="2179"/>
      <c r="E203" s="844">
        <v>0.1</v>
      </c>
      <c r="F203" s="842"/>
      <c r="G203" s="830"/>
    </row>
    <row r="204" spans="2:7">
      <c r="B204" s="831"/>
      <c r="C204" s="2178" t="s">
        <v>1663</v>
      </c>
      <c r="D204" s="2179"/>
      <c r="E204" s="844">
        <v>0.1</v>
      </c>
      <c r="F204" s="842"/>
      <c r="G204" s="830"/>
    </row>
    <row r="205" spans="2:7">
      <c r="B205" s="831"/>
      <c r="C205" s="2178" t="s">
        <v>1664</v>
      </c>
      <c r="D205" s="2179"/>
      <c r="E205" s="844">
        <v>0.1</v>
      </c>
      <c r="F205" s="842"/>
      <c r="G205" s="830"/>
    </row>
    <row r="206" spans="2:7">
      <c r="B206" s="831"/>
      <c r="C206" s="2178" t="s">
        <v>1665</v>
      </c>
      <c r="D206" s="2179"/>
      <c r="E206" s="844">
        <v>0.1</v>
      </c>
      <c r="F206" s="842"/>
      <c r="G206" s="830"/>
    </row>
    <row r="207" spans="2:7">
      <c r="B207" s="831"/>
      <c r="C207" s="2178" t="s">
        <v>1666</v>
      </c>
      <c r="D207" s="2179"/>
      <c r="E207" s="844">
        <v>0.1</v>
      </c>
      <c r="F207" s="842"/>
      <c r="G207" s="830"/>
    </row>
    <row r="208" spans="2:7">
      <c r="B208" s="831"/>
      <c r="C208" s="2178" t="s">
        <v>1667</v>
      </c>
      <c r="D208" s="2179"/>
      <c r="E208" s="844">
        <v>0.1</v>
      </c>
      <c r="F208" s="842"/>
      <c r="G208" s="830"/>
    </row>
    <row r="209" spans="2:7">
      <c r="B209" s="831"/>
      <c r="C209" s="2178" t="s">
        <v>1668</v>
      </c>
      <c r="D209" s="2179"/>
      <c r="E209" s="844">
        <v>0.1</v>
      </c>
      <c r="F209" s="842"/>
      <c r="G209" s="830"/>
    </row>
    <row r="210" spans="2:7">
      <c r="B210" s="831"/>
      <c r="C210" s="2178" t="s">
        <v>1669</v>
      </c>
      <c r="D210" s="2179"/>
      <c r="E210" s="844">
        <v>0.1</v>
      </c>
      <c r="F210" s="842"/>
      <c r="G210" s="830"/>
    </row>
    <row r="211" spans="2:7">
      <c r="B211" s="831"/>
      <c r="C211" s="2178" t="s">
        <v>1670</v>
      </c>
      <c r="D211" s="2179"/>
      <c r="E211" s="844">
        <v>0.1</v>
      </c>
      <c r="F211" s="842"/>
      <c r="G211" s="830"/>
    </row>
    <row r="212" spans="2:7">
      <c r="B212" s="831"/>
      <c r="C212" s="2178" t="s">
        <v>1671</v>
      </c>
      <c r="D212" s="2179"/>
      <c r="E212" s="844">
        <v>0.1</v>
      </c>
      <c r="F212" s="842"/>
      <c r="G212" s="830"/>
    </row>
    <row r="213" spans="2:7">
      <c r="B213" s="831"/>
      <c r="C213" s="2178" t="s">
        <v>346</v>
      </c>
      <c r="D213" s="2179"/>
      <c r="E213" s="844">
        <v>0.1</v>
      </c>
      <c r="F213" s="842"/>
      <c r="G213" s="830"/>
    </row>
    <row r="214" spans="2:7">
      <c r="B214" s="831"/>
      <c r="C214" s="2178" t="s">
        <v>1672</v>
      </c>
      <c r="D214" s="2179"/>
      <c r="E214" s="844">
        <v>0.1</v>
      </c>
      <c r="F214" s="842"/>
      <c r="G214" s="830"/>
    </row>
    <row r="215" spans="2:7">
      <c r="B215" s="831"/>
      <c r="C215" s="2178" t="s">
        <v>1673</v>
      </c>
      <c r="D215" s="2179"/>
      <c r="E215" s="844">
        <v>0.1</v>
      </c>
      <c r="F215" s="842"/>
      <c r="G215" s="830"/>
    </row>
    <row r="216" spans="2:7">
      <c r="B216" s="831"/>
      <c r="C216" s="2178" t="s">
        <v>1674</v>
      </c>
      <c r="D216" s="2179"/>
      <c r="E216" s="844">
        <v>0.1</v>
      </c>
      <c r="F216" s="842"/>
      <c r="G216" s="830"/>
    </row>
    <row r="217" spans="2:7">
      <c r="B217" s="831"/>
      <c r="C217" s="2178" t="s">
        <v>1675</v>
      </c>
      <c r="D217" s="2179"/>
      <c r="E217" s="844">
        <v>0.1</v>
      </c>
      <c r="F217" s="842"/>
      <c r="G217" s="830"/>
    </row>
    <row r="218" spans="2:7">
      <c r="B218" s="831"/>
      <c r="C218" s="2178" t="s">
        <v>1676</v>
      </c>
      <c r="D218" s="2179"/>
      <c r="E218" s="844">
        <v>0.1</v>
      </c>
      <c r="F218" s="842"/>
      <c r="G218" s="830"/>
    </row>
    <row r="219" spans="2:7">
      <c r="B219" s="831"/>
      <c r="C219" s="2178" t="s">
        <v>1677</v>
      </c>
      <c r="D219" s="2179"/>
      <c r="E219" s="844">
        <v>0.1</v>
      </c>
      <c r="F219" s="842"/>
      <c r="G219" s="830"/>
    </row>
    <row r="220" spans="2:7">
      <c r="B220" s="831"/>
      <c r="C220" s="2178" t="s">
        <v>1678</v>
      </c>
      <c r="D220" s="2179"/>
      <c r="E220" s="844">
        <v>0.1</v>
      </c>
      <c r="F220" s="842"/>
      <c r="G220" s="830"/>
    </row>
    <row r="221" spans="2:7">
      <c r="B221" s="831"/>
      <c r="C221" s="2178" t="s">
        <v>1679</v>
      </c>
      <c r="D221" s="2179"/>
      <c r="E221" s="844">
        <v>0.1</v>
      </c>
      <c r="F221" s="842"/>
      <c r="G221" s="830"/>
    </row>
    <row r="222" spans="2:7">
      <c r="B222" s="831"/>
      <c r="C222" s="2178" t="s">
        <v>1680</v>
      </c>
      <c r="D222" s="2179"/>
      <c r="E222" s="844">
        <v>0.1</v>
      </c>
      <c r="F222" s="842"/>
      <c r="G222" s="830"/>
    </row>
    <row r="223" spans="2:7">
      <c r="B223" s="831"/>
      <c r="C223" s="2178" t="s">
        <v>1681</v>
      </c>
      <c r="D223" s="2179"/>
      <c r="E223" s="844">
        <v>0.1</v>
      </c>
      <c r="F223" s="842"/>
      <c r="G223" s="830"/>
    </row>
    <row r="224" spans="2:7">
      <c r="B224" s="831"/>
      <c r="C224" s="2178" t="s">
        <v>1682</v>
      </c>
      <c r="D224" s="2179"/>
      <c r="E224" s="844">
        <v>0.1</v>
      </c>
      <c r="F224" s="842"/>
      <c r="G224" s="830"/>
    </row>
    <row r="225" spans="2:7">
      <c r="B225" s="831"/>
      <c r="C225" s="2178" t="s">
        <v>1683</v>
      </c>
      <c r="D225" s="2179"/>
      <c r="E225" s="844">
        <v>0.1</v>
      </c>
      <c r="F225" s="842"/>
      <c r="G225" s="830"/>
    </row>
    <row r="226" spans="2:7">
      <c r="B226" s="831"/>
      <c r="C226" s="2178" t="s">
        <v>1684</v>
      </c>
      <c r="D226" s="2179"/>
      <c r="E226" s="844">
        <v>0.1</v>
      </c>
      <c r="F226" s="842"/>
      <c r="G226" s="830"/>
    </row>
    <row r="227" spans="2:7">
      <c r="B227" s="831"/>
      <c r="C227" s="2178" t="s">
        <v>1685</v>
      </c>
      <c r="D227" s="2179"/>
      <c r="E227" s="844">
        <v>0.1</v>
      </c>
      <c r="F227" s="842"/>
      <c r="G227" s="830"/>
    </row>
    <row r="228" spans="2:7">
      <c r="B228" s="831"/>
      <c r="C228" s="2178" t="s">
        <v>1686</v>
      </c>
      <c r="D228" s="2179"/>
      <c r="E228" s="844">
        <v>0.1</v>
      </c>
      <c r="F228" s="842"/>
      <c r="G228" s="830"/>
    </row>
    <row r="229" spans="2:7">
      <c r="B229" s="831"/>
      <c r="C229" s="2178" t="s">
        <v>1687</v>
      </c>
      <c r="D229" s="2179"/>
      <c r="E229" s="844">
        <v>0.1</v>
      </c>
      <c r="F229" s="842"/>
      <c r="G229" s="830"/>
    </row>
    <row r="230" spans="2:7">
      <c r="B230" s="831"/>
      <c r="C230" s="2178" t="s">
        <v>1688</v>
      </c>
      <c r="D230" s="2179"/>
      <c r="E230" s="844">
        <v>0.1</v>
      </c>
      <c r="F230" s="842"/>
      <c r="G230" s="830"/>
    </row>
    <row r="231" spans="2:7">
      <c r="B231" s="831"/>
      <c r="C231" s="2178" t="s">
        <v>1689</v>
      </c>
      <c r="D231" s="2179"/>
      <c r="E231" s="844">
        <v>0.1</v>
      </c>
      <c r="F231" s="842"/>
      <c r="G231" s="830"/>
    </row>
    <row r="232" spans="2:7">
      <c r="B232" s="831"/>
      <c r="C232" s="2178" t="s">
        <v>1690</v>
      </c>
      <c r="D232" s="2179"/>
      <c r="E232" s="844">
        <v>0.1</v>
      </c>
      <c r="F232" s="842"/>
      <c r="G232" s="830"/>
    </row>
    <row r="233" spans="2:7">
      <c r="B233" s="831"/>
      <c r="C233" s="2178" t="s">
        <v>1691</v>
      </c>
      <c r="D233" s="2179"/>
      <c r="E233" s="844">
        <v>0.1</v>
      </c>
      <c r="F233" s="842"/>
      <c r="G233" s="830"/>
    </row>
    <row r="234" spans="2:7">
      <c r="B234" s="831"/>
      <c r="C234" s="2178" t="s">
        <v>1692</v>
      </c>
      <c r="D234" s="2179"/>
      <c r="E234" s="844">
        <v>0.1</v>
      </c>
      <c r="F234" s="842"/>
      <c r="G234" s="830"/>
    </row>
    <row r="235" spans="2:7">
      <c r="B235" s="831"/>
      <c r="C235" s="2178" t="s">
        <v>1693</v>
      </c>
      <c r="D235" s="2179"/>
      <c r="E235" s="844">
        <v>0.1</v>
      </c>
      <c r="F235" s="842"/>
      <c r="G235" s="830"/>
    </row>
    <row r="236" spans="2:7">
      <c r="B236" s="831"/>
      <c r="C236" s="2178" t="s">
        <v>355</v>
      </c>
      <c r="D236" s="2179"/>
      <c r="E236" s="844">
        <v>0.1</v>
      </c>
      <c r="F236" s="842"/>
      <c r="G236" s="830"/>
    </row>
    <row r="237" spans="2:7">
      <c r="B237" s="831"/>
      <c r="C237" s="2178" t="s">
        <v>1694</v>
      </c>
      <c r="D237" s="2179"/>
      <c r="E237" s="844">
        <v>0.1</v>
      </c>
      <c r="F237" s="842"/>
      <c r="G237" s="830"/>
    </row>
    <row r="238" spans="2:7">
      <c r="B238" s="831"/>
      <c r="C238" s="2178" t="s">
        <v>1695</v>
      </c>
      <c r="D238" s="2179"/>
      <c r="E238" s="844">
        <v>0.1</v>
      </c>
      <c r="F238" s="842"/>
      <c r="G238" s="830"/>
    </row>
    <row r="239" spans="2:7">
      <c r="B239" s="831"/>
      <c r="C239" s="2178" t="s">
        <v>1696</v>
      </c>
      <c r="D239" s="2179"/>
      <c r="E239" s="844">
        <v>0.1</v>
      </c>
      <c r="F239" s="842"/>
      <c r="G239" s="830"/>
    </row>
    <row r="240" spans="2:7">
      <c r="B240" s="831"/>
      <c r="C240" s="2178" t="s">
        <v>367</v>
      </c>
      <c r="D240" s="2179"/>
      <c r="E240" s="844">
        <v>0.1</v>
      </c>
      <c r="F240" s="842"/>
      <c r="G240" s="830"/>
    </row>
    <row r="241" spans="2:7">
      <c r="B241" s="831"/>
      <c r="C241" s="2178" t="s">
        <v>1697</v>
      </c>
      <c r="D241" s="2179"/>
      <c r="E241" s="844">
        <v>0.1</v>
      </c>
      <c r="F241" s="842"/>
      <c r="G241" s="830"/>
    </row>
    <row r="242" spans="2:7">
      <c r="B242" s="831"/>
      <c r="C242" s="2178" t="s">
        <v>1698</v>
      </c>
      <c r="D242" s="2179"/>
      <c r="E242" s="844">
        <v>0.1</v>
      </c>
      <c r="F242" s="842"/>
      <c r="G242" s="830"/>
    </row>
    <row r="243" spans="2:7">
      <c r="B243" s="831"/>
      <c r="C243" s="2178" t="s">
        <v>1699</v>
      </c>
      <c r="D243" s="2179"/>
      <c r="E243" s="844">
        <v>0.1</v>
      </c>
      <c r="F243" s="842"/>
      <c r="G243" s="830"/>
    </row>
    <row r="244" spans="2:7">
      <c r="B244" s="831"/>
      <c r="C244" s="2178" t="s">
        <v>32</v>
      </c>
      <c r="D244" s="2179"/>
      <c r="E244" s="844">
        <v>0.1</v>
      </c>
      <c r="F244" s="842"/>
      <c r="G244" s="830"/>
    </row>
    <row r="245" spans="2:7">
      <c r="B245" s="831"/>
      <c r="C245" s="2178" t="s">
        <v>995</v>
      </c>
      <c r="D245" s="2179"/>
      <c r="E245" s="844">
        <v>0.1</v>
      </c>
      <c r="F245" s="842"/>
      <c r="G245" s="830"/>
    </row>
    <row r="246" spans="2:7">
      <c r="B246" s="831"/>
      <c r="C246" s="2178" t="s">
        <v>1700</v>
      </c>
      <c r="D246" s="2179"/>
      <c r="E246" s="844">
        <v>0.1</v>
      </c>
      <c r="F246" s="842"/>
      <c r="G246" s="830"/>
    </row>
    <row r="247" spans="2:7">
      <c r="B247" s="831"/>
      <c r="C247" s="2178" t="s">
        <v>1701</v>
      </c>
      <c r="D247" s="2179"/>
      <c r="E247" s="844">
        <v>0.1</v>
      </c>
      <c r="F247" s="842"/>
      <c r="G247" s="830"/>
    </row>
    <row r="248" spans="2:7">
      <c r="B248" s="831"/>
      <c r="C248" s="2178" t="s">
        <v>1702</v>
      </c>
      <c r="D248" s="2179"/>
      <c r="E248" s="844">
        <v>0.1</v>
      </c>
      <c r="F248" s="842"/>
      <c r="G248" s="830"/>
    </row>
    <row r="249" spans="2:7">
      <c r="B249" s="831"/>
      <c r="C249" s="2178" t="s">
        <v>1703</v>
      </c>
      <c r="D249" s="2179"/>
      <c r="E249" s="844">
        <v>0.1</v>
      </c>
      <c r="F249" s="842"/>
      <c r="G249" s="830"/>
    </row>
    <row r="250" spans="2:7">
      <c r="B250" s="831"/>
      <c r="C250" s="2178" t="s">
        <v>1010</v>
      </c>
      <c r="D250" s="2179"/>
      <c r="E250" s="844">
        <v>0.1</v>
      </c>
      <c r="F250" s="842"/>
      <c r="G250" s="830"/>
    </row>
    <row r="251" spans="2:7">
      <c r="B251" s="831"/>
      <c r="C251" s="2178" t="s">
        <v>1011</v>
      </c>
      <c r="D251" s="2179"/>
      <c r="E251" s="844">
        <v>0.1</v>
      </c>
      <c r="F251" s="842"/>
      <c r="G251" s="830"/>
    </row>
    <row r="252" spans="2:7">
      <c r="B252" s="831"/>
      <c r="C252" s="2178" t="s">
        <v>1168</v>
      </c>
      <c r="D252" s="2179"/>
      <c r="E252" s="844">
        <v>0.1</v>
      </c>
      <c r="F252" s="842"/>
      <c r="G252" s="830"/>
    </row>
    <row r="253" spans="2:7">
      <c r="B253" s="831"/>
      <c r="C253" s="2178" t="s">
        <v>1704</v>
      </c>
      <c r="D253" s="2179"/>
      <c r="E253" s="844">
        <v>0.1</v>
      </c>
      <c r="F253" s="842"/>
      <c r="G253" s="830"/>
    </row>
    <row r="254" spans="2:7">
      <c r="B254" s="831"/>
      <c r="C254" s="2178" t="s">
        <v>1705</v>
      </c>
      <c r="D254" s="2179"/>
      <c r="E254" s="844">
        <v>0.1</v>
      </c>
      <c r="F254" s="842"/>
      <c r="G254" s="830"/>
    </row>
    <row r="255" spans="2:7">
      <c r="B255" s="831"/>
      <c r="C255" s="2178" t="s">
        <v>1171</v>
      </c>
      <c r="D255" s="2179"/>
      <c r="E255" s="844">
        <v>0.1</v>
      </c>
      <c r="F255" s="842"/>
      <c r="G255" s="830"/>
    </row>
    <row r="256" spans="2:7">
      <c r="B256" s="831"/>
      <c r="C256" s="2178" t="s">
        <v>1706</v>
      </c>
      <c r="D256" s="2179"/>
      <c r="E256" s="844">
        <v>0.1</v>
      </c>
      <c r="F256" s="842"/>
      <c r="G256" s="830"/>
    </row>
    <row r="257" spans="2:7">
      <c r="B257" s="831"/>
      <c r="C257" s="2178" t="s">
        <v>1707</v>
      </c>
      <c r="D257" s="2179"/>
      <c r="E257" s="844">
        <v>0.1</v>
      </c>
      <c r="F257" s="842"/>
      <c r="G257" s="830"/>
    </row>
    <row r="258" spans="2:7">
      <c r="B258" s="831"/>
      <c r="C258" s="2178" t="s">
        <v>1708</v>
      </c>
      <c r="D258" s="2179"/>
      <c r="E258" s="844">
        <v>0.1</v>
      </c>
      <c r="F258" s="842"/>
      <c r="G258" s="830"/>
    </row>
    <row r="259" spans="2:7">
      <c r="B259" s="831"/>
      <c r="C259" s="2178" t="s">
        <v>156</v>
      </c>
      <c r="D259" s="2179"/>
      <c r="E259" s="844">
        <v>0.1</v>
      </c>
      <c r="F259" s="842"/>
      <c r="G259" s="830"/>
    </row>
    <row r="260" spans="2:7">
      <c r="B260" s="831"/>
      <c r="C260" s="2178" t="s">
        <v>1709</v>
      </c>
      <c r="D260" s="2179"/>
      <c r="E260" s="844">
        <v>0.1</v>
      </c>
      <c r="F260" s="842"/>
      <c r="G260" s="830"/>
    </row>
    <row r="261" spans="2:7">
      <c r="B261" s="831"/>
      <c r="C261" s="2178" t="s">
        <v>1181</v>
      </c>
      <c r="D261" s="2179"/>
      <c r="E261" s="844">
        <v>0.1</v>
      </c>
      <c r="F261" s="842"/>
      <c r="G261" s="830"/>
    </row>
    <row r="262" spans="2:7">
      <c r="B262" s="831"/>
      <c r="C262" s="2178" t="s">
        <v>1182</v>
      </c>
      <c r="D262" s="2179"/>
      <c r="E262" s="844">
        <v>0.1</v>
      </c>
      <c r="F262" s="842"/>
      <c r="G262" s="830"/>
    </row>
    <row r="263" spans="2:7">
      <c r="B263" s="831"/>
      <c r="C263" s="2178" t="s">
        <v>1710</v>
      </c>
      <c r="D263" s="2179"/>
      <c r="E263" s="844">
        <v>0.1</v>
      </c>
      <c r="F263" s="842"/>
      <c r="G263" s="830"/>
    </row>
    <row r="264" spans="2:7">
      <c r="B264" s="831"/>
      <c r="C264" s="2178" t="s">
        <v>85</v>
      </c>
      <c r="D264" s="2179"/>
      <c r="E264" s="845">
        <v>0.25</v>
      </c>
      <c r="F264" s="842"/>
      <c r="G264" s="830"/>
    </row>
    <row r="265" spans="2:7">
      <c r="B265" s="831"/>
      <c r="C265" s="2178" t="s">
        <v>1711</v>
      </c>
      <c r="D265" s="2179"/>
      <c r="E265" s="845">
        <v>0.25</v>
      </c>
      <c r="F265" s="842"/>
      <c r="G265" s="830"/>
    </row>
    <row r="266" spans="2:7">
      <c r="B266" s="831"/>
      <c r="C266" s="2178" t="s">
        <v>1712</v>
      </c>
      <c r="D266" s="2179"/>
      <c r="E266" s="845">
        <v>0.25</v>
      </c>
      <c r="F266" s="842"/>
      <c r="G266" s="830"/>
    </row>
    <row r="267" spans="2:7">
      <c r="B267" s="831"/>
      <c r="C267" s="2178" t="s">
        <v>1713</v>
      </c>
      <c r="D267" s="2179"/>
      <c r="E267" s="845">
        <v>0.25</v>
      </c>
      <c r="F267" s="842"/>
      <c r="G267" s="830"/>
    </row>
    <row r="268" spans="2:7">
      <c r="B268" s="831"/>
      <c r="C268" s="2178" t="s">
        <v>1714</v>
      </c>
      <c r="D268" s="2179"/>
      <c r="E268" s="845">
        <v>0.25</v>
      </c>
      <c r="F268" s="842"/>
      <c r="G268" s="830"/>
    </row>
    <row r="269" spans="2:7">
      <c r="B269" s="831"/>
      <c r="C269" s="2178" t="s">
        <v>1715</v>
      </c>
      <c r="D269" s="2179"/>
      <c r="E269" s="845">
        <v>0.25</v>
      </c>
      <c r="F269" s="842"/>
      <c r="G269" s="830"/>
    </row>
    <row r="270" spans="2:7">
      <c r="B270" s="831"/>
      <c r="C270" s="2178" t="s">
        <v>1716</v>
      </c>
      <c r="D270" s="2179"/>
      <c r="E270" s="845">
        <v>0.25</v>
      </c>
      <c r="F270" s="842"/>
      <c r="G270" s="830"/>
    </row>
    <row r="271" spans="2:7">
      <c r="B271" s="831"/>
      <c r="C271" s="2178" t="s">
        <v>1717</v>
      </c>
      <c r="D271" s="2179"/>
      <c r="E271" s="845">
        <v>0.25</v>
      </c>
      <c r="F271" s="842"/>
      <c r="G271" s="830"/>
    </row>
    <row r="272" spans="2:7">
      <c r="B272" s="831"/>
      <c r="C272" s="2178" t="s">
        <v>88</v>
      </c>
      <c r="D272" s="2179"/>
      <c r="E272" s="845">
        <v>0.25</v>
      </c>
      <c r="F272" s="842"/>
      <c r="G272" s="830"/>
    </row>
    <row r="273" spans="2:7">
      <c r="B273" s="831"/>
      <c r="C273" s="2178" t="s">
        <v>90</v>
      </c>
      <c r="D273" s="2179"/>
      <c r="E273" s="845">
        <v>0.25</v>
      </c>
      <c r="F273" s="842"/>
      <c r="G273" s="830"/>
    </row>
    <row r="274" spans="2:7">
      <c r="B274" s="831"/>
      <c r="C274" s="2178" t="s">
        <v>91</v>
      </c>
      <c r="D274" s="2179"/>
      <c r="E274" s="845">
        <v>0.25</v>
      </c>
      <c r="F274" s="842"/>
      <c r="G274" s="830"/>
    </row>
    <row r="275" spans="2:7">
      <c r="B275" s="831"/>
      <c r="C275" s="2178" t="s">
        <v>1718</v>
      </c>
      <c r="D275" s="2179"/>
      <c r="E275" s="845">
        <v>0.25</v>
      </c>
      <c r="F275" s="842"/>
      <c r="G275" s="830"/>
    </row>
    <row r="276" spans="2:7">
      <c r="B276" s="831"/>
      <c r="C276" s="2178" t="s">
        <v>1719</v>
      </c>
      <c r="D276" s="2179"/>
      <c r="E276" s="845">
        <v>0.25</v>
      </c>
      <c r="F276" s="842"/>
      <c r="G276" s="830"/>
    </row>
    <row r="277" spans="2:7">
      <c r="B277" s="831"/>
      <c r="C277" s="2178" t="s">
        <v>103</v>
      </c>
      <c r="D277" s="2179"/>
      <c r="E277" s="845">
        <v>0.25</v>
      </c>
      <c r="F277" s="842"/>
      <c r="G277" s="830"/>
    </row>
    <row r="278" spans="2:7">
      <c r="B278" s="831"/>
      <c r="C278" s="2178" t="s">
        <v>1720</v>
      </c>
      <c r="D278" s="2179"/>
      <c r="E278" s="845">
        <v>0.25</v>
      </c>
      <c r="F278" s="842"/>
      <c r="G278" s="830"/>
    </row>
    <row r="279" spans="2:7">
      <c r="B279" s="831"/>
      <c r="C279" s="2178" t="s">
        <v>104</v>
      </c>
      <c r="D279" s="2179"/>
      <c r="E279" s="845">
        <v>0.25</v>
      </c>
      <c r="F279" s="842"/>
      <c r="G279" s="830"/>
    </row>
    <row r="280" spans="2:7">
      <c r="B280" s="831"/>
      <c r="C280" s="2178" t="s">
        <v>1721</v>
      </c>
      <c r="D280" s="2179"/>
      <c r="E280" s="845">
        <v>0.25</v>
      </c>
      <c r="F280" s="842"/>
      <c r="G280" s="830"/>
    </row>
    <row r="281" spans="2:7">
      <c r="B281" s="831"/>
      <c r="C281" s="2178" t="s">
        <v>1722</v>
      </c>
      <c r="D281" s="2179"/>
      <c r="E281" s="845">
        <v>0.25</v>
      </c>
      <c r="F281" s="842"/>
      <c r="G281" s="830"/>
    </row>
    <row r="282" spans="2:7">
      <c r="B282" s="831"/>
      <c r="C282" s="2178" t="s">
        <v>1723</v>
      </c>
      <c r="D282" s="2179"/>
      <c r="E282" s="845">
        <v>0.25</v>
      </c>
      <c r="F282" s="842"/>
      <c r="G282" s="830"/>
    </row>
    <row r="283" spans="2:7">
      <c r="B283" s="831"/>
      <c r="C283" s="2178" t="s">
        <v>1724</v>
      </c>
      <c r="D283" s="2179"/>
      <c r="E283" s="845">
        <v>0.25</v>
      </c>
      <c r="F283" s="842"/>
      <c r="G283" s="830"/>
    </row>
    <row r="284" spans="2:7">
      <c r="B284" s="831"/>
      <c r="C284" s="2178" t="s">
        <v>1725</v>
      </c>
      <c r="D284" s="2179"/>
      <c r="E284" s="845">
        <v>0.25</v>
      </c>
      <c r="F284" s="842"/>
      <c r="G284" s="830"/>
    </row>
    <row r="285" spans="2:7">
      <c r="B285" s="831"/>
      <c r="C285" s="2178" t="s">
        <v>1726</v>
      </c>
      <c r="D285" s="2179"/>
      <c r="E285" s="845">
        <v>0.25</v>
      </c>
      <c r="F285" s="842"/>
      <c r="G285" s="830"/>
    </row>
    <row r="286" spans="2:7">
      <c r="B286" s="831"/>
      <c r="C286" s="2178" t="s">
        <v>1727</v>
      </c>
      <c r="D286" s="2179"/>
      <c r="E286" s="845">
        <v>0.25</v>
      </c>
      <c r="F286" s="842"/>
      <c r="G286" s="830"/>
    </row>
    <row r="287" spans="2:7">
      <c r="B287" s="831"/>
      <c r="C287" s="2178" t="s">
        <v>116</v>
      </c>
      <c r="D287" s="2179"/>
      <c r="E287" s="845">
        <v>0.25</v>
      </c>
      <c r="F287" s="842"/>
      <c r="G287" s="830"/>
    </row>
    <row r="288" spans="2:7">
      <c r="B288" s="831"/>
      <c r="C288" s="2178" t="s">
        <v>1728</v>
      </c>
      <c r="D288" s="2179"/>
      <c r="E288" s="845">
        <v>0.25</v>
      </c>
      <c r="F288" s="842"/>
      <c r="G288" s="830"/>
    </row>
    <row r="289" spans="2:7">
      <c r="B289" s="831"/>
      <c r="C289" s="2178" t="s">
        <v>118</v>
      </c>
      <c r="D289" s="2179"/>
      <c r="E289" s="845">
        <v>0.25</v>
      </c>
      <c r="F289" s="842"/>
      <c r="G289" s="830"/>
    </row>
    <row r="290" spans="2:7">
      <c r="B290" s="831"/>
      <c r="C290" s="2178" t="s">
        <v>1729</v>
      </c>
      <c r="D290" s="2179"/>
      <c r="E290" s="845">
        <v>0.25</v>
      </c>
      <c r="F290" s="842"/>
      <c r="G290" s="830"/>
    </row>
    <row r="291" spans="2:7">
      <c r="B291" s="831"/>
      <c r="C291" s="2178" t="s">
        <v>1730</v>
      </c>
      <c r="D291" s="2179"/>
      <c r="E291" s="845">
        <v>0.25</v>
      </c>
      <c r="F291" s="842"/>
      <c r="G291" s="830"/>
    </row>
    <row r="292" spans="2:7">
      <c r="B292" s="831"/>
      <c r="C292" s="2178" t="s">
        <v>1731</v>
      </c>
      <c r="D292" s="2179"/>
      <c r="E292" s="845">
        <v>0.25</v>
      </c>
      <c r="F292" s="842"/>
      <c r="G292" s="830"/>
    </row>
    <row r="293" spans="2:7">
      <c r="B293" s="831"/>
      <c r="C293" s="2178" t="s">
        <v>1732</v>
      </c>
      <c r="D293" s="2179"/>
      <c r="E293" s="845">
        <v>0.25</v>
      </c>
      <c r="F293" s="842"/>
      <c r="G293" s="830"/>
    </row>
    <row r="294" spans="2:7">
      <c r="B294" s="831"/>
      <c r="C294" s="2178" t="s">
        <v>1733</v>
      </c>
      <c r="D294" s="2179"/>
      <c r="E294" s="845">
        <v>0.25</v>
      </c>
      <c r="F294" s="842"/>
      <c r="G294" s="830"/>
    </row>
    <row r="295" spans="2:7">
      <c r="B295" s="831"/>
      <c r="C295" s="2178" t="s">
        <v>122</v>
      </c>
      <c r="D295" s="2179"/>
      <c r="E295" s="845">
        <v>0.25</v>
      </c>
      <c r="F295" s="842"/>
      <c r="G295" s="830"/>
    </row>
    <row r="296" spans="2:7">
      <c r="B296" s="831"/>
      <c r="C296" s="2178" t="s">
        <v>1734</v>
      </c>
      <c r="D296" s="2179"/>
      <c r="E296" s="845">
        <v>0.25</v>
      </c>
      <c r="F296" s="842"/>
      <c r="G296" s="830"/>
    </row>
    <row r="297" spans="2:7">
      <c r="B297" s="831"/>
      <c r="C297" s="2178" t="s">
        <v>1735</v>
      </c>
      <c r="D297" s="2179"/>
      <c r="E297" s="845">
        <v>0.25</v>
      </c>
      <c r="F297" s="842"/>
      <c r="G297" s="830"/>
    </row>
    <row r="298" spans="2:7">
      <c r="B298" s="831"/>
      <c r="C298" s="2178" t="s">
        <v>478</v>
      </c>
      <c r="D298" s="2179"/>
      <c r="E298" s="845">
        <v>0.25</v>
      </c>
      <c r="F298" s="842"/>
      <c r="G298" s="830"/>
    </row>
    <row r="299" spans="2:7">
      <c r="B299" s="831"/>
      <c r="C299" s="2178" t="s">
        <v>1736</v>
      </c>
      <c r="D299" s="2179"/>
      <c r="E299" s="845">
        <v>0.25</v>
      </c>
      <c r="F299" s="842"/>
      <c r="G299" s="830"/>
    </row>
    <row r="300" spans="2:7">
      <c r="B300" s="831"/>
      <c r="C300" s="2178" t="s">
        <v>1737</v>
      </c>
      <c r="D300" s="2179"/>
      <c r="E300" s="845">
        <v>0.25</v>
      </c>
      <c r="F300" s="842"/>
      <c r="G300" s="830"/>
    </row>
    <row r="301" spans="2:7">
      <c r="B301" s="831"/>
      <c r="C301" s="2178" t="s">
        <v>1738</v>
      </c>
      <c r="D301" s="2179"/>
      <c r="E301" s="845">
        <v>0.25</v>
      </c>
      <c r="F301" s="842"/>
      <c r="G301" s="830"/>
    </row>
    <row r="302" spans="2:7">
      <c r="B302" s="831"/>
      <c r="C302" s="2178" t="s">
        <v>1739</v>
      </c>
      <c r="D302" s="2179"/>
      <c r="E302" s="845">
        <v>0.25</v>
      </c>
      <c r="F302" s="842"/>
      <c r="G302" s="830"/>
    </row>
    <row r="303" spans="2:7">
      <c r="B303" s="831"/>
      <c r="C303" s="2178" t="s">
        <v>1740</v>
      </c>
      <c r="D303" s="2179"/>
      <c r="E303" s="845">
        <v>0.25</v>
      </c>
      <c r="F303" s="842"/>
      <c r="G303" s="830"/>
    </row>
    <row r="304" spans="2:7">
      <c r="B304" s="831"/>
      <c r="C304" s="2178" t="s">
        <v>154</v>
      </c>
      <c r="D304" s="2179"/>
      <c r="E304" s="845">
        <v>0.25</v>
      </c>
      <c r="F304" s="842"/>
      <c r="G304" s="830"/>
    </row>
    <row r="305" spans="2:7">
      <c r="B305" s="831"/>
      <c r="C305" s="2178" t="s">
        <v>1741</v>
      </c>
      <c r="D305" s="2179"/>
      <c r="E305" s="845">
        <v>0.25</v>
      </c>
      <c r="F305" s="842"/>
      <c r="G305" s="830"/>
    </row>
    <row r="306" spans="2:7">
      <c r="B306" s="831"/>
      <c r="C306" s="2178" t="s">
        <v>1742</v>
      </c>
      <c r="D306" s="2179"/>
      <c r="E306" s="845">
        <v>0.25</v>
      </c>
      <c r="F306" s="842"/>
      <c r="G306" s="830"/>
    </row>
    <row r="307" spans="2:7">
      <c r="B307" s="831"/>
      <c r="C307" s="2178" t="s">
        <v>1743</v>
      </c>
      <c r="D307" s="2179"/>
      <c r="E307" s="845">
        <v>0.25</v>
      </c>
      <c r="F307" s="842"/>
      <c r="G307" s="830"/>
    </row>
    <row r="308" spans="2:7">
      <c r="B308" s="831"/>
      <c r="C308" s="2178" t="s">
        <v>1744</v>
      </c>
      <c r="D308" s="2179"/>
      <c r="E308" s="845">
        <v>0.25</v>
      </c>
      <c r="F308" s="842"/>
      <c r="G308" s="830"/>
    </row>
    <row r="309" spans="2:7">
      <c r="B309" s="831"/>
      <c r="C309" s="2178" t="s">
        <v>485</v>
      </c>
      <c r="D309" s="2179"/>
      <c r="E309" s="845">
        <v>0.25</v>
      </c>
      <c r="F309" s="842"/>
      <c r="G309" s="830"/>
    </row>
    <row r="310" spans="2:7">
      <c r="B310" s="831"/>
      <c r="C310" s="2178" t="s">
        <v>1745</v>
      </c>
      <c r="D310" s="2179"/>
      <c r="E310" s="845">
        <v>0.25</v>
      </c>
      <c r="F310" s="842"/>
      <c r="G310" s="830"/>
    </row>
    <row r="311" spans="2:7">
      <c r="B311" s="831"/>
      <c r="C311" s="2178" t="s">
        <v>1746</v>
      </c>
      <c r="D311" s="2179"/>
      <c r="E311" s="845">
        <v>0.25</v>
      </c>
      <c r="F311" s="842"/>
      <c r="G311" s="830"/>
    </row>
    <row r="312" spans="2:7">
      <c r="B312" s="831"/>
      <c r="C312" s="2178" t="s">
        <v>1747</v>
      </c>
      <c r="D312" s="2179"/>
      <c r="E312" s="845">
        <v>0.25</v>
      </c>
      <c r="F312" s="842"/>
      <c r="G312" s="830"/>
    </row>
    <row r="313" spans="2:7">
      <c r="B313" s="831"/>
      <c r="C313" s="2178" t="s">
        <v>1748</v>
      </c>
      <c r="D313" s="2179"/>
      <c r="E313" s="845">
        <v>0.25</v>
      </c>
      <c r="F313" s="842"/>
      <c r="G313" s="830"/>
    </row>
    <row r="314" spans="2:7">
      <c r="B314" s="831"/>
      <c r="C314" s="2178" t="s">
        <v>665</v>
      </c>
      <c r="D314" s="2179"/>
      <c r="E314" s="845">
        <v>0.25</v>
      </c>
      <c r="F314" s="842"/>
      <c r="G314" s="830"/>
    </row>
    <row r="315" spans="2:7">
      <c r="B315" s="831"/>
      <c r="C315" s="2178" t="s">
        <v>1749</v>
      </c>
      <c r="D315" s="2179"/>
      <c r="E315" s="845">
        <v>0.25</v>
      </c>
      <c r="F315" s="842"/>
      <c r="G315" s="830"/>
    </row>
    <row r="316" spans="2:7">
      <c r="B316" s="831"/>
      <c r="C316" s="2178" t="s">
        <v>666</v>
      </c>
      <c r="D316" s="2179"/>
      <c r="E316" s="845">
        <v>0.25</v>
      </c>
      <c r="F316" s="842"/>
      <c r="G316" s="830"/>
    </row>
    <row r="317" spans="2:7">
      <c r="B317" s="831"/>
      <c r="C317" s="2178" t="s">
        <v>1750</v>
      </c>
      <c r="D317" s="2179"/>
      <c r="E317" s="845">
        <v>0.25</v>
      </c>
      <c r="F317" s="842"/>
      <c r="G317" s="830"/>
    </row>
    <row r="318" spans="2:7">
      <c r="B318" s="831"/>
      <c r="C318" s="2178" t="s">
        <v>1751</v>
      </c>
      <c r="D318" s="2179"/>
      <c r="E318" s="845">
        <v>0.25</v>
      </c>
      <c r="F318" s="842"/>
      <c r="G318" s="830"/>
    </row>
    <row r="319" spans="2:7">
      <c r="B319" s="831"/>
      <c r="C319" s="2178" t="s">
        <v>1752</v>
      </c>
      <c r="D319" s="2179"/>
      <c r="E319" s="845">
        <v>0.25</v>
      </c>
      <c r="F319" s="842"/>
      <c r="G319" s="830"/>
    </row>
    <row r="320" spans="2:7">
      <c r="B320" s="831"/>
      <c r="C320" s="2178" t="s">
        <v>1753</v>
      </c>
      <c r="D320" s="2179"/>
      <c r="E320" s="845">
        <v>0.25</v>
      </c>
      <c r="F320" s="842"/>
      <c r="G320" s="830"/>
    </row>
    <row r="321" spans="2:7">
      <c r="B321" s="831"/>
      <c r="C321" s="2178" t="s">
        <v>1754</v>
      </c>
      <c r="D321" s="2179"/>
      <c r="E321" s="845">
        <v>0.25</v>
      </c>
      <c r="F321" s="842"/>
      <c r="G321" s="830"/>
    </row>
    <row r="322" spans="2:7">
      <c r="B322" s="831"/>
      <c r="C322" s="2178" t="s">
        <v>1755</v>
      </c>
      <c r="D322" s="2179"/>
      <c r="E322" s="845">
        <v>0.25</v>
      </c>
      <c r="F322" s="842"/>
      <c r="G322" s="830"/>
    </row>
    <row r="323" spans="2:7">
      <c r="B323" s="831"/>
      <c r="C323" s="2178" t="s">
        <v>1756</v>
      </c>
      <c r="D323" s="2179"/>
      <c r="E323" s="845">
        <v>0.25</v>
      </c>
      <c r="F323" s="842"/>
      <c r="G323" s="830"/>
    </row>
    <row r="324" spans="2:7">
      <c r="B324" s="831"/>
      <c r="C324" s="2178" t="s">
        <v>1757</v>
      </c>
      <c r="D324" s="2179"/>
      <c r="E324" s="845">
        <v>0.25</v>
      </c>
      <c r="F324" s="842"/>
      <c r="G324" s="830"/>
    </row>
    <row r="325" spans="2:7">
      <c r="B325" s="831"/>
      <c r="C325" s="2178" t="s">
        <v>1758</v>
      </c>
      <c r="D325" s="2179"/>
      <c r="E325" s="845">
        <v>0.25</v>
      </c>
      <c r="F325" s="842"/>
      <c r="G325" s="830"/>
    </row>
    <row r="326" spans="2:7">
      <c r="B326" s="831"/>
      <c r="C326" s="2178" t="s">
        <v>1759</v>
      </c>
      <c r="D326" s="2179"/>
      <c r="E326" s="845">
        <v>0.25</v>
      </c>
      <c r="F326" s="842"/>
      <c r="G326" s="830"/>
    </row>
    <row r="327" spans="2:7">
      <c r="B327" s="831"/>
      <c r="C327" s="2178" t="s">
        <v>1760</v>
      </c>
      <c r="D327" s="2179"/>
      <c r="E327" s="845">
        <v>0.25</v>
      </c>
      <c r="F327" s="842"/>
      <c r="G327" s="830"/>
    </row>
    <row r="328" spans="2:7">
      <c r="B328" s="831"/>
      <c r="C328" s="2178" t="s">
        <v>1761</v>
      </c>
      <c r="D328" s="2179"/>
      <c r="E328" s="845">
        <v>0.25</v>
      </c>
      <c r="F328" s="842"/>
      <c r="G328" s="830"/>
    </row>
    <row r="329" spans="2:7">
      <c r="B329" s="831"/>
      <c r="C329" s="2178" t="s">
        <v>1762</v>
      </c>
      <c r="D329" s="2179"/>
      <c r="E329" s="845">
        <v>0.25</v>
      </c>
      <c r="F329" s="842"/>
      <c r="G329" s="830"/>
    </row>
    <row r="330" spans="2:7">
      <c r="B330" s="831"/>
      <c r="C330" s="2178" t="s">
        <v>1763</v>
      </c>
      <c r="D330" s="2179"/>
      <c r="E330" s="845">
        <v>0.25</v>
      </c>
      <c r="F330" s="842"/>
      <c r="G330" s="830"/>
    </row>
    <row r="331" spans="2:7">
      <c r="B331" s="831"/>
      <c r="C331" s="2178" t="s">
        <v>675</v>
      </c>
      <c r="D331" s="2179"/>
      <c r="E331" s="845">
        <v>0.25</v>
      </c>
      <c r="F331" s="842"/>
      <c r="G331" s="830"/>
    </row>
    <row r="332" spans="2:7">
      <c r="B332" s="831"/>
      <c r="C332" s="2178" t="s">
        <v>1764</v>
      </c>
      <c r="D332" s="2179"/>
      <c r="E332" s="845">
        <v>0.25</v>
      </c>
      <c r="F332" s="842"/>
      <c r="G332" s="830"/>
    </row>
    <row r="333" spans="2:7">
      <c r="B333" s="831"/>
      <c r="C333" s="2178" t="s">
        <v>155</v>
      </c>
      <c r="D333" s="2179"/>
      <c r="E333" s="845">
        <v>0.25</v>
      </c>
      <c r="F333" s="842"/>
      <c r="G333" s="830"/>
    </row>
    <row r="334" spans="2:7">
      <c r="B334" s="831"/>
      <c r="C334" s="2178" t="s">
        <v>1765</v>
      </c>
      <c r="D334" s="2179"/>
      <c r="E334" s="845">
        <v>0.25</v>
      </c>
      <c r="F334" s="842"/>
      <c r="G334" s="830"/>
    </row>
    <row r="335" spans="2:7">
      <c r="B335" s="831"/>
      <c r="C335" s="2178" t="s">
        <v>1766</v>
      </c>
      <c r="D335" s="2179"/>
      <c r="E335" s="845">
        <v>0.25</v>
      </c>
      <c r="F335" s="842"/>
      <c r="G335" s="830"/>
    </row>
    <row r="336" spans="2:7">
      <c r="B336" s="831"/>
      <c r="C336" s="2178" t="s">
        <v>585</v>
      </c>
      <c r="D336" s="2179"/>
      <c r="E336" s="845">
        <v>0.25</v>
      </c>
      <c r="F336" s="842"/>
      <c r="G336" s="830"/>
    </row>
    <row r="337" spans="2:7">
      <c r="B337" s="831"/>
      <c r="C337" s="2178" t="s">
        <v>1767</v>
      </c>
      <c r="D337" s="2179"/>
      <c r="E337" s="845">
        <v>0.25</v>
      </c>
      <c r="F337" s="842"/>
      <c r="G337" s="830"/>
    </row>
    <row r="338" spans="2:7">
      <c r="B338" s="831"/>
      <c r="C338" s="2178" t="s">
        <v>160</v>
      </c>
      <c r="D338" s="2179"/>
      <c r="E338" s="845">
        <v>0.25</v>
      </c>
      <c r="F338" s="842"/>
      <c r="G338" s="830"/>
    </row>
    <row r="339" spans="2:7">
      <c r="B339" s="831"/>
      <c r="C339" s="2178" t="s">
        <v>1768</v>
      </c>
      <c r="D339" s="2179"/>
      <c r="E339" s="845">
        <v>0.25</v>
      </c>
      <c r="F339" s="842"/>
      <c r="G339" s="830"/>
    </row>
    <row r="340" spans="2:7">
      <c r="B340" s="831"/>
      <c r="C340" s="2178" t="s">
        <v>1769</v>
      </c>
      <c r="D340" s="2179"/>
      <c r="E340" s="845">
        <v>0.25</v>
      </c>
      <c r="F340" s="842"/>
      <c r="G340" s="830"/>
    </row>
    <row r="341" spans="2:7">
      <c r="B341" s="831"/>
      <c r="C341" s="2178" t="s">
        <v>1770</v>
      </c>
      <c r="D341" s="2179"/>
      <c r="E341" s="845">
        <v>0.25</v>
      </c>
      <c r="F341" s="842"/>
      <c r="G341" s="830"/>
    </row>
    <row r="342" spans="2:7">
      <c r="B342" s="831"/>
      <c r="C342" s="2178" t="s">
        <v>1771</v>
      </c>
      <c r="D342" s="2179"/>
      <c r="E342" s="845">
        <v>0.25</v>
      </c>
      <c r="F342" s="842"/>
      <c r="G342" s="830"/>
    </row>
    <row r="343" spans="2:7">
      <c r="B343" s="831"/>
      <c r="C343" s="2178" t="s">
        <v>594</v>
      </c>
      <c r="D343" s="2179"/>
      <c r="E343" s="845">
        <v>0.25</v>
      </c>
      <c r="F343" s="842"/>
      <c r="G343" s="830"/>
    </row>
    <row r="344" spans="2:7">
      <c r="B344" s="831"/>
      <c r="C344" s="2178" t="s">
        <v>596</v>
      </c>
      <c r="D344" s="2179"/>
      <c r="E344" s="845">
        <v>0.25</v>
      </c>
      <c r="F344" s="842"/>
      <c r="G344" s="830"/>
    </row>
    <row r="345" spans="2:7">
      <c r="B345" s="831"/>
      <c r="C345" s="2178" t="s">
        <v>1772</v>
      </c>
      <c r="D345" s="2179"/>
      <c r="E345" s="845">
        <v>0.25</v>
      </c>
      <c r="F345" s="842"/>
      <c r="G345" s="830"/>
    </row>
    <row r="346" spans="2:7">
      <c r="B346" s="831"/>
      <c r="C346" s="2178" t="s">
        <v>1773</v>
      </c>
      <c r="D346" s="2179"/>
      <c r="E346" s="845">
        <v>0.25</v>
      </c>
      <c r="F346" s="842"/>
      <c r="G346" s="830"/>
    </row>
    <row r="347" spans="2:7">
      <c r="B347" s="831"/>
      <c r="C347" s="2178" t="s">
        <v>1774</v>
      </c>
      <c r="D347" s="2179"/>
      <c r="E347" s="845">
        <v>0.25</v>
      </c>
      <c r="F347" s="842"/>
      <c r="G347" s="830"/>
    </row>
    <row r="348" spans="2:7">
      <c r="B348" s="831"/>
      <c r="C348" s="2178" t="s">
        <v>1775</v>
      </c>
      <c r="D348" s="2179"/>
      <c r="E348" s="845">
        <v>0.25</v>
      </c>
      <c r="F348" s="842"/>
      <c r="G348" s="830"/>
    </row>
    <row r="349" spans="2:7">
      <c r="B349" s="831"/>
      <c r="C349" s="2178" t="s">
        <v>1776</v>
      </c>
      <c r="D349" s="2179"/>
      <c r="E349" s="845">
        <v>0.25</v>
      </c>
      <c r="F349" s="842"/>
      <c r="G349" s="830"/>
    </row>
    <row r="350" spans="2:7">
      <c r="B350" s="831"/>
      <c r="C350" s="2178" t="s">
        <v>1777</v>
      </c>
      <c r="D350" s="2179"/>
      <c r="E350" s="845">
        <v>0.25</v>
      </c>
      <c r="F350" s="842"/>
      <c r="G350" s="830"/>
    </row>
    <row r="351" spans="2:7">
      <c r="B351" s="831"/>
      <c r="C351" s="2178" t="s">
        <v>1778</v>
      </c>
      <c r="D351" s="2179"/>
      <c r="E351" s="845">
        <v>0.25</v>
      </c>
      <c r="F351" s="842"/>
      <c r="G351" s="830"/>
    </row>
    <row r="352" spans="2:7">
      <c r="B352" s="831"/>
      <c r="C352" s="2178" t="s">
        <v>836</v>
      </c>
      <c r="D352" s="2179"/>
      <c r="E352" s="845">
        <v>0.25</v>
      </c>
      <c r="F352" s="842"/>
      <c r="G352" s="830"/>
    </row>
    <row r="353" spans="2:7">
      <c r="B353" s="831"/>
      <c r="C353" s="2178" t="s">
        <v>1779</v>
      </c>
      <c r="D353" s="2179"/>
      <c r="E353" s="845">
        <v>0.25</v>
      </c>
      <c r="F353" s="842"/>
      <c r="G353" s="830"/>
    </row>
    <row r="354" spans="2:7">
      <c r="B354" s="831"/>
      <c r="C354" s="2178" t="s">
        <v>1780</v>
      </c>
      <c r="D354" s="2179"/>
      <c r="E354" s="845">
        <v>0.25</v>
      </c>
      <c r="F354" s="842"/>
      <c r="G354" s="830"/>
    </row>
    <row r="355" spans="2:7">
      <c r="B355" s="831"/>
      <c r="C355" s="2178" t="s">
        <v>1781</v>
      </c>
      <c r="D355" s="2179"/>
      <c r="E355" s="845">
        <v>0.25</v>
      </c>
      <c r="F355" s="842"/>
      <c r="G355" s="830"/>
    </row>
    <row r="356" spans="2:7">
      <c r="B356" s="831"/>
      <c r="C356" s="2178" t="s">
        <v>1782</v>
      </c>
      <c r="D356" s="2179"/>
      <c r="E356" s="845">
        <v>0.25</v>
      </c>
      <c r="F356" s="842"/>
      <c r="G356" s="830"/>
    </row>
    <row r="357" spans="2:7">
      <c r="B357" s="831"/>
      <c r="C357" s="2178" t="s">
        <v>1783</v>
      </c>
      <c r="D357" s="2179"/>
      <c r="E357" s="845">
        <v>0.25</v>
      </c>
      <c r="F357" s="842"/>
      <c r="G357" s="830"/>
    </row>
    <row r="358" spans="2:7">
      <c r="B358" s="831"/>
      <c r="C358" s="2178" t="s">
        <v>1784</v>
      </c>
      <c r="D358" s="2179"/>
      <c r="E358" s="845">
        <v>0.25</v>
      </c>
      <c r="F358" s="842"/>
      <c r="G358" s="830"/>
    </row>
    <row r="359" spans="2:7">
      <c r="B359" s="831"/>
      <c r="C359" s="2178" t="s">
        <v>1785</v>
      </c>
      <c r="D359" s="2179"/>
      <c r="E359" s="845">
        <v>0.25</v>
      </c>
      <c r="F359" s="842"/>
      <c r="G359" s="830"/>
    </row>
    <row r="360" spans="2:7">
      <c r="B360" s="831"/>
      <c r="C360" s="2178" t="s">
        <v>1786</v>
      </c>
      <c r="D360" s="2179"/>
      <c r="E360" s="845">
        <v>0.25</v>
      </c>
      <c r="F360" s="842"/>
      <c r="G360" s="830"/>
    </row>
    <row r="361" spans="2:7">
      <c r="B361" s="831"/>
      <c r="C361" s="2178" t="s">
        <v>1787</v>
      </c>
      <c r="D361" s="2179"/>
      <c r="E361" s="845">
        <v>0.25</v>
      </c>
      <c r="F361" s="842"/>
      <c r="G361" s="830"/>
    </row>
    <row r="362" spans="2:7">
      <c r="B362" s="831"/>
      <c r="C362" s="2178" t="s">
        <v>1788</v>
      </c>
      <c r="D362" s="2179"/>
      <c r="E362" s="845">
        <v>0.25</v>
      </c>
      <c r="F362" s="842"/>
      <c r="G362" s="830"/>
    </row>
    <row r="363" spans="2:7">
      <c r="B363" s="831"/>
      <c r="C363" s="2178" t="s">
        <v>1789</v>
      </c>
      <c r="D363" s="2179"/>
      <c r="E363" s="845">
        <v>0.25</v>
      </c>
      <c r="F363" s="842"/>
      <c r="G363" s="830"/>
    </row>
    <row r="364" spans="2:7">
      <c r="B364" s="831"/>
      <c r="C364" s="2178" t="s">
        <v>1790</v>
      </c>
      <c r="D364" s="2179"/>
      <c r="E364" s="845">
        <v>0.25</v>
      </c>
      <c r="F364" s="842"/>
      <c r="G364" s="830"/>
    </row>
    <row r="365" spans="2:7">
      <c r="B365" s="831"/>
      <c r="C365" s="2178" t="s">
        <v>1791</v>
      </c>
      <c r="D365" s="2179"/>
      <c r="E365" s="845">
        <v>0.25</v>
      </c>
      <c r="F365" s="842"/>
      <c r="G365" s="830"/>
    </row>
    <row r="366" spans="2:7">
      <c r="B366" s="831"/>
      <c r="C366" s="2178" t="s">
        <v>1792</v>
      </c>
      <c r="D366" s="2179"/>
      <c r="E366" s="845">
        <v>0.25</v>
      </c>
      <c r="F366" s="842"/>
      <c r="G366" s="830"/>
    </row>
    <row r="367" spans="2:7">
      <c r="B367" s="831"/>
      <c r="C367" s="2178" t="s">
        <v>1793</v>
      </c>
      <c r="D367" s="2179"/>
      <c r="E367" s="845">
        <v>0.25</v>
      </c>
      <c r="F367" s="842"/>
      <c r="G367" s="830"/>
    </row>
    <row r="368" spans="2:7">
      <c r="B368" s="831"/>
      <c r="C368" s="2178" t="s">
        <v>1794</v>
      </c>
      <c r="D368" s="2179"/>
      <c r="E368" s="845">
        <v>0.25</v>
      </c>
      <c r="F368" s="842"/>
      <c r="G368" s="830"/>
    </row>
    <row r="369" spans="2:7">
      <c r="B369" s="831"/>
      <c r="C369" s="2178" t="s">
        <v>1795</v>
      </c>
      <c r="D369" s="2179"/>
      <c r="E369" s="845">
        <v>0.25</v>
      </c>
      <c r="F369" s="842"/>
      <c r="G369" s="830"/>
    </row>
    <row r="370" spans="2:7">
      <c r="B370" s="831"/>
      <c r="C370" s="2178" t="s">
        <v>1796</v>
      </c>
      <c r="D370" s="2179"/>
      <c r="E370" s="845">
        <v>0.25</v>
      </c>
      <c r="F370" s="842"/>
      <c r="G370" s="830"/>
    </row>
    <row r="371" spans="2:7">
      <c r="B371" s="831"/>
      <c r="C371" s="2178" t="s">
        <v>1797</v>
      </c>
      <c r="D371" s="2179"/>
      <c r="E371" s="845">
        <v>0.25</v>
      </c>
      <c r="F371" s="842"/>
      <c r="G371" s="830"/>
    </row>
    <row r="372" spans="2:7">
      <c r="B372" s="831"/>
      <c r="C372" s="2178" t="s">
        <v>1798</v>
      </c>
      <c r="D372" s="2179"/>
      <c r="E372" s="845">
        <v>0.25</v>
      </c>
      <c r="F372" s="842"/>
      <c r="G372" s="830"/>
    </row>
    <row r="373" spans="2:7">
      <c r="B373" s="831"/>
      <c r="C373" s="2178" t="s">
        <v>1799</v>
      </c>
      <c r="D373" s="2179"/>
      <c r="E373" s="845">
        <v>0.25</v>
      </c>
      <c r="F373" s="842"/>
      <c r="G373" s="830"/>
    </row>
    <row r="374" spans="2:7">
      <c r="B374" s="831"/>
      <c r="C374" s="2178" t="s">
        <v>1800</v>
      </c>
      <c r="D374" s="2179"/>
      <c r="E374" s="845">
        <v>0.25</v>
      </c>
      <c r="F374" s="842"/>
      <c r="G374" s="830"/>
    </row>
    <row r="375" spans="2:7">
      <c r="B375" s="831"/>
      <c r="C375" s="2178" t="s">
        <v>1801</v>
      </c>
      <c r="D375" s="2179"/>
      <c r="E375" s="845">
        <v>0.25</v>
      </c>
      <c r="F375" s="842"/>
      <c r="G375" s="830"/>
    </row>
    <row r="376" spans="2:7">
      <c r="B376" s="831"/>
      <c r="C376" s="2178" t="s">
        <v>1802</v>
      </c>
      <c r="D376" s="2179"/>
      <c r="E376" s="845">
        <v>0.25</v>
      </c>
      <c r="F376" s="842"/>
      <c r="G376" s="830"/>
    </row>
    <row r="377" spans="2:7">
      <c r="B377" s="831"/>
      <c r="C377" s="2178" t="s">
        <v>1803</v>
      </c>
      <c r="D377" s="2179"/>
      <c r="E377" s="845">
        <v>0.25</v>
      </c>
      <c r="F377" s="842"/>
      <c r="G377" s="830"/>
    </row>
    <row r="378" spans="2:7">
      <c r="B378" s="831"/>
      <c r="C378" s="2178" t="s">
        <v>851</v>
      </c>
      <c r="D378" s="2179"/>
      <c r="E378" s="845">
        <v>0.25</v>
      </c>
      <c r="F378" s="842"/>
      <c r="G378" s="830"/>
    </row>
    <row r="379" spans="2:7">
      <c r="B379" s="831"/>
      <c r="C379" s="2178" t="s">
        <v>1804</v>
      </c>
      <c r="D379" s="2179"/>
      <c r="E379" s="845">
        <v>0.25</v>
      </c>
      <c r="F379" s="842"/>
      <c r="G379" s="830"/>
    </row>
    <row r="380" spans="2:7">
      <c r="B380" s="831"/>
      <c r="C380" s="2178" t="s">
        <v>852</v>
      </c>
      <c r="D380" s="2179"/>
      <c r="E380" s="845">
        <v>0.25</v>
      </c>
      <c r="F380" s="842"/>
      <c r="G380" s="830"/>
    </row>
    <row r="381" spans="2:7">
      <c r="B381" s="831"/>
      <c r="C381" s="2178" t="s">
        <v>853</v>
      </c>
      <c r="D381" s="2179"/>
      <c r="E381" s="845">
        <v>0.25</v>
      </c>
      <c r="F381" s="842"/>
      <c r="G381" s="830"/>
    </row>
    <row r="382" spans="2:7">
      <c r="B382" s="831"/>
      <c r="C382" s="2178" t="s">
        <v>1805</v>
      </c>
      <c r="D382" s="2179"/>
      <c r="E382" s="845">
        <v>0.25</v>
      </c>
      <c r="F382" s="842"/>
      <c r="G382" s="830"/>
    </row>
    <row r="383" spans="2:7">
      <c r="B383" s="831"/>
      <c r="C383" s="2178" t="s">
        <v>1806</v>
      </c>
      <c r="D383" s="2179"/>
      <c r="E383" s="845">
        <v>0.25</v>
      </c>
      <c r="F383" s="842"/>
      <c r="G383" s="830"/>
    </row>
    <row r="384" spans="2:7">
      <c r="B384" s="831"/>
      <c r="C384" s="2178" t="s">
        <v>1807</v>
      </c>
      <c r="D384" s="2179"/>
      <c r="E384" s="845">
        <v>0.25</v>
      </c>
      <c r="F384" s="842"/>
      <c r="G384" s="830"/>
    </row>
    <row r="385" spans="2:7">
      <c r="B385" s="831"/>
      <c r="C385" s="2178" t="s">
        <v>859</v>
      </c>
      <c r="D385" s="2179"/>
      <c r="E385" s="845">
        <v>0.25</v>
      </c>
      <c r="F385" s="842"/>
      <c r="G385" s="830"/>
    </row>
    <row r="386" spans="2:7">
      <c r="B386" s="831"/>
      <c r="C386" s="2178" t="s">
        <v>1808</v>
      </c>
      <c r="D386" s="2179"/>
      <c r="E386" s="845">
        <v>0.25</v>
      </c>
      <c r="F386" s="842"/>
      <c r="G386" s="830"/>
    </row>
    <row r="387" spans="2:7">
      <c r="B387" s="831"/>
      <c r="C387" s="2178" t="s">
        <v>1809</v>
      </c>
      <c r="D387" s="2179"/>
      <c r="E387" s="845">
        <v>0.25</v>
      </c>
      <c r="F387" s="842"/>
      <c r="G387" s="830"/>
    </row>
    <row r="388" spans="2:7">
      <c r="B388" s="831"/>
      <c r="C388" s="2178" t="s">
        <v>1810</v>
      </c>
      <c r="D388" s="2179"/>
      <c r="E388" s="845">
        <v>0.25</v>
      </c>
      <c r="F388" s="842"/>
      <c r="G388" s="830"/>
    </row>
    <row r="389" spans="2:7">
      <c r="B389" s="831"/>
      <c r="C389" s="2178" t="s">
        <v>724</v>
      </c>
      <c r="D389" s="2179"/>
      <c r="E389" s="845">
        <v>0.25</v>
      </c>
      <c r="F389" s="842"/>
      <c r="G389" s="830"/>
    </row>
    <row r="390" spans="2:7">
      <c r="B390" s="831"/>
      <c r="C390" s="2178" t="s">
        <v>728</v>
      </c>
      <c r="D390" s="2179"/>
      <c r="E390" s="845">
        <v>0.25</v>
      </c>
      <c r="F390" s="842"/>
      <c r="G390" s="830"/>
    </row>
    <row r="391" spans="2:7">
      <c r="B391" s="831"/>
      <c r="C391" s="2178" t="s">
        <v>1811</v>
      </c>
      <c r="D391" s="2179"/>
      <c r="E391" s="845">
        <v>0.25</v>
      </c>
      <c r="F391" s="842"/>
      <c r="G391" s="830"/>
    </row>
    <row r="392" spans="2:7">
      <c r="B392" s="831"/>
      <c r="C392" s="2178" t="s">
        <v>1812</v>
      </c>
      <c r="D392" s="2179"/>
      <c r="E392" s="845">
        <v>0.25</v>
      </c>
      <c r="F392" s="842"/>
      <c r="G392" s="830"/>
    </row>
    <row r="393" spans="2:7">
      <c r="B393" s="831"/>
      <c r="C393" s="2178" t="s">
        <v>1813</v>
      </c>
      <c r="D393" s="2179"/>
      <c r="E393" s="845">
        <v>0.25</v>
      </c>
      <c r="F393" s="842"/>
      <c r="G393" s="830"/>
    </row>
    <row r="394" spans="2:7">
      <c r="B394" s="831"/>
      <c r="C394" s="2178" t="s">
        <v>1814</v>
      </c>
      <c r="D394" s="2179"/>
      <c r="E394" s="845">
        <v>0.25</v>
      </c>
      <c r="F394" s="842"/>
      <c r="G394" s="830"/>
    </row>
    <row r="395" spans="2:7">
      <c r="B395" s="831"/>
      <c r="C395" s="2178" t="s">
        <v>1815</v>
      </c>
      <c r="D395" s="2179"/>
      <c r="E395" s="845">
        <v>0.25</v>
      </c>
      <c r="F395" s="842"/>
      <c r="G395" s="830"/>
    </row>
    <row r="396" spans="2:7">
      <c r="B396" s="831"/>
      <c r="C396" s="2178" t="s">
        <v>1816</v>
      </c>
      <c r="D396" s="2179"/>
      <c r="E396" s="845">
        <v>0.25</v>
      </c>
      <c r="F396" s="842"/>
      <c r="G396" s="830"/>
    </row>
    <row r="397" spans="2:7">
      <c r="B397" s="831"/>
      <c r="C397" s="2178" t="s">
        <v>1817</v>
      </c>
      <c r="D397" s="2179"/>
      <c r="E397" s="845">
        <v>0.25</v>
      </c>
      <c r="F397" s="842"/>
      <c r="G397" s="830"/>
    </row>
    <row r="398" spans="2:7">
      <c r="B398" s="831"/>
      <c r="C398" s="2178" t="s">
        <v>1818</v>
      </c>
      <c r="D398" s="2179"/>
      <c r="E398" s="845">
        <v>0.25</v>
      </c>
      <c r="F398" s="842"/>
      <c r="G398" s="830"/>
    </row>
    <row r="399" spans="2:7">
      <c r="B399" s="831"/>
      <c r="C399" s="2178" t="s">
        <v>1819</v>
      </c>
      <c r="D399" s="2179"/>
      <c r="E399" s="845">
        <v>0.25</v>
      </c>
      <c r="F399" s="842"/>
      <c r="G399" s="830"/>
    </row>
    <row r="400" spans="2:7">
      <c r="B400" s="831"/>
      <c r="C400" s="2178" t="s">
        <v>1820</v>
      </c>
      <c r="D400" s="2179"/>
      <c r="E400" s="845">
        <v>0.25</v>
      </c>
      <c r="F400" s="842"/>
      <c r="G400" s="830"/>
    </row>
    <row r="401" spans="2:7">
      <c r="B401" s="831"/>
      <c r="C401" s="2178" t="s">
        <v>1821</v>
      </c>
      <c r="D401" s="2179"/>
      <c r="E401" s="845">
        <v>0.25</v>
      </c>
      <c r="F401" s="842"/>
      <c r="G401" s="830"/>
    </row>
    <row r="402" spans="2:7">
      <c r="B402" s="831"/>
      <c r="C402" s="2178" t="s">
        <v>1822</v>
      </c>
      <c r="D402" s="2179"/>
      <c r="E402" s="845">
        <v>0.25</v>
      </c>
      <c r="F402" s="842"/>
      <c r="G402" s="830"/>
    </row>
    <row r="403" spans="2:7">
      <c r="B403" s="831"/>
      <c r="C403" s="2178" t="s">
        <v>1823</v>
      </c>
      <c r="D403" s="2179"/>
      <c r="E403" s="845">
        <v>0.25</v>
      </c>
      <c r="F403" s="842"/>
      <c r="G403" s="830"/>
    </row>
    <row r="404" spans="2:7">
      <c r="B404" s="831"/>
      <c r="C404" s="2178" t="s">
        <v>729</v>
      </c>
      <c r="D404" s="2179"/>
      <c r="E404" s="845">
        <v>0.25</v>
      </c>
      <c r="F404" s="842"/>
      <c r="G404" s="830"/>
    </row>
    <row r="405" spans="2:7">
      <c r="B405" s="831"/>
      <c r="C405" s="2178" t="s">
        <v>1824</v>
      </c>
      <c r="D405" s="2179"/>
      <c r="E405" s="845">
        <v>0.25</v>
      </c>
      <c r="F405" s="842"/>
      <c r="G405" s="830"/>
    </row>
    <row r="406" spans="2:7">
      <c r="B406" s="831"/>
      <c r="C406" s="2178" t="s">
        <v>1825</v>
      </c>
      <c r="D406" s="2179"/>
      <c r="E406" s="845">
        <v>0.25</v>
      </c>
      <c r="F406" s="842"/>
      <c r="G406" s="830"/>
    </row>
    <row r="407" spans="2:7">
      <c r="B407" s="831"/>
      <c r="C407" s="2178" t="s">
        <v>1826</v>
      </c>
      <c r="D407" s="2179"/>
      <c r="E407" s="845">
        <v>0.25</v>
      </c>
      <c r="F407" s="842"/>
      <c r="G407" s="830"/>
    </row>
    <row r="408" spans="2:7">
      <c r="B408" s="831"/>
      <c r="C408" s="2178" t="s">
        <v>740</v>
      </c>
      <c r="D408" s="2179"/>
      <c r="E408" s="845">
        <v>0.25</v>
      </c>
      <c r="F408" s="842"/>
      <c r="G408" s="830"/>
    </row>
    <row r="409" spans="2:7">
      <c r="B409" s="831"/>
      <c r="C409" s="2178" t="s">
        <v>1827</v>
      </c>
      <c r="D409" s="2179"/>
      <c r="E409" s="845">
        <v>0.25</v>
      </c>
      <c r="F409" s="842"/>
      <c r="G409" s="830"/>
    </row>
    <row r="410" spans="2:7">
      <c r="B410" s="831"/>
      <c r="C410" s="2178" t="s">
        <v>751</v>
      </c>
      <c r="D410" s="2179"/>
      <c r="E410" s="845">
        <v>0.25</v>
      </c>
      <c r="F410" s="842"/>
      <c r="G410" s="830"/>
    </row>
    <row r="411" spans="2:7">
      <c r="B411" s="831"/>
      <c r="C411" s="2178" t="s">
        <v>1828</v>
      </c>
      <c r="D411" s="2179"/>
      <c r="E411" s="845">
        <v>0.25</v>
      </c>
      <c r="F411" s="842"/>
      <c r="G411" s="830"/>
    </row>
    <row r="412" spans="2:7">
      <c r="B412" s="831"/>
      <c r="C412" s="2178" t="s">
        <v>758</v>
      </c>
      <c r="D412" s="2179"/>
      <c r="E412" s="845">
        <v>0.25</v>
      </c>
      <c r="F412" s="842"/>
      <c r="G412" s="830"/>
    </row>
    <row r="413" spans="2:7">
      <c r="B413" s="831"/>
      <c r="C413" s="2178" t="s">
        <v>1829</v>
      </c>
      <c r="D413" s="2179"/>
      <c r="E413" s="845">
        <v>0.25</v>
      </c>
      <c r="F413" s="842"/>
      <c r="G413" s="830"/>
    </row>
    <row r="414" spans="2:7">
      <c r="B414" s="831"/>
      <c r="C414" s="2178" t="s">
        <v>1830</v>
      </c>
      <c r="D414" s="2179"/>
      <c r="E414" s="845">
        <v>0.25</v>
      </c>
      <c r="F414" s="842"/>
      <c r="G414" s="830"/>
    </row>
    <row r="415" spans="2:7">
      <c r="B415" s="831"/>
      <c r="C415" s="2178" t="s">
        <v>1831</v>
      </c>
      <c r="D415" s="2179"/>
      <c r="E415" s="845">
        <v>0.25</v>
      </c>
      <c r="F415" s="842"/>
      <c r="G415" s="830"/>
    </row>
    <row r="416" spans="2:7">
      <c r="B416" s="831"/>
      <c r="C416" s="2178" t="s">
        <v>1832</v>
      </c>
      <c r="D416" s="2179"/>
      <c r="E416" s="845">
        <v>0.25</v>
      </c>
      <c r="F416" s="842"/>
      <c r="G416" s="830"/>
    </row>
    <row r="417" spans="2:7">
      <c r="B417" s="831"/>
      <c r="C417" s="2178" t="s">
        <v>1833</v>
      </c>
      <c r="D417" s="2179"/>
      <c r="E417" s="845">
        <v>0.25</v>
      </c>
      <c r="F417" s="842"/>
      <c r="G417" s="830"/>
    </row>
    <row r="418" spans="2:7">
      <c r="B418" s="831"/>
      <c r="C418" s="2178" t="s">
        <v>1834</v>
      </c>
      <c r="D418" s="2179"/>
      <c r="E418" s="845">
        <v>0.25</v>
      </c>
      <c r="F418" s="842"/>
      <c r="G418" s="830"/>
    </row>
    <row r="419" spans="2:7">
      <c r="B419" s="831"/>
      <c r="C419" s="2178" t="s">
        <v>1835</v>
      </c>
      <c r="D419" s="2179"/>
      <c r="E419" s="845">
        <v>0.25</v>
      </c>
      <c r="F419" s="842"/>
      <c r="G419" s="830"/>
    </row>
    <row r="420" spans="2:7">
      <c r="B420" s="831"/>
      <c r="C420" s="2178" t="s">
        <v>1836</v>
      </c>
      <c r="D420" s="2179"/>
      <c r="E420" s="845">
        <v>0.25</v>
      </c>
      <c r="F420" s="842"/>
      <c r="G420" s="830"/>
    </row>
    <row r="421" spans="2:7">
      <c r="B421" s="831"/>
      <c r="C421" s="2178" t="s">
        <v>763</v>
      </c>
      <c r="D421" s="2179"/>
      <c r="E421" s="845">
        <v>0.25</v>
      </c>
      <c r="F421" s="842"/>
      <c r="G421" s="830"/>
    </row>
    <row r="422" spans="2:7">
      <c r="B422" s="831"/>
      <c r="C422" s="2178" t="s">
        <v>1837</v>
      </c>
      <c r="D422" s="2179"/>
      <c r="E422" s="845">
        <v>0.25</v>
      </c>
      <c r="F422" s="842"/>
      <c r="G422" s="830"/>
    </row>
    <row r="423" spans="2:7">
      <c r="B423" s="831"/>
      <c r="C423" s="2178" t="s">
        <v>1838</v>
      </c>
      <c r="D423" s="2179"/>
      <c r="E423" s="845">
        <v>0.25</v>
      </c>
      <c r="F423" s="842"/>
      <c r="G423" s="830"/>
    </row>
    <row r="424" spans="2:7">
      <c r="B424" s="831"/>
      <c r="C424" s="2178" t="s">
        <v>767</v>
      </c>
      <c r="D424" s="2179"/>
      <c r="E424" s="845">
        <v>0.25</v>
      </c>
      <c r="F424" s="842"/>
      <c r="G424" s="830"/>
    </row>
    <row r="425" spans="2:7">
      <c r="B425" s="831"/>
      <c r="C425" s="2178" t="s">
        <v>1839</v>
      </c>
      <c r="D425" s="2179"/>
      <c r="E425" s="845">
        <v>0.25</v>
      </c>
      <c r="F425" s="842"/>
      <c r="G425" s="830"/>
    </row>
    <row r="426" spans="2:7">
      <c r="B426" s="831"/>
      <c r="C426" s="2178" t="s">
        <v>1840</v>
      </c>
      <c r="D426" s="2179"/>
      <c r="E426" s="845">
        <v>0.25</v>
      </c>
      <c r="F426" s="842"/>
      <c r="G426" s="830"/>
    </row>
    <row r="427" spans="2:7">
      <c r="B427" s="831"/>
      <c r="C427" s="2178" t="s">
        <v>1841</v>
      </c>
      <c r="D427" s="2179"/>
      <c r="E427" s="845">
        <v>0.25</v>
      </c>
      <c r="F427" s="842"/>
      <c r="G427" s="830"/>
    </row>
    <row r="428" spans="2:7">
      <c r="B428" s="831"/>
      <c r="C428" s="2178" t="s">
        <v>1842</v>
      </c>
      <c r="D428" s="2179"/>
      <c r="E428" s="845">
        <v>0.25</v>
      </c>
      <c r="F428" s="842"/>
      <c r="G428" s="830"/>
    </row>
    <row r="429" spans="2:7">
      <c r="B429" s="831"/>
      <c r="C429" s="2178" t="s">
        <v>1843</v>
      </c>
      <c r="D429" s="2179"/>
      <c r="E429" s="845">
        <v>0.25</v>
      </c>
      <c r="F429" s="842"/>
      <c r="G429" s="830"/>
    </row>
    <row r="430" spans="2:7">
      <c r="B430" s="831"/>
      <c r="C430" s="2178" t="s">
        <v>1844</v>
      </c>
      <c r="D430" s="2179"/>
      <c r="E430" s="845">
        <v>0.25</v>
      </c>
      <c r="F430" s="842"/>
      <c r="G430" s="830"/>
    </row>
    <row r="431" spans="2:7">
      <c r="B431" s="831"/>
      <c r="C431" s="2178" t="s">
        <v>1845</v>
      </c>
      <c r="D431" s="2179"/>
      <c r="E431" s="845">
        <v>0.25</v>
      </c>
      <c r="F431" s="842"/>
      <c r="G431" s="830"/>
    </row>
    <row r="432" spans="2:7">
      <c r="B432" s="831"/>
      <c r="C432" s="2178" t="s">
        <v>1846</v>
      </c>
      <c r="D432" s="2179"/>
      <c r="E432" s="845">
        <v>0.25</v>
      </c>
      <c r="F432" s="842"/>
      <c r="G432" s="830"/>
    </row>
    <row r="433" spans="2:7">
      <c r="B433" s="831"/>
      <c r="C433" s="2178" t="s">
        <v>1847</v>
      </c>
      <c r="D433" s="2179"/>
      <c r="E433" s="845">
        <v>0.25</v>
      </c>
      <c r="F433" s="842"/>
      <c r="G433" s="830"/>
    </row>
    <row r="434" spans="2:7">
      <c r="B434" s="831"/>
      <c r="C434" s="2178" t="s">
        <v>779</v>
      </c>
      <c r="D434" s="2179"/>
      <c r="E434" s="845">
        <v>0.25</v>
      </c>
      <c r="F434" s="842"/>
      <c r="G434" s="830"/>
    </row>
    <row r="435" spans="2:7">
      <c r="B435" s="831"/>
      <c r="C435" s="2178" t="s">
        <v>1848</v>
      </c>
      <c r="D435" s="2179"/>
      <c r="E435" s="845">
        <v>0.25</v>
      </c>
      <c r="F435" s="842"/>
      <c r="G435" s="830"/>
    </row>
    <row r="436" spans="2:7">
      <c r="B436" s="831"/>
      <c r="C436" s="2178" t="s">
        <v>1849</v>
      </c>
      <c r="D436" s="2179"/>
      <c r="E436" s="845">
        <v>0.25</v>
      </c>
      <c r="F436" s="842"/>
      <c r="G436" s="830"/>
    </row>
    <row r="437" spans="2:7">
      <c r="B437" s="831"/>
      <c r="C437" s="2178" t="s">
        <v>1850</v>
      </c>
      <c r="D437" s="2179"/>
      <c r="E437" s="845">
        <v>0.25</v>
      </c>
      <c r="F437" s="842"/>
      <c r="G437" s="830"/>
    </row>
    <row r="438" spans="2:7">
      <c r="B438" s="831"/>
      <c r="C438" s="2178" t="s">
        <v>1851</v>
      </c>
      <c r="D438" s="2179"/>
      <c r="E438" s="845">
        <v>0.25</v>
      </c>
      <c r="F438" s="842"/>
      <c r="G438" s="830"/>
    </row>
    <row r="439" spans="2:7">
      <c r="B439" s="831"/>
      <c r="C439" s="2178" t="s">
        <v>1852</v>
      </c>
      <c r="D439" s="2179"/>
      <c r="E439" s="845">
        <v>0.25</v>
      </c>
      <c r="F439" s="842"/>
      <c r="G439" s="830"/>
    </row>
    <row r="440" spans="2:7">
      <c r="B440" s="831"/>
      <c r="C440" s="2178" t="s">
        <v>1853</v>
      </c>
      <c r="D440" s="2179"/>
      <c r="E440" s="845">
        <v>0.25</v>
      </c>
      <c r="F440" s="842"/>
      <c r="G440" s="830"/>
    </row>
    <row r="441" spans="2:7">
      <c r="B441" s="831"/>
      <c r="C441" s="2178" t="s">
        <v>1854</v>
      </c>
      <c r="D441" s="2179"/>
      <c r="E441" s="845">
        <v>0.25</v>
      </c>
      <c r="F441" s="842"/>
      <c r="G441" s="830"/>
    </row>
    <row r="442" spans="2:7">
      <c r="B442" s="831"/>
      <c r="C442" s="2178" t="s">
        <v>1855</v>
      </c>
      <c r="D442" s="2179"/>
      <c r="E442" s="845">
        <v>0.25</v>
      </c>
      <c r="F442" s="842"/>
      <c r="G442" s="830"/>
    </row>
    <row r="443" spans="2:7">
      <c r="B443" s="831"/>
      <c r="C443" s="2178" t="s">
        <v>1856</v>
      </c>
      <c r="D443" s="2179"/>
      <c r="E443" s="845">
        <v>0.25</v>
      </c>
      <c r="F443" s="842"/>
      <c r="G443" s="830"/>
    </row>
    <row r="444" spans="2:7">
      <c r="B444" s="831"/>
      <c r="C444" s="2178" t="s">
        <v>788</v>
      </c>
      <c r="D444" s="2179"/>
      <c r="E444" s="845">
        <v>0.25</v>
      </c>
      <c r="F444" s="842"/>
      <c r="G444" s="830"/>
    </row>
    <row r="445" spans="2:7">
      <c r="B445" s="831"/>
      <c r="C445" s="2178" t="s">
        <v>1857</v>
      </c>
      <c r="D445" s="2179"/>
      <c r="E445" s="845">
        <v>0.25</v>
      </c>
      <c r="F445" s="842"/>
      <c r="G445" s="830"/>
    </row>
    <row r="446" spans="2:7">
      <c r="B446" s="831"/>
      <c r="C446" s="2178" t="s">
        <v>789</v>
      </c>
      <c r="D446" s="2179"/>
      <c r="E446" s="845">
        <v>0.25</v>
      </c>
      <c r="F446" s="842"/>
      <c r="G446" s="830"/>
    </row>
    <row r="447" spans="2:7">
      <c r="B447" s="831"/>
      <c r="C447" s="2178" t="s">
        <v>1858</v>
      </c>
      <c r="D447" s="2179"/>
      <c r="E447" s="845">
        <v>0.25</v>
      </c>
      <c r="F447" s="842"/>
      <c r="G447" s="830"/>
    </row>
    <row r="448" spans="2:7">
      <c r="B448" s="831"/>
      <c r="C448" s="2178" t="s">
        <v>1859</v>
      </c>
      <c r="D448" s="2179"/>
      <c r="E448" s="845">
        <v>0.25</v>
      </c>
      <c r="F448" s="842"/>
      <c r="G448" s="830"/>
    </row>
    <row r="449" spans="2:7">
      <c r="B449" s="831"/>
      <c r="C449" s="2178" t="s">
        <v>1860</v>
      </c>
      <c r="D449" s="2179"/>
      <c r="E449" s="845">
        <v>0.25</v>
      </c>
      <c r="F449" s="842"/>
      <c r="G449" s="830"/>
    </row>
    <row r="450" spans="2:7">
      <c r="B450" s="831"/>
      <c r="C450" s="2178" t="s">
        <v>1861</v>
      </c>
      <c r="D450" s="2179"/>
      <c r="E450" s="845">
        <v>0.25</v>
      </c>
      <c r="F450" s="842"/>
      <c r="G450" s="830"/>
    </row>
    <row r="451" spans="2:7">
      <c r="B451" s="831"/>
      <c r="C451" s="2178" t="s">
        <v>1862</v>
      </c>
      <c r="D451" s="2179"/>
      <c r="E451" s="845">
        <v>0.25</v>
      </c>
      <c r="F451" s="842"/>
      <c r="G451" s="830"/>
    </row>
    <row r="452" spans="2:7">
      <c r="B452" s="831"/>
      <c r="C452" s="2178" t="s">
        <v>1863</v>
      </c>
      <c r="D452" s="2179"/>
      <c r="E452" s="845">
        <v>0.25</v>
      </c>
      <c r="F452" s="842"/>
      <c r="G452" s="830"/>
    </row>
    <row r="453" spans="2:7">
      <c r="B453" s="831"/>
      <c r="C453" s="2178" t="s">
        <v>1864</v>
      </c>
      <c r="D453" s="2179"/>
      <c r="E453" s="845">
        <v>0.25</v>
      </c>
      <c r="F453" s="842"/>
      <c r="G453" s="830"/>
    </row>
    <row r="454" spans="2:7">
      <c r="B454" s="831"/>
      <c r="C454" s="2178" t="s">
        <v>1865</v>
      </c>
      <c r="D454" s="2179"/>
      <c r="E454" s="845">
        <v>0.25</v>
      </c>
      <c r="F454" s="842"/>
      <c r="G454" s="830"/>
    </row>
    <row r="455" spans="2:7">
      <c r="B455" s="831"/>
      <c r="C455" s="2178" t="s">
        <v>794</v>
      </c>
      <c r="D455" s="2179"/>
      <c r="E455" s="845">
        <v>0.25</v>
      </c>
      <c r="F455" s="842"/>
      <c r="G455" s="830"/>
    </row>
    <row r="456" spans="2:7">
      <c r="B456" s="831"/>
      <c r="C456" s="2178" t="s">
        <v>1866</v>
      </c>
      <c r="D456" s="2179"/>
      <c r="E456" s="845">
        <v>0.25</v>
      </c>
      <c r="F456" s="842"/>
      <c r="G456" s="830"/>
    </row>
    <row r="457" spans="2:7">
      <c r="B457" s="831"/>
      <c r="C457" s="2178" t="s">
        <v>796</v>
      </c>
      <c r="D457" s="2179"/>
      <c r="E457" s="845">
        <v>0.25</v>
      </c>
      <c r="F457" s="842"/>
      <c r="G457" s="830"/>
    </row>
    <row r="458" spans="2:7">
      <c r="B458" s="831"/>
      <c r="C458" s="2178" t="s">
        <v>1867</v>
      </c>
      <c r="D458" s="2179"/>
      <c r="E458" s="845">
        <v>0.25</v>
      </c>
      <c r="F458" s="842"/>
      <c r="G458" s="830"/>
    </row>
    <row r="459" spans="2:7">
      <c r="B459" s="831"/>
      <c r="C459" s="2178" t="s">
        <v>1868</v>
      </c>
      <c r="D459" s="2179"/>
      <c r="E459" s="845">
        <v>0.25</v>
      </c>
      <c r="F459" s="842"/>
      <c r="G459" s="830"/>
    </row>
    <row r="460" spans="2:7">
      <c r="B460" s="831"/>
      <c r="C460" s="2178" t="s">
        <v>800</v>
      </c>
      <c r="D460" s="2179"/>
      <c r="E460" s="845">
        <v>0.25</v>
      </c>
      <c r="F460" s="842"/>
      <c r="G460" s="830"/>
    </row>
    <row r="461" spans="2:7">
      <c r="B461" s="831"/>
      <c r="C461" s="2178" t="s">
        <v>1869</v>
      </c>
      <c r="D461" s="2179"/>
      <c r="E461" s="845">
        <v>0.25</v>
      </c>
      <c r="F461" s="842"/>
      <c r="G461" s="830"/>
    </row>
    <row r="462" spans="2:7">
      <c r="B462" s="831"/>
      <c r="C462" s="2178" t="s">
        <v>1870</v>
      </c>
      <c r="D462" s="2179"/>
      <c r="E462" s="845">
        <v>0.25</v>
      </c>
      <c r="F462" s="842"/>
      <c r="G462" s="830"/>
    </row>
    <row r="463" spans="2:7">
      <c r="B463" s="831"/>
      <c r="C463" s="2178" t="s">
        <v>1871</v>
      </c>
      <c r="D463" s="2179"/>
      <c r="E463" s="845">
        <v>0.25</v>
      </c>
      <c r="F463" s="842"/>
      <c r="G463" s="830"/>
    </row>
    <row r="464" spans="2:7">
      <c r="B464" s="831"/>
      <c r="C464" s="2178" t="s">
        <v>1872</v>
      </c>
      <c r="D464" s="2179"/>
      <c r="E464" s="845">
        <v>0.25</v>
      </c>
      <c r="F464" s="842"/>
      <c r="G464" s="830"/>
    </row>
    <row r="465" spans="2:7">
      <c r="B465" s="831"/>
      <c r="C465" s="2178" t="s">
        <v>802</v>
      </c>
      <c r="D465" s="2179"/>
      <c r="E465" s="845">
        <v>0.25</v>
      </c>
      <c r="F465" s="842"/>
      <c r="G465" s="830"/>
    </row>
    <row r="466" spans="2:7">
      <c r="B466" s="831"/>
      <c r="C466" s="2178" t="s">
        <v>1873</v>
      </c>
      <c r="D466" s="2179"/>
      <c r="E466" s="845">
        <v>0.25</v>
      </c>
      <c r="F466" s="842"/>
      <c r="G466" s="830"/>
    </row>
    <row r="467" spans="2:7">
      <c r="B467" s="831"/>
      <c r="C467" s="2178" t="s">
        <v>803</v>
      </c>
      <c r="D467" s="2179"/>
      <c r="E467" s="845">
        <v>0.25</v>
      </c>
      <c r="F467" s="842"/>
      <c r="G467" s="830"/>
    </row>
    <row r="468" spans="2:7">
      <c r="B468" s="831"/>
      <c r="C468" s="2178" t="s">
        <v>1874</v>
      </c>
      <c r="D468" s="2179"/>
      <c r="E468" s="845">
        <v>0.25</v>
      </c>
      <c r="F468" s="842"/>
      <c r="G468" s="830"/>
    </row>
    <row r="469" spans="2:7">
      <c r="B469" s="831"/>
      <c r="C469" s="2178" t="s">
        <v>1875</v>
      </c>
      <c r="D469" s="2179"/>
      <c r="E469" s="845">
        <v>0.25</v>
      </c>
      <c r="F469" s="842"/>
      <c r="G469" s="830"/>
    </row>
    <row r="470" spans="2:7">
      <c r="B470" s="831"/>
      <c r="C470" s="2178" t="s">
        <v>1876</v>
      </c>
      <c r="D470" s="2179"/>
      <c r="E470" s="845">
        <v>0.25</v>
      </c>
      <c r="F470" s="842"/>
      <c r="G470" s="830"/>
    </row>
    <row r="471" spans="2:7">
      <c r="B471" s="831"/>
      <c r="C471" s="2178" t="s">
        <v>1877</v>
      </c>
      <c r="D471" s="2179"/>
      <c r="E471" s="845">
        <v>0.25</v>
      </c>
      <c r="F471" s="842"/>
      <c r="G471" s="830"/>
    </row>
    <row r="472" spans="2:7">
      <c r="B472" s="831"/>
      <c r="C472" s="2178" t="s">
        <v>1878</v>
      </c>
      <c r="D472" s="2179"/>
      <c r="E472" s="845">
        <v>0.25</v>
      </c>
      <c r="F472" s="842"/>
      <c r="G472" s="830"/>
    </row>
    <row r="473" spans="2:7">
      <c r="B473" s="831"/>
      <c r="C473" s="2178" t="s">
        <v>1879</v>
      </c>
      <c r="D473" s="2179"/>
      <c r="E473" s="845">
        <v>0.25</v>
      </c>
      <c r="F473" s="842"/>
      <c r="G473" s="830"/>
    </row>
    <row r="474" spans="2:7">
      <c r="B474" s="831"/>
      <c r="C474" s="2178" t="s">
        <v>1880</v>
      </c>
      <c r="D474" s="2179"/>
      <c r="E474" s="845">
        <v>0.25</v>
      </c>
      <c r="F474" s="842"/>
      <c r="G474" s="830"/>
    </row>
    <row r="475" spans="2:7">
      <c r="B475" s="831"/>
      <c r="C475" s="2178" t="s">
        <v>1881</v>
      </c>
      <c r="D475" s="2179"/>
      <c r="E475" s="845">
        <v>0.25</v>
      </c>
      <c r="F475" s="842"/>
      <c r="G475" s="830"/>
    </row>
    <row r="476" spans="2:7">
      <c r="B476" s="831"/>
      <c r="C476" s="2178" t="s">
        <v>1882</v>
      </c>
      <c r="D476" s="2179"/>
      <c r="E476" s="845">
        <v>0.25</v>
      </c>
      <c r="F476" s="842"/>
      <c r="G476" s="830"/>
    </row>
    <row r="477" spans="2:7">
      <c r="B477" s="831"/>
      <c r="C477" s="2178" t="s">
        <v>1883</v>
      </c>
      <c r="D477" s="2179"/>
      <c r="E477" s="845">
        <v>0.25</v>
      </c>
      <c r="F477" s="842"/>
      <c r="G477" s="830"/>
    </row>
    <row r="478" spans="2:7">
      <c r="B478" s="831"/>
      <c r="C478" s="2178" t="s">
        <v>1884</v>
      </c>
      <c r="D478" s="2179"/>
      <c r="E478" s="845">
        <v>0.25</v>
      </c>
      <c r="F478" s="842"/>
      <c r="G478" s="830"/>
    </row>
    <row r="479" spans="2:7">
      <c r="B479" s="831"/>
      <c r="C479" s="2178" t="s">
        <v>813</v>
      </c>
      <c r="D479" s="2179"/>
      <c r="E479" s="845">
        <v>0.25</v>
      </c>
      <c r="F479" s="842"/>
      <c r="G479" s="830"/>
    </row>
    <row r="480" spans="2:7">
      <c r="B480" s="831"/>
      <c r="C480" s="2178" t="s">
        <v>1885</v>
      </c>
      <c r="D480" s="2179"/>
      <c r="E480" s="845">
        <v>0.25</v>
      </c>
      <c r="F480" s="842"/>
      <c r="G480" s="830"/>
    </row>
    <row r="481" spans="2:7">
      <c r="B481" s="831"/>
      <c r="C481" s="2178" t="s">
        <v>1886</v>
      </c>
      <c r="D481" s="2179"/>
      <c r="E481" s="845">
        <v>0.25</v>
      </c>
      <c r="F481" s="842"/>
      <c r="G481" s="830"/>
    </row>
    <row r="482" spans="2:7">
      <c r="B482" s="831"/>
      <c r="C482" s="2178" t="s">
        <v>1887</v>
      </c>
      <c r="D482" s="2179"/>
      <c r="E482" s="845">
        <v>0.25</v>
      </c>
      <c r="F482" s="842"/>
      <c r="G482" s="830"/>
    </row>
    <row r="483" spans="2:7">
      <c r="B483" s="831"/>
      <c r="C483" s="2178" t="s">
        <v>1888</v>
      </c>
      <c r="D483" s="2179"/>
      <c r="E483" s="845">
        <v>0.25</v>
      </c>
      <c r="F483" s="842"/>
      <c r="G483" s="830"/>
    </row>
    <row r="484" spans="2:7">
      <c r="B484" s="831"/>
      <c r="C484" s="2178" t="s">
        <v>818</v>
      </c>
      <c r="D484" s="2179"/>
      <c r="E484" s="845">
        <v>0.25</v>
      </c>
      <c r="F484" s="842"/>
      <c r="G484" s="830"/>
    </row>
    <row r="485" spans="2:7">
      <c r="B485" s="831"/>
      <c r="C485" s="2178" t="s">
        <v>1889</v>
      </c>
      <c r="D485" s="2179"/>
      <c r="E485" s="845">
        <v>0.25</v>
      </c>
      <c r="F485" s="842"/>
      <c r="G485" s="830"/>
    </row>
    <row r="486" spans="2:7">
      <c r="B486" s="831"/>
      <c r="C486" s="2178" t="s">
        <v>1890</v>
      </c>
      <c r="D486" s="2179"/>
      <c r="E486" s="845">
        <v>0.25</v>
      </c>
      <c r="F486" s="842"/>
      <c r="G486" s="830"/>
    </row>
    <row r="487" spans="2:7">
      <c r="B487" s="831"/>
      <c r="C487" s="2178" t="s">
        <v>1891</v>
      </c>
      <c r="D487" s="2179"/>
      <c r="E487" s="845">
        <v>0.25</v>
      </c>
      <c r="F487" s="842"/>
      <c r="G487" s="830"/>
    </row>
    <row r="488" spans="2:7">
      <c r="B488" s="831"/>
      <c r="C488" s="2178" t="s">
        <v>1892</v>
      </c>
      <c r="D488" s="2179"/>
      <c r="E488" s="845">
        <v>0.25</v>
      </c>
      <c r="F488" s="842"/>
      <c r="G488" s="830"/>
    </row>
    <row r="489" spans="2:7">
      <c r="B489" s="831"/>
      <c r="C489" s="2178" t="s">
        <v>828</v>
      </c>
      <c r="D489" s="2179"/>
      <c r="E489" s="845">
        <v>0.25</v>
      </c>
      <c r="F489" s="842"/>
      <c r="G489" s="830"/>
    </row>
    <row r="490" spans="2:7">
      <c r="B490" s="831"/>
      <c r="C490" s="2178" t="s">
        <v>1893</v>
      </c>
      <c r="D490" s="2179"/>
      <c r="E490" s="845">
        <v>0.25</v>
      </c>
      <c r="F490" s="842"/>
      <c r="G490" s="830"/>
    </row>
    <row r="491" spans="2:7">
      <c r="B491" s="831"/>
      <c r="C491" s="2178" t="s">
        <v>1894</v>
      </c>
      <c r="D491" s="2179"/>
      <c r="E491" s="845">
        <v>0.25</v>
      </c>
      <c r="F491" s="842"/>
      <c r="G491" s="830"/>
    </row>
    <row r="492" spans="2:7">
      <c r="B492" s="831"/>
      <c r="C492" s="2178" t="s">
        <v>1895</v>
      </c>
      <c r="D492" s="2179"/>
      <c r="E492" s="845">
        <v>0.25</v>
      </c>
      <c r="F492" s="842"/>
      <c r="G492" s="830"/>
    </row>
    <row r="493" spans="2:7">
      <c r="B493" s="831"/>
      <c r="C493" s="2178" t="s">
        <v>1896</v>
      </c>
      <c r="D493" s="2179"/>
      <c r="E493" s="845">
        <v>0.25</v>
      </c>
      <c r="F493" s="842"/>
      <c r="G493" s="830"/>
    </row>
    <row r="494" spans="2:7">
      <c r="B494" s="831"/>
      <c r="C494" s="2178" t="s">
        <v>1897</v>
      </c>
      <c r="D494" s="2179"/>
      <c r="E494" s="845">
        <v>0.25</v>
      </c>
      <c r="F494" s="842"/>
      <c r="G494" s="830"/>
    </row>
    <row r="495" spans="2:7">
      <c r="B495" s="831"/>
      <c r="C495" s="2178" t="s">
        <v>1898</v>
      </c>
      <c r="D495" s="2179"/>
      <c r="E495" s="845">
        <v>0.25</v>
      </c>
      <c r="F495" s="842"/>
      <c r="G495" s="830"/>
    </row>
    <row r="496" spans="2:7">
      <c r="B496" s="831"/>
      <c r="C496" s="2178" t="s">
        <v>332</v>
      </c>
      <c r="D496" s="2179"/>
      <c r="E496" s="845">
        <v>0.25</v>
      </c>
      <c r="F496" s="842"/>
      <c r="G496" s="830"/>
    </row>
    <row r="497" spans="2:7">
      <c r="B497" s="831"/>
      <c r="C497" s="2178" t="s">
        <v>1899</v>
      </c>
      <c r="D497" s="2179"/>
      <c r="E497" s="845">
        <v>0.25</v>
      </c>
      <c r="F497" s="842"/>
      <c r="G497" s="830"/>
    </row>
    <row r="498" spans="2:7">
      <c r="B498" s="831"/>
      <c r="C498" s="2178" t="s">
        <v>1900</v>
      </c>
      <c r="D498" s="2179"/>
      <c r="E498" s="845">
        <v>0.25</v>
      </c>
      <c r="F498" s="842"/>
      <c r="G498" s="830"/>
    </row>
    <row r="499" spans="2:7">
      <c r="B499" s="831"/>
      <c r="C499" s="2178" t="s">
        <v>334</v>
      </c>
      <c r="D499" s="2179"/>
      <c r="E499" s="845">
        <v>0.25</v>
      </c>
      <c r="F499" s="842"/>
      <c r="G499" s="830"/>
    </row>
    <row r="500" spans="2:7">
      <c r="B500" s="831"/>
      <c r="C500" s="2178" t="s">
        <v>340</v>
      </c>
      <c r="D500" s="2179"/>
      <c r="E500" s="845">
        <v>0.25</v>
      </c>
      <c r="F500" s="842"/>
      <c r="G500" s="830"/>
    </row>
    <row r="501" spans="2:7">
      <c r="B501" s="831"/>
      <c r="C501" s="2178" t="s">
        <v>1901</v>
      </c>
      <c r="D501" s="2179"/>
      <c r="E501" s="845">
        <v>0.25</v>
      </c>
      <c r="F501" s="842"/>
      <c r="G501" s="830"/>
    </row>
    <row r="502" spans="2:7">
      <c r="B502" s="831"/>
      <c r="C502" s="2178" t="s">
        <v>1902</v>
      </c>
      <c r="D502" s="2179"/>
      <c r="E502" s="845">
        <v>0.25</v>
      </c>
      <c r="F502" s="842"/>
      <c r="G502" s="830"/>
    </row>
    <row r="503" spans="2:7">
      <c r="B503" s="831"/>
      <c r="C503" s="2178" t="s">
        <v>1903</v>
      </c>
      <c r="D503" s="2179"/>
      <c r="E503" s="845">
        <v>0.25</v>
      </c>
      <c r="F503" s="842"/>
      <c r="G503" s="830"/>
    </row>
    <row r="504" spans="2:7">
      <c r="B504" s="831"/>
      <c r="C504" s="2178" t="s">
        <v>1904</v>
      </c>
      <c r="D504" s="2179"/>
      <c r="E504" s="845">
        <v>0.25</v>
      </c>
      <c r="F504" s="842"/>
      <c r="G504" s="830"/>
    </row>
    <row r="505" spans="2:7">
      <c r="B505" s="831"/>
      <c r="C505" s="2178" t="s">
        <v>1905</v>
      </c>
      <c r="D505" s="2179"/>
      <c r="E505" s="845">
        <v>0.25</v>
      </c>
      <c r="F505" s="842"/>
      <c r="G505" s="830"/>
    </row>
    <row r="506" spans="2:7">
      <c r="B506" s="831"/>
      <c r="C506" s="2178" t="s">
        <v>343</v>
      </c>
      <c r="D506" s="2179"/>
      <c r="E506" s="845">
        <v>0.25</v>
      </c>
      <c r="F506" s="842"/>
      <c r="G506" s="830"/>
    </row>
    <row r="507" spans="2:7">
      <c r="B507" s="831"/>
      <c r="C507" s="2178" t="s">
        <v>1906</v>
      </c>
      <c r="D507" s="2179"/>
      <c r="E507" s="845">
        <v>0.25</v>
      </c>
      <c r="F507" s="842"/>
      <c r="G507" s="830"/>
    </row>
    <row r="508" spans="2:7">
      <c r="B508" s="831"/>
      <c r="C508" s="2178" t="s">
        <v>1038</v>
      </c>
      <c r="D508" s="2179"/>
      <c r="E508" s="845">
        <v>0.25</v>
      </c>
      <c r="F508" s="842"/>
      <c r="G508" s="830"/>
    </row>
    <row r="509" spans="2:7">
      <c r="B509" s="831"/>
      <c r="C509" s="2178" t="s">
        <v>1907</v>
      </c>
      <c r="D509" s="2179"/>
      <c r="E509" s="845">
        <v>0.25</v>
      </c>
      <c r="F509" s="842"/>
      <c r="G509" s="830"/>
    </row>
    <row r="510" spans="2:7">
      <c r="B510" s="831"/>
      <c r="C510" s="2178" t="s">
        <v>1908</v>
      </c>
      <c r="D510" s="2179"/>
      <c r="E510" s="845">
        <v>0.25</v>
      </c>
      <c r="F510" s="842"/>
      <c r="G510" s="830"/>
    </row>
    <row r="511" spans="2:7">
      <c r="B511" s="831"/>
      <c r="C511" s="2178" t="s">
        <v>1909</v>
      </c>
      <c r="D511" s="2179"/>
      <c r="E511" s="845">
        <v>0.25</v>
      </c>
      <c r="F511" s="842"/>
      <c r="G511" s="830"/>
    </row>
    <row r="512" spans="2:7">
      <c r="B512" s="831"/>
      <c r="C512" s="2178" t="s">
        <v>1910</v>
      </c>
      <c r="D512" s="2179"/>
      <c r="E512" s="845">
        <v>0.25</v>
      </c>
      <c r="F512" s="842"/>
      <c r="G512" s="830"/>
    </row>
    <row r="513" spans="2:7">
      <c r="B513" s="831"/>
      <c r="C513" s="2178" t="s">
        <v>1911</v>
      </c>
      <c r="D513" s="2179"/>
      <c r="E513" s="845">
        <v>0.25</v>
      </c>
      <c r="F513" s="842"/>
      <c r="G513" s="830"/>
    </row>
    <row r="514" spans="2:7">
      <c r="B514" s="831"/>
      <c r="C514" s="2178" t="s">
        <v>1912</v>
      </c>
      <c r="D514" s="2179"/>
      <c r="E514" s="845">
        <v>0.25</v>
      </c>
      <c r="F514" s="842"/>
      <c r="G514" s="830"/>
    </row>
    <row r="515" spans="2:7">
      <c r="B515" s="831"/>
      <c r="C515" s="2178" t="s">
        <v>1913</v>
      </c>
      <c r="D515" s="2179"/>
      <c r="E515" s="845">
        <v>0.25</v>
      </c>
      <c r="F515" s="842"/>
      <c r="G515" s="830"/>
    </row>
    <row r="516" spans="2:7">
      <c r="B516" s="831"/>
      <c r="C516" s="2178" t="s">
        <v>1914</v>
      </c>
      <c r="D516" s="2179"/>
      <c r="E516" s="845">
        <v>0.25</v>
      </c>
      <c r="F516" s="842"/>
      <c r="G516" s="830"/>
    </row>
    <row r="517" spans="2:7">
      <c r="B517" s="831"/>
      <c r="C517" s="2178" t="s">
        <v>1915</v>
      </c>
      <c r="D517" s="2179"/>
      <c r="E517" s="845">
        <v>0.25</v>
      </c>
      <c r="F517" s="842"/>
      <c r="G517" s="830"/>
    </row>
    <row r="518" spans="2:7">
      <c r="B518" s="831"/>
      <c r="C518" s="2178" t="s">
        <v>1916</v>
      </c>
      <c r="D518" s="2179"/>
      <c r="E518" s="845">
        <v>0.25</v>
      </c>
      <c r="F518" s="842"/>
      <c r="G518" s="830"/>
    </row>
    <row r="519" spans="2:7">
      <c r="B519" s="831"/>
      <c r="C519" s="2178" t="s">
        <v>1917</v>
      </c>
      <c r="D519" s="2179"/>
      <c r="E519" s="845">
        <v>0.25</v>
      </c>
      <c r="F519" s="842"/>
      <c r="G519" s="830"/>
    </row>
    <row r="520" spans="2:7">
      <c r="B520" s="831"/>
      <c r="C520" s="2178" t="s">
        <v>1918</v>
      </c>
      <c r="D520" s="2179"/>
      <c r="E520" s="845">
        <v>0.25</v>
      </c>
      <c r="F520" s="842"/>
      <c r="G520" s="830"/>
    </row>
    <row r="521" spans="2:7">
      <c r="B521" s="831"/>
      <c r="C521" s="2178" t="s">
        <v>1919</v>
      </c>
      <c r="D521" s="2179"/>
      <c r="E521" s="845">
        <v>0.25</v>
      </c>
      <c r="F521" s="842"/>
      <c r="G521" s="830"/>
    </row>
    <row r="522" spans="2:7">
      <c r="B522" s="831"/>
      <c r="C522" s="2178" t="s">
        <v>1920</v>
      </c>
      <c r="D522" s="2179"/>
      <c r="E522" s="845">
        <v>0.25</v>
      </c>
      <c r="F522" s="842"/>
      <c r="G522" s="830"/>
    </row>
    <row r="523" spans="2:7">
      <c r="B523" s="831"/>
      <c r="C523" s="2178" t="s">
        <v>1921</v>
      </c>
      <c r="D523" s="2179"/>
      <c r="E523" s="845">
        <v>0.25</v>
      </c>
      <c r="F523" s="842"/>
      <c r="G523" s="830"/>
    </row>
    <row r="524" spans="2:7">
      <c r="B524" s="831"/>
      <c r="C524" s="2178" t="s">
        <v>1922</v>
      </c>
      <c r="D524" s="2179"/>
      <c r="E524" s="845">
        <v>0.25</v>
      </c>
      <c r="F524" s="842"/>
      <c r="G524" s="830"/>
    </row>
    <row r="525" spans="2:7">
      <c r="B525" s="831"/>
      <c r="C525" s="2178" t="s">
        <v>1923</v>
      </c>
      <c r="D525" s="2179"/>
      <c r="E525" s="845">
        <v>0.25</v>
      </c>
      <c r="F525" s="842"/>
      <c r="G525" s="830"/>
    </row>
    <row r="526" spans="2:7">
      <c r="B526" s="831"/>
      <c r="C526" s="2178" t="s">
        <v>1924</v>
      </c>
      <c r="D526" s="2179"/>
      <c r="E526" s="845">
        <v>0.25</v>
      </c>
      <c r="F526" s="842"/>
      <c r="G526" s="830"/>
    </row>
    <row r="527" spans="2:7">
      <c r="B527" s="831"/>
      <c r="C527" s="2178" t="s">
        <v>1925</v>
      </c>
      <c r="D527" s="2179"/>
      <c r="E527" s="845">
        <v>0.25</v>
      </c>
      <c r="F527" s="842"/>
      <c r="G527" s="830"/>
    </row>
    <row r="528" spans="2:7">
      <c r="B528" s="831"/>
      <c r="C528" s="2178" t="s">
        <v>1052</v>
      </c>
      <c r="D528" s="2179"/>
      <c r="E528" s="845">
        <v>0.25</v>
      </c>
      <c r="F528" s="842"/>
      <c r="G528" s="830"/>
    </row>
    <row r="529" spans="2:7">
      <c r="B529" s="831"/>
      <c r="C529" s="2178" t="s">
        <v>1926</v>
      </c>
      <c r="D529" s="2179"/>
      <c r="E529" s="845">
        <v>0.25</v>
      </c>
      <c r="F529" s="842"/>
      <c r="G529" s="830"/>
    </row>
    <row r="530" spans="2:7">
      <c r="B530" s="831"/>
      <c r="C530" s="2178" t="s">
        <v>1927</v>
      </c>
      <c r="D530" s="2179"/>
      <c r="E530" s="845">
        <v>0.25</v>
      </c>
      <c r="F530" s="842"/>
      <c r="G530" s="830"/>
    </row>
    <row r="531" spans="2:7">
      <c r="B531" s="831"/>
      <c r="C531" s="2178" t="s">
        <v>1928</v>
      </c>
      <c r="D531" s="2179"/>
      <c r="E531" s="845">
        <v>0.25</v>
      </c>
      <c r="F531" s="842"/>
      <c r="G531" s="830"/>
    </row>
    <row r="532" spans="2:7">
      <c r="B532" s="831"/>
      <c r="C532" s="2178" t="s">
        <v>1929</v>
      </c>
      <c r="D532" s="2179"/>
      <c r="E532" s="845">
        <v>0.25</v>
      </c>
      <c r="F532" s="842"/>
      <c r="G532" s="830"/>
    </row>
    <row r="533" spans="2:7">
      <c r="B533" s="831"/>
      <c r="C533" s="2178" t="s">
        <v>1930</v>
      </c>
      <c r="D533" s="2179"/>
      <c r="E533" s="845">
        <v>0.25</v>
      </c>
      <c r="F533" s="842"/>
      <c r="G533" s="830"/>
    </row>
    <row r="534" spans="2:7">
      <c r="B534" s="831"/>
      <c r="C534" s="2178" t="s">
        <v>1931</v>
      </c>
      <c r="D534" s="2179"/>
      <c r="E534" s="845">
        <v>0.25</v>
      </c>
      <c r="F534" s="842"/>
      <c r="G534" s="830"/>
    </row>
    <row r="535" spans="2:7">
      <c r="B535" s="831"/>
      <c r="C535" s="2178" t="s">
        <v>1932</v>
      </c>
      <c r="D535" s="2179"/>
      <c r="E535" s="845">
        <v>0.25</v>
      </c>
      <c r="F535" s="842"/>
      <c r="G535" s="830"/>
    </row>
    <row r="536" spans="2:7">
      <c r="B536" s="831"/>
      <c r="C536" s="2178" t="s">
        <v>1933</v>
      </c>
      <c r="D536" s="2179"/>
      <c r="E536" s="845">
        <v>0.25</v>
      </c>
      <c r="F536" s="842"/>
      <c r="G536" s="830"/>
    </row>
    <row r="537" spans="2:7">
      <c r="B537" s="831"/>
      <c r="C537" s="2178" t="s">
        <v>1934</v>
      </c>
      <c r="D537" s="2179"/>
      <c r="E537" s="845">
        <v>0.25</v>
      </c>
      <c r="F537" s="842"/>
      <c r="G537" s="830"/>
    </row>
    <row r="538" spans="2:7">
      <c r="B538" s="831"/>
      <c r="C538" s="2178" t="s">
        <v>1935</v>
      </c>
      <c r="D538" s="2179"/>
      <c r="E538" s="845">
        <v>0.25</v>
      </c>
      <c r="F538" s="842"/>
      <c r="G538" s="830"/>
    </row>
    <row r="539" spans="2:7">
      <c r="B539" s="831"/>
      <c r="C539" s="2178" t="s">
        <v>1936</v>
      </c>
      <c r="D539" s="2179"/>
      <c r="E539" s="845">
        <v>0.25</v>
      </c>
      <c r="F539" s="842"/>
      <c r="G539" s="830"/>
    </row>
    <row r="540" spans="2:7">
      <c r="B540" s="831"/>
      <c r="C540" s="2178" t="s">
        <v>1937</v>
      </c>
      <c r="D540" s="2179"/>
      <c r="E540" s="845">
        <v>0.25</v>
      </c>
      <c r="F540" s="842"/>
      <c r="G540" s="830"/>
    </row>
    <row r="541" spans="2:7">
      <c r="B541" s="831"/>
      <c r="C541" s="2178" t="s">
        <v>1938</v>
      </c>
      <c r="D541" s="2179"/>
      <c r="E541" s="845">
        <v>0.25</v>
      </c>
      <c r="F541" s="842"/>
      <c r="G541" s="830"/>
    </row>
    <row r="542" spans="2:7">
      <c r="B542" s="831"/>
      <c r="C542" s="2178" t="s">
        <v>1939</v>
      </c>
      <c r="D542" s="2179"/>
      <c r="E542" s="845">
        <v>0.25</v>
      </c>
      <c r="F542" s="842"/>
      <c r="G542" s="830"/>
    </row>
    <row r="543" spans="2:7">
      <c r="B543" s="831"/>
      <c r="C543" s="2178" t="s">
        <v>1940</v>
      </c>
      <c r="D543" s="2179"/>
      <c r="E543" s="845">
        <v>0.25</v>
      </c>
      <c r="F543" s="842"/>
      <c r="G543" s="830"/>
    </row>
    <row r="544" spans="2:7">
      <c r="B544" s="831"/>
      <c r="C544" s="2178" t="s">
        <v>1941</v>
      </c>
      <c r="D544" s="2179"/>
      <c r="E544" s="845">
        <v>0.25</v>
      </c>
      <c r="F544" s="842"/>
      <c r="G544" s="830"/>
    </row>
    <row r="545" spans="2:7">
      <c r="B545" s="831"/>
      <c r="C545" s="2178" t="s">
        <v>1942</v>
      </c>
      <c r="D545" s="2179"/>
      <c r="E545" s="845">
        <v>0.25</v>
      </c>
      <c r="F545" s="842"/>
      <c r="G545" s="830"/>
    </row>
    <row r="546" spans="2:7">
      <c r="B546" s="831"/>
      <c r="C546" s="2178" t="s">
        <v>1943</v>
      </c>
      <c r="D546" s="2179"/>
      <c r="E546" s="845">
        <v>0.25</v>
      </c>
      <c r="F546" s="842"/>
      <c r="G546" s="830"/>
    </row>
    <row r="547" spans="2:7">
      <c r="B547" s="831"/>
      <c r="C547" s="2178" t="s">
        <v>1944</v>
      </c>
      <c r="D547" s="2179"/>
      <c r="E547" s="845">
        <v>0.25</v>
      </c>
      <c r="F547" s="842"/>
      <c r="G547" s="830"/>
    </row>
    <row r="548" spans="2:7">
      <c r="B548" s="831"/>
      <c r="C548" s="2178" t="s">
        <v>1945</v>
      </c>
      <c r="D548" s="2179"/>
      <c r="E548" s="845">
        <v>0.25</v>
      </c>
      <c r="F548" s="842"/>
      <c r="G548" s="830"/>
    </row>
    <row r="549" spans="2:7">
      <c r="B549" s="831"/>
      <c r="C549" s="2178" t="s">
        <v>361</v>
      </c>
      <c r="D549" s="2179"/>
      <c r="E549" s="845">
        <v>0.25</v>
      </c>
      <c r="F549" s="842"/>
      <c r="G549" s="830"/>
    </row>
    <row r="550" spans="2:7">
      <c r="B550" s="831"/>
      <c r="C550" s="2178" t="s">
        <v>362</v>
      </c>
      <c r="D550" s="2179"/>
      <c r="E550" s="845">
        <v>0.25</v>
      </c>
      <c r="F550" s="842"/>
      <c r="G550" s="830"/>
    </row>
    <row r="551" spans="2:7">
      <c r="B551" s="831"/>
      <c r="C551" s="2178" t="s">
        <v>1946</v>
      </c>
      <c r="D551" s="2179"/>
      <c r="E551" s="845">
        <v>0.25</v>
      </c>
      <c r="F551" s="842"/>
      <c r="G551" s="830"/>
    </row>
    <row r="552" spans="2:7">
      <c r="B552" s="831"/>
      <c r="C552" s="2178" t="s">
        <v>1947</v>
      </c>
      <c r="D552" s="2179"/>
      <c r="E552" s="845">
        <v>0.25</v>
      </c>
      <c r="F552" s="842"/>
      <c r="G552" s="830"/>
    </row>
    <row r="553" spans="2:7">
      <c r="B553" s="831"/>
      <c r="C553" s="2178" t="s">
        <v>1948</v>
      </c>
      <c r="D553" s="2179"/>
      <c r="E553" s="845">
        <v>0.25</v>
      </c>
      <c r="F553" s="842"/>
      <c r="G553" s="830"/>
    </row>
    <row r="554" spans="2:7">
      <c r="B554" s="831"/>
      <c r="C554" s="2178" t="s">
        <v>1949</v>
      </c>
      <c r="D554" s="2179"/>
      <c r="E554" s="845">
        <v>0.25</v>
      </c>
      <c r="F554" s="842"/>
      <c r="G554" s="830"/>
    </row>
    <row r="555" spans="2:7">
      <c r="B555" s="831"/>
      <c r="C555" s="2178" t="s">
        <v>1950</v>
      </c>
      <c r="D555" s="2179"/>
      <c r="E555" s="845">
        <v>0.25</v>
      </c>
      <c r="F555" s="842"/>
      <c r="G555" s="830"/>
    </row>
    <row r="556" spans="2:7">
      <c r="B556" s="831"/>
      <c r="C556" s="2178" t="s">
        <v>1951</v>
      </c>
      <c r="D556" s="2179"/>
      <c r="E556" s="845">
        <v>0.25</v>
      </c>
      <c r="F556" s="842"/>
      <c r="G556" s="830"/>
    </row>
    <row r="557" spans="2:7">
      <c r="B557" s="831"/>
      <c r="C557" s="2178" t="s">
        <v>1952</v>
      </c>
      <c r="D557" s="2179"/>
      <c r="E557" s="845">
        <v>0.25</v>
      </c>
      <c r="F557" s="842"/>
      <c r="G557" s="830"/>
    </row>
    <row r="558" spans="2:7">
      <c r="B558" s="831"/>
      <c r="C558" s="2178" t="s">
        <v>1953</v>
      </c>
      <c r="D558" s="2179"/>
      <c r="E558" s="845">
        <v>0.25</v>
      </c>
      <c r="F558" s="842"/>
      <c r="G558" s="830"/>
    </row>
    <row r="559" spans="2:7">
      <c r="B559" s="831"/>
      <c r="C559" s="2178" t="s">
        <v>1954</v>
      </c>
      <c r="D559" s="2179"/>
      <c r="E559" s="845">
        <v>0.25</v>
      </c>
      <c r="F559" s="842"/>
      <c r="G559" s="830"/>
    </row>
    <row r="560" spans="2:7">
      <c r="B560" s="831"/>
      <c r="C560" s="2178" t="s">
        <v>1955</v>
      </c>
      <c r="D560" s="2179"/>
      <c r="E560" s="845">
        <v>0.25</v>
      </c>
      <c r="F560" s="842"/>
      <c r="G560" s="830"/>
    </row>
    <row r="561" spans="2:7">
      <c r="B561" s="831"/>
      <c r="C561" s="2178" t="s">
        <v>1956</v>
      </c>
      <c r="D561" s="2179"/>
      <c r="E561" s="845">
        <v>0.25</v>
      </c>
      <c r="F561" s="842"/>
      <c r="G561" s="830"/>
    </row>
    <row r="562" spans="2:7">
      <c r="B562" s="831"/>
      <c r="C562" s="2178" t="s">
        <v>1957</v>
      </c>
      <c r="D562" s="2179"/>
      <c r="E562" s="845">
        <v>0.25</v>
      </c>
      <c r="F562" s="842"/>
      <c r="G562" s="830"/>
    </row>
    <row r="563" spans="2:7">
      <c r="B563" s="831"/>
      <c r="C563" s="2178" t="s">
        <v>1958</v>
      </c>
      <c r="D563" s="2179"/>
      <c r="E563" s="845">
        <v>0.25</v>
      </c>
      <c r="F563" s="842"/>
      <c r="G563" s="830"/>
    </row>
    <row r="564" spans="2:7">
      <c r="B564" s="831"/>
      <c r="C564" s="2178" t="s">
        <v>1959</v>
      </c>
      <c r="D564" s="2179"/>
      <c r="E564" s="845">
        <v>0.25</v>
      </c>
      <c r="F564" s="842"/>
      <c r="G564" s="830"/>
    </row>
    <row r="565" spans="2:7">
      <c r="B565" s="831"/>
      <c r="C565" s="2178" t="s">
        <v>981</v>
      </c>
      <c r="D565" s="2179"/>
      <c r="E565" s="845">
        <v>0.25</v>
      </c>
      <c r="F565" s="842"/>
      <c r="G565" s="830"/>
    </row>
    <row r="566" spans="2:7">
      <c r="B566" s="831"/>
      <c r="C566" s="2178" t="s">
        <v>1960</v>
      </c>
      <c r="D566" s="2179"/>
      <c r="E566" s="845">
        <v>0.25</v>
      </c>
      <c r="F566" s="842"/>
      <c r="G566" s="830"/>
    </row>
    <row r="567" spans="2:7">
      <c r="B567" s="831"/>
      <c r="C567" s="2178" t="s">
        <v>1961</v>
      </c>
      <c r="D567" s="2179"/>
      <c r="E567" s="845">
        <v>0.25</v>
      </c>
      <c r="F567" s="842"/>
      <c r="G567" s="830"/>
    </row>
    <row r="568" spans="2:7">
      <c r="B568" s="831"/>
      <c r="C568" s="2178" t="s">
        <v>1962</v>
      </c>
      <c r="D568" s="2179"/>
      <c r="E568" s="845">
        <v>0.25</v>
      </c>
      <c r="F568" s="842"/>
      <c r="G568" s="830"/>
    </row>
    <row r="569" spans="2:7">
      <c r="B569" s="831"/>
      <c r="C569" s="2178" t="s">
        <v>1963</v>
      </c>
      <c r="D569" s="2179"/>
      <c r="E569" s="845">
        <v>0.25</v>
      </c>
      <c r="F569" s="842"/>
      <c r="G569" s="830"/>
    </row>
    <row r="570" spans="2:7">
      <c r="B570" s="831"/>
      <c r="C570" s="2178" t="s">
        <v>1964</v>
      </c>
      <c r="D570" s="2179"/>
      <c r="E570" s="845">
        <v>0.25</v>
      </c>
      <c r="F570" s="842"/>
      <c r="G570" s="830"/>
    </row>
    <row r="571" spans="2:7">
      <c r="B571" s="831"/>
      <c r="C571" s="2178" t="s">
        <v>1965</v>
      </c>
      <c r="D571" s="2179"/>
      <c r="E571" s="845">
        <v>0.25</v>
      </c>
      <c r="F571" s="842"/>
      <c r="G571" s="830"/>
    </row>
    <row r="572" spans="2:7">
      <c r="B572" s="831"/>
      <c r="C572" s="2178" t="s">
        <v>1966</v>
      </c>
      <c r="D572" s="2179"/>
      <c r="E572" s="845">
        <v>0.25</v>
      </c>
      <c r="F572" s="842"/>
      <c r="G572" s="830"/>
    </row>
    <row r="573" spans="2:7">
      <c r="B573" s="831"/>
      <c r="C573" s="2178" t="s">
        <v>1967</v>
      </c>
      <c r="D573" s="2179"/>
      <c r="E573" s="845">
        <v>0.25</v>
      </c>
      <c r="F573" s="842"/>
      <c r="G573" s="830"/>
    </row>
    <row r="574" spans="2:7">
      <c r="B574" s="831"/>
      <c r="C574" s="2178" t="s">
        <v>1968</v>
      </c>
      <c r="D574" s="2179"/>
      <c r="E574" s="845">
        <v>0.25</v>
      </c>
      <c r="F574" s="842"/>
      <c r="G574" s="830"/>
    </row>
    <row r="575" spans="2:7">
      <c r="B575" s="831"/>
      <c r="C575" s="2178" t="s">
        <v>1969</v>
      </c>
      <c r="D575" s="2179"/>
      <c r="E575" s="845">
        <v>0.25</v>
      </c>
      <c r="F575" s="842"/>
      <c r="G575" s="830"/>
    </row>
    <row r="576" spans="2:7">
      <c r="B576" s="831"/>
      <c r="C576" s="2178" t="s">
        <v>1970</v>
      </c>
      <c r="D576" s="2179"/>
      <c r="E576" s="845">
        <v>0.25</v>
      </c>
      <c r="F576" s="842"/>
      <c r="G576" s="830"/>
    </row>
    <row r="577" spans="2:7">
      <c r="B577" s="831"/>
      <c r="C577" s="2178" t="s">
        <v>1971</v>
      </c>
      <c r="D577" s="2179"/>
      <c r="E577" s="845">
        <v>0.25</v>
      </c>
      <c r="F577" s="842"/>
      <c r="G577" s="830"/>
    </row>
    <row r="578" spans="2:7">
      <c r="B578" s="831"/>
      <c r="C578" s="2178" t="s">
        <v>1972</v>
      </c>
      <c r="D578" s="2179"/>
      <c r="E578" s="845">
        <v>0.25</v>
      </c>
      <c r="F578" s="842"/>
      <c r="G578" s="830"/>
    </row>
    <row r="579" spans="2:7">
      <c r="B579" s="831"/>
      <c r="C579" s="2178" t="s">
        <v>1973</v>
      </c>
      <c r="D579" s="2179"/>
      <c r="E579" s="845">
        <v>0.25</v>
      </c>
      <c r="F579" s="842"/>
      <c r="G579" s="830"/>
    </row>
    <row r="580" spans="2:7">
      <c r="B580" s="831"/>
      <c r="C580" s="2178" t="s">
        <v>1974</v>
      </c>
      <c r="D580" s="2179"/>
      <c r="E580" s="845">
        <v>0.25</v>
      </c>
      <c r="F580" s="842"/>
      <c r="G580" s="830"/>
    </row>
    <row r="581" spans="2:7">
      <c r="B581" s="831"/>
      <c r="C581" s="2178" t="s">
        <v>1975</v>
      </c>
      <c r="D581" s="2179"/>
      <c r="E581" s="845">
        <v>0.25</v>
      </c>
      <c r="F581" s="842"/>
      <c r="G581" s="830"/>
    </row>
    <row r="582" spans="2:7">
      <c r="B582" s="831"/>
      <c r="C582" s="2178" t="s">
        <v>1976</v>
      </c>
      <c r="D582" s="2179"/>
      <c r="E582" s="845">
        <v>0.25</v>
      </c>
      <c r="F582" s="842"/>
      <c r="G582" s="830"/>
    </row>
    <row r="583" spans="2:7">
      <c r="B583" s="831"/>
      <c r="C583" s="2178" t="s">
        <v>1977</v>
      </c>
      <c r="D583" s="2179"/>
      <c r="E583" s="845">
        <v>0.25</v>
      </c>
      <c r="F583" s="842"/>
      <c r="G583" s="830"/>
    </row>
    <row r="584" spans="2:7">
      <c r="B584" s="831"/>
      <c r="C584" s="2178" t="s">
        <v>998</v>
      </c>
      <c r="D584" s="2179"/>
      <c r="E584" s="845">
        <v>0.25</v>
      </c>
      <c r="F584" s="842"/>
      <c r="G584" s="830"/>
    </row>
    <row r="585" spans="2:7">
      <c r="B585" s="831"/>
      <c r="C585" s="2178" t="s">
        <v>1978</v>
      </c>
      <c r="D585" s="2179"/>
      <c r="E585" s="845">
        <v>0.25</v>
      </c>
      <c r="F585" s="842"/>
      <c r="G585" s="830"/>
    </row>
    <row r="586" spans="2:7">
      <c r="B586" s="831"/>
      <c r="C586" s="2178" t="s">
        <v>1979</v>
      </c>
      <c r="D586" s="2179"/>
      <c r="E586" s="845">
        <v>0.25</v>
      </c>
      <c r="F586" s="842"/>
      <c r="G586" s="830"/>
    </row>
    <row r="587" spans="2:7">
      <c r="B587" s="831"/>
      <c r="C587" s="2178" t="s">
        <v>1980</v>
      </c>
      <c r="D587" s="2179"/>
      <c r="E587" s="845">
        <v>0.25</v>
      </c>
      <c r="F587" s="842"/>
      <c r="G587" s="830"/>
    </row>
    <row r="588" spans="2:7">
      <c r="B588" s="831"/>
      <c r="C588" s="2178" t="s">
        <v>1981</v>
      </c>
      <c r="D588" s="2179"/>
      <c r="E588" s="845">
        <v>0.25</v>
      </c>
      <c r="F588" s="842"/>
      <c r="G588" s="830"/>
    </row>
    <row r="589" spans="2:7">
      <c r="B589" s="831"/>
      <c r="C589" s="2178" t="s">
        <v>1006</v>
      </c>
      <c r="D589" s="2179"/>
      <c r="E589" s="845">
        <v>0.25</v>
      </c>
      <c r="F589" s="842"/>
      <c r="G589" s="830"/>
    </row>
    <row r="590" spans="2:7">
      <c r="B590" s="831"/>
      <c r="C590" s="2178" t="s">
        <v>1982</v>
      </c>
      <c r="D590" s="2179"/>
      <c r="E590" s="845">
        <v>0.25</v>
      </c>
      <c r="F590" s="842"/>
      <c r="G590" s="830"/>
    </row>
    <row r="591" spans="2:7">
      <c r="B591" s="831"/>
      <c r="C591" s="2178" t="s">
        <v>1983</v>
      </c>
      <c r="D591" s="2179"/>
      <c r="E591" s="845">
        <v>0.25</v>
      </c>
      <c r="F591" s="842"/>
      <c r="G591" s="830"/>
    </row>
    <row r="592" spans="2:7">
      <c r="B592" s="831"/>
      <c r="C592" s="2178" t="s">
        <v>1984</v>
      </c>
      <c r="D592" s="2179"/>
      <c r="E592" s="845">
        <v>0.25</v>
      </c>
      <c r="F592" s="842"/>
      <c r="G592" s="830"/>
    </row>
    <row r="593" spans="2:7">
      <c r="B593" s="831"/>
      <c r="C593" s="2178" t="s">
        <v>1008</v>
      </c>
      <c r="D593" s="2179"/>
      <c r="E593" s="845">
        <v>0.25</v>
      </c>
      <c r="F593" s="842"/>
      <c r="G593" s="830"/>
    </row>
    <row r="594" spans="2:7">
      <c r="B594" s="831"/>
      <c r="C594" s="2178" t="s">
        <v>1985</v>
      </c>
      <c r="D594" s="2179"/>
      <c r="E594" s="845">
        <v>0.25</v>
      </c>
      <c r="F594" s="842"/>
      <c r="G594" s="830"/>
    </row>
    <row r="595" spans="2:7">
      <c r="B595" s="831"/>
      <c r="C595" s="2178" t="s">
        <v>1986</v>
      </c>
      <c r="D595" s="2179"/>
      <c r="E595" s="845">
        <v>0.25</v>
      </c>
      <c r="F595" s="842"/>
      <c r="G595" s="830"/>
    </row>
    <row r="596" spans="2:7">
      <c r="B596" s="831"/>
      <c r="C596" s="2178" t="s">
        <v>1009</v>
      </c>
      <c r="D596" s="2179"/>
      <c r="E596" s="845">
        <v>0.25</v>
      </c>
      <c r="F596" s="842"/>
      <c r="G596" s="830"/>
    </row>
    <row r="597" spans="2:7">
      <c r="B597" s="831"/>
      <c r="C597" s="2178" t="s">
        <v>1987</v>
      </c>
      <c r="D597" s="2179"/>
      <c r="E597" s="845">
        <v>0.25</v>
      </c>
      <c r="F597" s="842"/>
      <c r="G597" s="830"/>
    </row>
    <row r="598" spans="2:7">
      <c r="B598" s="831"/>
      <c r="C598" s="2178" t="s">
        <v>1988</v>
      </c>
      <c r="D598" s="2179"/>
      <c r="E598" s="845">
        <v>0.25</v>
      </c>
      <c r="F598" s="842"/>
      <c r="G598" s="830"/>
    </row>
    <row r="599" spans="2:7">
      <c r="B599" s="831"/>
      <c r="C599" s="2178" t="s">
        <v>1989</v>
      </c>
      <c r="D599" s="2179"/>
      <c r="E599" s="845">
        <v>0.25</v>
      </c>
      <c r="F599" s="842"/>
      <c r="G599" s="830"/>
    </row>
    <row r="600" spans="2:7">
      <c r="B600" s="831"/>
      <c r="C600" s="2178" t="s">
        <v>1990</v>
      </c>
      <c r="D600" s="2179"/>
      <c r="E600" s="845">
        <v>0.25</v>
      </c>
      <c r="F600" s="842"/>
      <c r="G600" s="830"/>
    </row>
    <row r="601" spans="2:7">
      <c r="B601" s="831"/>
      <c r="C601" s="2178" t="s">
        <v>1991</v>
      </c>
      <c r="D601" s="2179"/>
      <c r="E601" s="845">
        <v>0.25</v>
      </c>
      <c r="F601" s="842"/>
      <c r="G601" s="830"/>
    </row>
    <row r="602" spans="2:7">
      <c r="B602" s="831"/>
      <c r="C602" s="2178" t="s">
        <v>1992</v>
      </c>
      <c r="D602" s="2179"/>
      <c r="E602" s="845">
        <v>0.25</v>
      </c>
      <c r="F602" s="842"/>
      <c r="G602" s="830"/>
    </row>
    <row r="603" spans="2:7">
      <c r="B603" s="831"/>
      <c r="C603" s="2178" t="s">
        <v>1993</v>
      </c>
      <c r="D603" s="2179"/>
      <c r="E603" s="845">
        <v>0.25</v>
      </c>
      <c r="F603" s="842"/>
      <c r="G603" s="830"/>
    </row>
    <row r="604" spans="2:7">
      <c r="B604" s="831"/>
      <c r="C604" s="2178" t="s">
        <v>1994</v>
      </c>
      <c r="D604" s="2179"/>
      <c r="E604" s="845">
        <v>0.25</v>
      </c>
      <c r="F604" s="842"/>
      <c r="G604" s="830"/>
    </row>
    <row r="605" spans="2:7">
      <c r="B605" s="831"/>
      <c r="C605" s="2178" t="s">
        <v>1995</v>
      </c>
      <c r="D605" s="2179"/>
      <c r="E605" s="845">
        <v>0.25</v>
      </c>
      <c r="F605" s="842"/>
      <c r="G605" s="830"/>
    </row>
    <row r="606" spans="2:7">
      <c r="B606" s="831"/>
      <c r="C606" s="2178" t="s">
        <v>1996</v>
      </c>
      <c r="D606" s="2179"/>
      <c r="E606" s="845">
        <v>0.25</v>
      </c>
      <c r="F606" s="842"/>
      <c r="G606" s="830"/>
    </row>
    <row r="607" spans="2:7">
      <c r="B607" s="831"/>
      <c r="C607" s="2178" t="s">
        <v>1997</v>
      </c>
      <c r="D607" s="2179"/>
      <c r="E607" s="845">
        <v>0.25</v>
      </c>
      <c r="F607" s="842"/>
      <c r="G607" s="830"/>
    </row>
    <row r="608" spans="2:7">
      <c r="B608" s="831"/>
      <c r="C608" s="2178" t="s">
        <v>1998</v>
      </c>
      <c r="D608" s="2179"/>
      <c r="E608" s="845">
        <v>0.25</v>
      </c>
      <c r="F608" s="842"/>
      <c r="G608" s="830"/>
    </row>
    <row r="609" spans="2:7">
      <c r="B609" s="831"/>
      <c r="C609" s="2178" t="s">
        <v>1012</v>
      </c>
      <c r="D609" s="2179"/>
      <c r="E609" s="845">
        <v>0.25</v>
      </c>
      <c r="F609" s="842"/>
      <c r="G609" s="830"/>
    </row>
    <row r="610" spans="2:7">
      <c r="B610" s="831"/>
      <c r="C610" s="2178" t="s">
        <v>1999</v>
      </c>
      <c r="D610" s="2179"/>
      <c r="E610" s="845">
        <v>0.25</v>
      </c>
      <c r="F610" s="842"/>
      <c r="G610" s="830"/>
    </row>
    <row r="611" spans="2:7">
      <c r="B611" s="831"/>
      <c r="C611" s="2178" t="s">
        <v>2000</v>
      </c>
      <c r="D611" s="2179"/>
      <c r="E611" s="845">
        <v>0.25</v>
      </c>
      <c r="F611" s="842"/>
      <c r="G611" s="830"/>
    </row>
    <row r="612" spans="2:7">
      <c r="B612" s="831"/>
      <c r="C612" s="2178" t="s">
        <v>2001</v>
      </c>
      <c r="D612" s="2179"/>
      <c r="E612" s="845">
        <v>0.25</v>
      </c>
      <c r="F612" s="842"/>
      <c r="G612" s="830"/>
    </row>
    <row r="613" spans="2:7">
      <c r="B613" s="831"/>
      <c r="C613" s="2178" t="s">
        <v>1015</v>
      </c>
      <c r="D613" s="2179"/>
      <c r="E613" s="845">
        <v>0.25</v>
      </c>
      <c r="F613" s="842"/>
      <c r="G613" s="830"/>
    </row>
    <row r="614" spans="2:7">
      <c r="B614" s="831"/>
      <c r="C614" s="2178" t="s">
        <v>2002</v>
      </c>
      <c r="D614" s="2179"/>
      <c r="E614" s="845">
        <v>0.25</v>
      </c>
      <c r="F614" s="842"/>
      <c r="G614" s="830"/>
    </row>
    <row r="615" spans="2:7">
      <c r="B615" s="831"/>
      <c r="C615" s="2178" t="s">
        <v>2003</v>
      </c>
      <c r="D615" s="2179"/>
      <c r="E615" s="845">
        <v>0.25</v>
      </c>
      <c r="F615" s="842"/>
      <c r="G615" s="830"/>
    </row>
    <row r="616" spans="2:7">
      <c r="B616" s="831"/>
      <c r="C616" s="2178" t="s">
        <v>2004</v>
      </c>
      <c r="D616" s="2179"/>
      <c r="E616" s="845">
        <v>0.25</v>
      </c>
      <c r="F616" s="842"/>
      <c r="G616" s="830"/>
    </row>
    <row r="617" spans="2:7">
      <c r="B617" s="831"/>
      <c r="C617" s="2178" t="s">
        <v>2005</v>
      </c>
      <c r="D617" s="2179"/>
      <c r="E617" s="845">
        <v>0.25</v>
      </c>
      <c r="F617" s="842"/>
      <c r="G617" s="830"/>
    </row>
    <row r="618" spans="2:7">
      <c r="B618" s="831"/>
      <c r="C618" s="2178" t="s">
        <v>2006</v>
      </c>
      <c r="D618" s="2179"/>
      <c r="E618" s="845">
        <v>0.25</v>
      </c>
      <c r="F618" s="842"/>
      <c r="G618" s="830"/>
    </row>
    <row r="619" spans="2:7">
      <c r="B619" s="831"/>
      <c r="C619" s="2178" t="s">
        <v>2007</v>
      </c>
      <c r="D619" s="2179"/>
      <c r="E619" s="845">
        <v>0.25</v>
      </c>
      <c r="F619" s="842"/>
      <c r="G619" s="830"/>
    </row>
    <row r="620" spans="2:7">
      <c r="B620" s="831"/>
      <c r="C620" s="2178" t="s">
        <v>2008</v>
      </c>
      <c r="D620" s="2179"/>
      <c r="E620" s="845">
        <v>0.25</v>
      </c>
      <c r="F620" s="842"/>
      <c r="G620" s="830"/>
    </row>
    <row r="621" spans="2:7">
      <c r="B621" s="831"/>
      <c r="C621" s="2178" t="s">
        <v>2009</v>
      </c>
      <c r="D621" s="2179"/>
      <c r="E621" s="845">
        <v>0.25</v>
      </c>
      <c r="F621" s="842"/>
      <c r="G621" s="830"/>
    </row>
    <row r="622" spans="2:7">
      <c r="B622" s="831"/>
      <c r="C622" s="2178" t="s">
        <v>2010</v>
      </c>
      <c r="D622" s="2179"/>
      <c r="E622" s="845">
        <v>0.25</v>
      </c>
      <c r="F622" s="842"/>
      <c r="G622" s="830"/>
    </row>
    <row r="623" spans="2:7">
      <c r="B623" s="831"/>
      <c r="C623" s="2178" t="s">
        <v>2011</v>
      </c>
      <c r="D623" s="2179"/>
      <c r="E623" s="845">
        <v>0.25</v>
      </c>
      <c r="F623" s="842"/>
      <c r="G623" s="830"/>
    </row>
    <row r="624" spans="2:7">
      <c r="B624" s="831"/>
      <c r="C624" s="2178" t="s">
        <v>2012</v>
      </c>
      <c r="D624" s="2179"/>
      <c r="E624" s="845">
        <v>0.25</v>
      </c>
      <c r="F624" s="842"/>
      <c r="G624" s="830"/>
    </row>
    <row r="625" spans="2:7">
      <c r="B625" s="831"/>
      <c r="C625" s="2178" t="s">
        <v>2013</v>
      </c>
      <c r="D625" s="2179"/>
      <c r="E625" s="845">
        <v>0.25</v>
      </c>
      <c r="F625" s="842"/>
      <c r="G625" s="830"/>
    </row>
    <row r="626" spans="2:7">
      <c r="B626" s="831"/>
      <c r="C626" s="2178" t="s">
        <v>2014</v>
      </c>
      <c r="D626" s="2179"/>
      <c r="E626" s="845">
        <v>0.25</v>
      </c>
      <c r="F626" s="842"/>
      <c r="G626" s="830"/>
    </row>
    <row r="627" spans="2:7">
      <c r="B627" s="831"/>
      <c r="C627" s="2178" t="s">
        <v>2015</v>
      </c>
      <c r="D627" s="2179"/>
      <c r="E627" s="845">
        <v>0.25</v>
      </c>
      <c r="F627" s="842"/>
      <c r="G627" s="830"/>
    </row>
    <row r="628" spans="2:7">
      <c r="B628" s="831"/>
      <c r="C628" s="2178" t="s">
        <v>2016</v>
      </c>
      <c r="D628" s="2179"/>
      <c r="E628" s="845">
        <v>0.25</v>
      </c>
      <c r="F628" s="842"/>
      <c r="G628" s="830"/>
    </row>
    <row r="629" spans="2:7">
      <c r="B629" s="831"/>
      <c r="C629" s="2178" t="s">
        <v>2017</v>
      </c>
      <c r="D629" s="2179"/>
      <c r="E629" s="845">
        <v>0.25</v>
      </c>
      <c r="F629" s="842"/>
      <c r="G629" s="830"/>
    </row>
    <row r="630" spans="2:7">
      <c r="B630" s="831"/>
      <c r="C630" s="2178" t="s">
        <v>2018</v>
      </c>
      <c r="D630" s="2179"/>
      <c r="E630" s="845">
        <v>0.25</v>
      </c>
      <c r="F630" s="842"/>
      <c r="G630" s="830"/>
    </row>
    <row r="631" spans="2:7">
      <c r="B631" s="831"/>
      <c r="C631" s="2178" t="s">
        <v>2019</v>
      </c>
      <c r="D631" s="2179"/>
      <c r="E631" s="845">
        <v>0.25</v>
      </c>
      <c r="F631" s="842"/>
      <c r="G631" s="830"/>
    </row>
    <row r="632" spans="2:7">
      <c r="B632" s="831"/>
      <c r="C632" s="2178" t="s">
        <v>2020</v>
      </c>
      <c r="D632" s="2179"/>
      <c r="E632" s="845">
        <v>0.25</v>
      </c>
      <c r="F632" s="842"/>
      <c r="G632" s="830"/>
    </row>
    <row r="633" spans="2:7">
      <c r="B633" s="831"/>
      <c r="C633" s="2178" t="s">
        <v>2021</v>
      </c>
      <c r="D633" s="2179"/>
      <c r="E633" s="845">
        <v>0.25</v>
      </c>
      <c r="F633" s="842"/>
      <c r="G633" s="830"/>
    </row>
    <row r="634" spans="2:7">
      <c r="B634" s="831"/>
      <c r="C634" s="2178" t="s">
        <v>1170</v>
      </c>
      <c r="D634" s="2179"/>
      <c r="E634" s="845">
        <v>0.25</v>
      </c>
      <c r="F634" s="842"/>
      <c r="G634" s="830"/>
    </row>
    <row r="635" spans="2:7">
      <c r="B635" s="831"/>
      <c r="C635" s="2178" t="s">
        <v>2022</v>
      </c>
      <c r="D635" s="2179"/>
      <c r="E635" s="845">
        <v>0.25</v>
      </c>
      <c r="F635" s="842"/>
      <c r="G635" s="830"/>
    </row>
    <row r="636" spans="2:7">
      <c r="B636" s="831"/>
      <c r="C636" s="2178" t="s">
        <v>2023</v>
      </c>
      <c r="D636" s="2179"/>
      <c r="E636" s="845">
        <v>0.25</v>
      </c>
      <c r="F636" s="842"/>
      <c r="G636" s="830"/>
    </row>
    <row r="637" spans="2:7">
      <c r="B637" s="831"/>
      <c r="C637" s="2178" t="s">
        <v>1172</v>
      </c>
      <c r="D637" s="2179"/>
      <c r="E637" s="845">
        <v>0.25</v>
      </c>
      <c r="F637" s="842"/>
      <c r="G637" s="830"/>
    </row>
    <row r="638" spans="2:7">
      <c r="B638" s="831"/>
      <c r="C638" s="2178" t="s">
        <v>2024</v>
      </c>
      <c r="D638" s="2179"/>
      <c r="E638" s="845">
        <v>0.25</v>
      </c>
      <c r="F638" s="842"/>
      <c r="G638" s="830"/>
    </row>
    <row r="639" spans="2:7">
      <c r="B639" s="831"/>
      <c r="C639" s="2178" t="s">
        <v>2025</v>
      </c>
      <c r="D639" s="2179"/>
      <c r="E639" s="845">
        <v>0.25</v>
      </c>
      <c r="F639" s="842"/>
      <c r="G639" s="830"/>
    </row>
    <row r="640" spans="2:7">
      <c r="B640" s="831"/>
      <c r="C640" s="2178" t="s">
        <v>2026</v>
      </c>
      <c r="D640" s="2179"/>
      <c r="E640" s="845">
        <v>0.25</v>
      </c>
      <c r="F640" s="842"/>
      <c r="G640" s="830"/>
    </row>
    <row r="641" spans="2:7">
      <c r="B641" s="831"/>
      <c r="C641" s="2178" t="s">
        <v>2027</v>
      </c>
      <c r="D641" s="2179"/>
      <c r="E641" s="845">
        <v>0.25</v>
      </c>
      <c r="F641" s="842"/>
      <c r="G641" s="830"/>
    </row>
    <row r="642" spans="2:7">
      <c r="B642" s="831"/>
      <c r="C642" s="2178" t="s">
        <v>2028</v>
      </c>
      <c r="D642" s="2179"/>
      <c r="E642" s="845">
        <v>0.25</v>
      </c>
      <c r="F642" s="842"/>
      <c r="G642" s="830"/>
    </row>
    <row r="643" spans="2:7">
      <c r="B643" s="831"/>
      <c r="C643" s="2178" t="s">
        <v>2029</v>
      </c>
      <c r="D643" s="2179"/>
      <c r="E643" s="845">
        <v>0.25</v>
      </c>
      <c r="F643" s="842"/>
      <c r="G643" s="830"/>
    </row>
    <row r="644" spans="2:7">
      <c r="B644" s="831"/>
      <c r="C644" s="2178" t="s">
        <v>2030</v>
      </c>
      <c r="D644" s="2179"/>
      <c r="E644" s="845">
        <v>0.25</v>
      </c>
      <c r="F644" s="842"/>
      <c r="G644" s="830"/>
    </row>
    <row r="645" spans="2:7">
      <c r="B645" s="831"/>
      <c r="C645" s="2178" t="s">
        <v>2031</v>
      </c>
      <c r="D645" s="2179"/>
      <c r="E645" s="845">
        <v>0.25</v>
      </c>
      <c r="F645" s="842"/>
      <c r="G645" s="830"/>
    </row>
    <row r="646" spans="2:7">
      <c r="B646" s="831"/>
      <c r="C646" s="2178" t="s">
        <v>2032</v>
      </c>
      <c r="D646" s="2179"/>
      <c r="E646" s="845">
        <v>0.25</v>
      </c>
      <c r="F646" s="842"/>
      <c r="G646" s="830"/>
    </row>
    <row r="647" spans="2:7">
      <c r="B647" s="831"/>
      <c r="C647" s="2178" t="s">
        <v>2033</v>
      </c>
      <c r="D647" s="2179"/>
      <c r="E647" s="845">
        <v>0.25</v>
      </c>
      <c r="F647" s="842"/>
      <c r="G647" s="830"/>
    </row>
    <row r="648" spans="2:7">
      <c r="B648" s="831"/>
      <c r="C648" s="2178" t="s">
        <v>862</v>
      </c>
      <c r="D648" s="2179"/>
      <c r="E648" s="845">
        <v>0.25</v>
      </c>
      <c r="F648" s="842"/>
      <c r="G648" s="830"/>
    </row>
    <row r="649" spans="2:7">
      <c r="B649" s="831"/>
      <c r="C649" s="2178" t="s">
        <v>2034</v>
      </c>
      <c r="D649" s="2179"/>
      <c r="E649" s="845">
        <v>0.25</v>
      </c>
      <c r="F649" s="842"/>
      <c r="G649" s="830"/>
    </row>
    <row r="650" spans="2:7">
      <c r="B650" s="831"/>
      <c r="C650" s="2178" t="s">
        <v>863</v>
      </c>
      <c r="D650" s="2179"/>
      <c r="E650" s="845">
        <v>0.25</v>
      </c>
      <c r="F650" s="842"/>
      <c r="G650" s="830"/>
    </row>
    <row r="651" spans="2:7">
      <c r="B651" s="831"/>
      <c r="C651" s="2178" t="s">
        <v>2035</v>
      </c>
      <c r="D651" s="2179"/>
      <c r="E651" s="845">
        <v>0.25</v>
      </c>
      <c r="F651" s="842"/>
      <c r="G651" s="830"/>
    </row>
    <row r="652" spans="2:7">
      <c r="B652" s="831"/>
      <c r="C652" s="2178" t="s">
        <v>2036</v>
      </c>
      <c r="D652" s="2179"/>
      <c r="E652" s="845">
        <v>0.25</v>
      </c>
      <c r="F652" s="842"/>
      <c r="G652" s="830"/>
    </row>
    <row r="653" spans="2:7">
      <c r="B653" s="831"/>
      <c r="C653" s="2178" t="s">
        <v>865</v>
      </c>
      <c r="D653" s="2179"/>
      <c r="E653" s="845">
        <v>0.25</v>
      </c>
      <c r="F653" s="842"/>
      <c r="G653" s="830"/>
    </row>
    <row r="654" spans="2:7">
      <c r="B654" s="831"/>
      <c r="C654" s="2178" t="s">
        <v>2037</v>
      </c>
      <c r="D654" s="2179"/>
      <c r="E654" s="845">
        <v>0.25</v>
      </c>
      <c r="F654" s="842"/>
      <c r="G654" s="830"/>
    </row>
    <row r="655" spans="2:7">
      <c r="B655" s="831"/>
      <c r="C655" s="2178" t="s">
        <v>867</v>
      </c>
      <c r="D655" s="2179"/>
      <c r="E655" s="845">
        <v>0.25</v>
      </c>
      <c r="F655" s="842"/>
      <c r="G655" s="830"/>
    </row>
    <row r="656" spans="2:7">
      <c r="B656" s="831"/>
      <c r="C656" s="2178" t="s">
        <v>2038</v>
      </c>
      <c r="D656" s="2179"/>
      <c r="E656" s="845">
        <v>0.25</v>
      </c>
      <c r="F656" s="842"/>
      <c r="G656" s="830"/>
    </row>
    <row r="657" spans="2:7">
      <c r="B657" s="831"/>
      <c r="C657" s="2178" t="s">
        <v>2039</v>
      </c>
      <c r="D657" s="2179"/>
      <c r="E657" s="845">
        <v>0.25</v>
      </c>
      <c r="F657" s="842"/>
      <c r="G657" s="830"/>
    </row>
    <row r="658" spans="2:7">
      <c r="B658" s="831"/>
      <c r="C658" s="2178" t="s">
        <v>2040</v>
      </c>
      <c r="D658" s="2179"/>
      <c r="E658" s="845">
        <v>0.25</v>
      </c>
      <c r="F658" s="842"/>
      <c r="G658" s="830"/>
    </row>
    <row r="659" spans="2:7">
      <c r="B659" s="831"/>
      <c r="C659" s="2178" t="s">
        <v>2041</v>
      </c>
      <c r="D659" s="2179"/>
      <c r="E659" s="845">
        <v>0.25</v>
      </c>
      <c r="F659" s="842"/>
      <c r="G659" s="830"/>
    </row>
    <row r="660" spans="2:7">
      <c r="B660" s="831"/>
      <c r="C660" s="2178" t="s">
        <v>2042</v>
      </c>
      <c r="D660" s="2179"/>
      <c r="E660" s="845">
        <v>0.35</v>
      </c>
      <c r="F660" s="842"/>
      <c r="G660" s="830"/>
    </row>
    <row r="661" spans="2:7">
      <c r="B661" s="831"/>
      <c r="C661" s="2178" t="s">
        <v>2043</v>
      </c>
      <c r="D661" s="2179"/>
      <c r="E661" s="845">
        <v>0.35</v>
      </c>
      <c r="F661" s="842"/>
      <c r="G661" s="830"/>
    </row>
    <row r="662" spans="2:7">
      <c r="B662" s="831"/>
      <c r="C662" s="2178" t="s">
        <v>2044</v>
      </c>
      <c r="D662" s="2179"/>
      <c r="E662" s="845">
        <v>0.35</v>
      </c>
      <c r="F662" s="842"/>
      <c r="G662" s="830"/>
    </row>
    <row r="663" spans="2:7">
      <c r="B663" s="831"/>
      <c r="C663" s="2178" t="s">
        <v>2045</v>
      </c>
      <c r="D663" s="2179"/>
      <c r="E663" s="845">
        <v>0.35</v>
      </c>
      <c r="F663" s="842"/>
      <c r="G663" s="830"/>
    </row>
    <row r="664" spans="2:7">
      <c r="B664" s="831"/>
      <c r="C664" s="2178" t="s">
        <v>2046</v>
      </c>
      <c r="D664" s="2179"/>
      <c r="E664" s="845">
        <v>0.35</v>
      </c>
      <c r="F664" s="842"/>
      <c r="G664" s="830"/>
    </row>
    <row r="665" spans="2:7">
      <c r="B665" s="831"/>
      <c r="C665" s="2178" t="s">
        <v>2047</v>
      </c>
      <c r="D665" s="2179"/>
      <c r="E665" s="845">
        <v>0.35</v>
      </c>
      <c r="F665" s="842"/>
      <c r="G665" s="830"/>
    </row>
    <row r="666" spans="2:7">
      <c r="B666" s="831"/>
      <c r="C666" s="2178" t="s">
        <v>2048</v>
      </c>
      <c r="D666" s="2179"/>
      <c r="E666" s="845">
        <v>0.35</v>
      </c>
      <c r="F666" s="842"/>
      <c r="G666" s="830"/>
    </row>
    <row r="667" spans="2:7">
      <c r="B667" s="831"/>
      <c r="C667" s="2178" t="s">
        <v>2049</v>
      </c>
      <c r="D667" s="2179"/>
      <c r="E667" s="845">
        <v>0.35</v>
      </c>
      <c r="F667" s="842"/>
      <c r="G667" s="830"/>
    </row>
    <row r="668" spans="2:7">
      <c r="B668" s="831"/>
      <c r="C668" s="2178" t="s">
        <v>2050</v>
      </c>
      <c r="D668" s="2179"/>
      <c r="E668" s="845">
        <v>0.35</v>
      </c>
      <c r="F668" s="842"/>
      <c r="G668" s="830"/>
    </row>
    <row r="669" spans="2:7">
      <c r="B669" s="831"/>
      <c r="C669" s="2178" t="s">
        <v>2051</v>
      </c>
      <c r="D669" s="2179"/>
      <c r="E669" s="845">
        <v>0.35</v>
      </c>
      <c r="F669" s="842"/>
      <c r="G669" s="830"/>
    </row>
    <row r="670" spans="2:7">
      <c r="B670" s="831"/>
      <c r="C670" s="2178" t="s">
        <v>2052</v>
      </c>
      <c r="D670" s="2179"/>
      <c r="E670" s="845">
        <v>0.35</v>
      </c>
      <c r="F670" s="842"/>
      <c r="G670" s="830"/>
    </row>
    <row r="671" spans="2:7">
      <c r="B671" s="831"/>
      <c r="C671" s="2178" t="s">
        <v>2053</v>
      </c>
      <c r="D671" s="2179"/>
      <c r="E671" s="845">
        <v>0.35</v>
      </c>
      <c r="F671" s="842"/>
      <c r="G671" s="830"/>
    </row>
    <row r="672" spans="2:7">
      <c r="B672" s="831"/>
      <c r="C672" s="2178" t="s">
        <v>2054</v>
      </c>
      <c r="D672" s="2179"/>
      <c r="E672" s="845">
        <v>0.35</v>
      </c>
      <c r="F672" s="842"/>
      <c r="G672" s="830"/>
    </row>
    <row r="673" spans="2:7">
      <c r="B673" s="831"/>
      <c r="C673" s="2178" t="s">
        <v>2055</v>
      </c>
      <c r="D673" s="2179"/>
      <c r="E673" s="845">
        <v>0.35</v>
      </c>
      <c r="F673" s="842"/>
      <c r="G673" s="830"/>
    </row>
    <row r="674" spans="2:7">
      <c r="B674" s="831"/>
      <c r="C674" s="2178" t="s">
        <v>2056</v>
      </c>
      <c r="D674" s="2179"/>
      <c r="E674" s="845">
        <v>0.35</v>
      </c>
      <c r="F674" s="842"/>
      <c r="G674" s="830"/>
    </row>
    <row r="675" spans="2:7">
      <c r="B675" s="831"/>
      <c r="C675" s="2178" t="s">
        <v>2057</v>
      </c>
      <c r="D675" s="2179"/>
      <c r="E675" s="845">
        <v>0.35</v>
      </c>
      <c r="F675" s="842"/>
      <c r="G675" s="830"/>
    </row>
    <row r="676" spans="2:7">
      <c r="B676" s="831"/>
      <c r="C676" s="2178" t="s">
        <v>2058</v>
      </c>
      <c r="D676" s="2179"/>
      <c r="E676" s="845">
        <v>0.35</v>
      </c>
      <c r="F676" s="842"/>
      <c r="G676" s="830"/>
    </row>
    <row r="677" spans="2:7">
      <c r="B677" s="831"/>
      <c r="C677" s="2178" t="s">
        <v>2059</v>
      </c>
      <c r="D677" s="2179"/>
      <c r="E677" s="845">
        <v>0.35</v>
      </c>
      <c r="F677" s="842"/>
      <c r="G677" s="830"/>
    </row>
    <row r="678" spans="2:7">
      <c r="B678" s="831"/>
      <c r="C678" s="2178" t="s">
        <v>2060</v>
      </c>
      <c r="D678" s="2179"/>
      <c r="E678" s="845">
        <v>0.35</v>
      </c>
      <c r="F678" s="842"/>
      <c r="G678" s="830"/>
    </row>
    <row r="679" spans="2:7">
      <c r="B679" s="831"/>
      <c r="C679" s="2178" t="s">
        <v>2061</v>
      </c>
      <c r="D679" s="2179"/>
      <c r="E679" s="845">
        <v>0.35</v>
      </c>
      <c r="F679" s="842"/>
      <c r="G679" s="830"/>
    </row>
    <row r="680" spans="2:7">
      <c r="B680" s="831"/>
      <c r="C680" s="2178" t="s">
        <v>2062</v>
      </c>
      <c r="D680" s="2179"/>
      <c r="E680" s="845">
        <v>0.35</v>
      </c>
      <c r="F680" s="842"/>
      <c r="G680" s="830"/>
    </row>
    <row r="681" spans="2:7">
      <c r="B681" s="831"/>
      <c r="C681" s="2178" t="s">
        <v>2063</v>
      </c>
      <c r="D681" s="2179"/>
      <c r="E681" s="845">
        <v>0.35</v>
      </c>
      <c r="F681" s="842"/>
      <c r="G681" s="830"/>
    </row>
    <row r="682" spans="2:7">
      <c r="B682" s="831"/>
      <c r="C682" s="2178" t="s">
        <v>2064</v>
      </c>
      <c r="D682" s="2179"/>
      <c r="E682" s="845">
        <v>0.35</v>
      </c>
      <c r="F682" s="842"/>
      <c r="G682" s="830"/>
    </row>
    <row r="683" spans="2:7">
      <c r="B683" s="831"/>
      <c r="C683" s="2178" t="s">
        <v>2065</v>
      </c>
      <c r="D683" s="2179"/>
      <c r="E683" s="845">
        <v>0.35</v>
      </c>
      <c r="F683" s="842"/>
      <c r="G683" s="830"/>
    </row>
    <row r="684" spans="2:7">
      <c r="B684" s="831"/>
      <c r="C684" s="2178" t="s">
        <v>2066</v>
      </c>
      <c r="D684" s="2179"/>
      <c r="E684" s="845">
        <v>0.35</v>
      </c>
      <c r="F684" s="842"/>
      <c r="G684" s="830"/>
    </row>
    <row r="685" spans="2:7">
      <c r="B685" s="831"/>
      <c r="C685" s="2178" t="s">
        <v>2067</v>
      </c>
      <c r="D685" s="2179"/>
      <c r="E685" s="845">
        <v>0.35</v>
      </c>
      <c r="F685" s="842"/>
      <c r="G685" s="830"/>
    </row>
    <row r="686" spans="2:7">
      <c r="B686" s="831"/>
      <c r="C686" s="2178" t="s">
        <v>2068</v>
      </c>
      <c r="D686" s="2179"/>
      <c r="E686" s="845">
        <v>0.35</v>
      </c>
      <c r="F686" s="842"/>
      <c r="G686" s="830"/>
    </row>
    <row r="687" spans="2:7">
      <c r="B687" s="831"/>
      <c r="C687" s="2178" t="s">
        <v>2069</v>
      </c>
      <c r="D687" s="2179"/>
      <c r="E687" s="845">
        <v>0.35</v>
      </c>
      <c r="F687" s="842"/>
      <c r="G687" s="830"/>
    </row>
    <row r="688" spans="2:7">
      <c r="B688" s="831"/>
      <c r="C688" s="2178" t="s">
        <v>2070</v>
      </c>
      <c r="D688" s="2179"/>
      <c r="E688" s="845">
        <v>0.35</v>
      </c>
      <c r="F688" s="842"/>
      <c r="G688" s="830"/>
    </row>
    <row r="689" spans="2:7">
      <c r="B689" s="831"/>
      <c r="C689" s="2178" t="s">
        <v>2071</v>
      </c>
      <c r="D689" s="2179"/>
      <c r="E689" s="845">
        <v>0.35</v>
      </c>
      <c r="F689" s="842"/>
      <c r="G689" s="830"/>
    </row>
    <row r="690" spans="2:7">
      <c r="B690" s="831"/>
      <c r="C690" s="2178" t="s">
        <v>2072</v>
      </c>
      <c r="D690" s="2179"/>
      <c r="E690" s="845">
        <v>0.35</v>
      </c>
      <c r="F690" s="842"/>
      <c r="G690" s="830"/>
    </row>
    <row r="691" spans="2:7">
      <c r="B691" s="831"/>
      <c r="C691" s="2178" t="s">
        <v>2073</v>
      </c>
      <c r="D691" s="2179"/>
      <c r="E691" s="845">
        <v>0.35</v>
      </c>
      <c r="F691" s="842"/>
      <c r="G691" s="830"/>
    </row>
    <row r="692" spans="2:7">
      <c r="B692" s="831"/>
      <c r="C692" s="2178" t="s">
        <v>2074</v>
      </c>
      <c r="D692" s="2179"/>
      <c r="E692" s="845">
        <v>0.35</v>
      </c>
      <c r="F692" s="842"/>
      <c r="G692" s="830"/>
    </row>
    <row r="693" spans="2:7">
      <c r="B693" s="831"/>
      <c r="C693" s="2178" t="s">
        <v>2075</v>
      </c>
      <c r="D693" s="2179"/>
      <c r="E693" s="845">
        <v>0.35</v>
      </c>
      <c r="F693" s="842"/>
      <c r="G693" s="830"/>
    </row>
    <row r="694" spans="2:7">
      <c r="B694" s="831"/>
      <c r="C694" s="2178" t="s">
        <v>2076</v>
      </c>
      <c r="D694" s="2179"/>
      <c r="E694" s="845">
        <v>0.35</v>
      </c>
      <c r="F694" s="842"/>
      <c r="G694" s="830"/>
    </row>
    <row r="695" spans="2:7">
      <c r="B695" s="831"/>
      <c r="C695" s="2178" t="s">
        <v>2077</v>
      </c>
      <c r="D695" s="2179"/>
      <c r="E695" s="845">
        <v>0.35</v>
      </c>
      <c r="F695" s="842"/>
      <c r="G695" s="830"/>
    </row>
    <row r="696" spans="2:7">
      <c r="B696" s="831"/>
      <c r="C696" s="2178" t="s">
        <v>2078</v>
      </c>
      <c r="D696" s="2179"/>
      <c r="E696" s="845">
        <v>0.35</v>
      </c>
      <c r="F696" s="842"/>
      <c r="G696" s="830"/>
    </row>
    <row r="697" spans="2:7">
      <c r="B697" s="831"/>
      <c r="C697" s="2178" t="s">
        <v>2079</v>
      </c>
      <c r="D697" s="2179"/>
      <c r="E697" s="845">
        <v>0.35</v>
      </c>
      <c r="F697" s="842"/>
      <c r="G697" s="830"/>
    </row>
    <row r="698" spans="2:7">
      <c r="B698" s="831"/>
      <c r="C698" s="2178" t="s">
        <v>2080</v>
      </c>
      <c r="D698" s="2179"/>
      <c r="E698" s="845">
        <v>0.35</v>
      </c>
      <c r="F698" s="842"/>
      <c r="G698" s="830"/>
    </row>
    <row r="699" spans="2:7">
      <c r="B699" s="831"/>
      <c r="C699" s="2178" t="s">
        <v>2081</v>
      </c>
      <c r="D699" s="2179"/>
      <c r="E699" s="845">
        <v>0.35</v>
      </c>
      <c r="F699" s="842"/>
      <c r="G699" s="830"/>
    </row>
    <row r="700" spans="2:7">
      <c r="B700" s="831"/>
      <c r="C700" s="2178" t="s">
        <v>2082</v>
      </c>
      <c r="D700" s="2179"/>
      <c r="E700" s="845">
        <v>0.35</v>
      </c>
      <c r="F700" s="842"/>
      <c r="G700" s="830"/>
    </row>
    <row r="701" spans="2:7">
      <c r="B701" s="831"/>
      <c r="C701" s="2178" t="s">
        <v>838</v>
      </c>
      <c r="D701" s="2179"/>
      <c r="E701" s="845">
        <v>0.35</v>
      </c>
      <c r="F701" s="842"/>
      <c r="G701" s="830"/>
    </row>
    <row r="702" spans="2:7">
      <c r="B702" s="831"/>
      <c r="C702" s="2178" t="s">
        <v>2083</v>
      </c>
      <c r="D702" s="2179"/>
      <c r="E702" s="845">
        <v>0.35</v>
      </c>
      <c r="F702" s="842"/>
      <c r="G702" s="830"/>
    </row>
    <row r="703" spans="2:7">
      <c r="B703" s="831"/>
      <c r="C703" s="2178" t="s">
        <v>2084</v>
      </c>
      <c r="D703" s="2179"/>
      <c r="E703" s="845">
        <v>0.35</v>
      </c>
      <c r="F703" s="842"/>
      <c r="G703" s="830"/>
    </row>
    <row r="704" spans="2:7">
      <c r="B704" s="831"/>
      <c r="C704" s="2178" t="s">
        <v>2085</v>
      </c>
      <c r="D704" s="2179"/>
      <c r="E704" s="845">
        <v>0.35</v>
      </c>
      <c r="F704" s="842"/>
      <c r="G704" s="830"/>
    </row>
    <row r="705" spans="2:7">
      <c r="B705" s="831"/>
      <c r="C705" s="2178" t="s">
        <v>2086</v>
      </c>
      <c r="D705" s="2179"/>
      <c r="E705" s="845">
        <v>0.35</v>
      </c>
      <c r="F705" s="842"/>
      <c r="G705" s="830"/>
    </row>
    <row r="706" spans="2:7">
      <c r="B706" s="831"/>
      <c r="C706" s="2178" t="s">
        <v>2087</v>
      </c>
      <c r="D706" s="2179"/>
      <c r="E706" s="845">
        <v>0.35</v>
      </c>
      <c r="F706" s="842"/>
      <c r="G706" s="830"/>
    </row>
    <row r="707" spans="2:7">
      <c r="B707" s="831"/>
      <c r="C707" s="2178" t="s">
        <v>2088</v>
      </c>
      <c r="D707" s="2179"/>
      <c r="E707" s="845">
        <v>0.35</v>
      </c>
      <c r="F707" s="842"/>
      <c r="G707" s="830"/>
    </row>
    <row r="708" spans="2:7">
      <c r="B708" s="831"/>
      <c r="C708" s="2178" t="s">
        <v>2089</v>
      </c>
      <c r="D708" s="2179"/>
      <c r="E708" s="845">
        <v>0.35</v>
      </c>
      <c r="F708" s="842"/>
      <c r="G708" s="830"/>
    </row>
    <row r="709" spans="2:7">
      <c r="B709" s="831"/>
      <c r="C709" s="2178" t="s">
        <v>2090</v>
      </c>
      <c r="D709" s="2179"/>
      <c r="E709" s="845">
        <v>0.35</v>
      </c>
      <c r="F709" s="842"/>
      <c r="G709" s="830"/>
    </row>
    <row r="710" spans="2:7">
      <c r="B710" s="831"/>
      <c r="C710" s="2178" t="s">
        <v>2091</v>
      </c>
      <c r="D710" s="2179"/>
      <c r="E710" s="845">
        <v>0.35</v>
      </c>
      <c r="F710" s="842"/>
      <c r="G710" s="830"/>
    </row>
    <row r="711" spans="2:7">
      <c r="B711" s="831"/>
      <c r="C711" s="2178" t="s">
        <v>2092</v>
      </c>
      <c r="D711" s="2179"/>
      <c r="E711" s="845">
        <v>0.35</v>
      </c>
      <c r="F711" s="842"/>
      <c r="G711" s="830"/>
    </row>
    <row r="712" spans="2:7">
      <c r="B712" s="831"/>
      <c r="C712" s="2178" t="s">
        <v>2093</v>
      </c>
      <c r="D712" s="2179"/>
      <c r="E712" s="845">
        <v>0.35</v>
      </c>
      <c r="F712" s="842"/>
      <c r="G712" s="830"/>
    </row>
    <row r="713" spans="2:7">
      <c r="B713" s="831"/>
      <c r="C713" s="2178" t="s">
        <v>2094</v>
      </c>
      <c r="D713" s="2179"/>
      <c r="E713" s="845">
        <v>0.35</v>
      </c>
      <c r="F713" s="842"/>
      <c r="G713" s="830"/>
    </row>
    <row r="714" spans="2:7">
      <c r="B714" s="831"/>
      <c r="C714" s="2178" t="s">
        <v>2095</v>
      </c>
      <c r="D714" s="2179"/>
      <c r="E714" s="845">
        <v>0.35</v>
      </c>
      <c r="F714" s="842"/>
      <c r="G714" s="830"/>
    </row>
    <row r="715" spans="2:7">
      <c r="B715" s="831"/>
      <c r="C715" s="2178" t="s">
        <v>731</v>
      </c>
      <c r="D715" s="2179"/>
      <c r="E715" s="845">
        <v>0.35</v>
      </c>
      <c r="F715" s="842"/>
      <c r="G715" s="830"/>
    </row>
    <row r="716" spans="2:7">
      <c r="B716" s="831"/>
      <c r="C716" s="2178" t="s">
        <v>2096</v>
      </c>
      <c r="D716" s="2179"/>
      <c r="E716" s="845">
        <v>0.35</v>
      </c>
      <c r="F716" s="842"/>
      <c r="G716" s="830"/>
    </row>
    <row r="717" spans="2:7">
      <c r="B717" s="831"/>
      <c r="C717" s="2178" t="s">
        <v>2097</v>
      </c>
      <c r="D717" s="2179"/>
      <c r="E717" s="845">
        <v>0.35</v>
      </c>
      <c r="F717" s="842"/>
      <c r="G717" s="830"/>
    </row>
    <row r="718" spans="2:7">
      <c r="B718" s="831"/>
      <c r="C718" s="2178" t="s">
        <v>2098</v>
      </c>
      <c r="D718" s="2179"/>
      <c r="E718" s="845">
        <v>0.35</v>
      </c>
      <c r="F718" s="842"/>
      <c r="G718" s="830"/>
    </row>
    <row r="719" spans="2:7">
      <c r="B719" s="831"/>
      <c r="C719" s="2178" t="s">
        <v>735</v>
      </c>
      <c r="D719" s="2179"/>
      <c r="E719" s="845">
        <v>0.35</v>
      </c>
      <c r="F719" s="842"/>
      <c r="G719" s="830"/>
    </row>
    <row r="720" spans="2:7">
      <c r="B720" s="831"/>
      <c r="C720" s="2178" t="s">
        <v>2099</v>
      </c>
      <c r="D720" s="2179"/>
      <c r="E720" s="845">
        <v>0.35</v>
      </c>
      <c r="F720" s="842"/>
      <c r="G720" s="830"/>
    </row>
    <row r="721" spans="2:7">
      <c r="B721" s="831"/>
      <c r="C721" s="2178" t="s">
        <v>2100</v>
      </c>
      <c r="D721" s="2179"/>
      <c r="E721" s="845">
        <v>0.35</v>
      </c>
      <c r="F721" s="842"/>
      <c r="G721" s="830"/>
    </row>
    <row r="722" spans="2:7">
      <c r="B722" s="831"/>
      <c r="C722" s="2178" t="s">
        <v>2101</v>
      </c>
      <c r="D722" s="2179"/>
      <c r="E722" s="845">
        <v>0.35</v>
      </c>
      <c r="F722" s="842"/>
      <c r="G722" s="830"/>
    </row>
    <row r="723" spans="2:7">
      <c r="B723" s="831"/>
      <c r="C723" s="2178" t="s">
        <v>2102</v>
      </c>
      <c r="D723" s="2179"/>
      <c r="E723" s="845">
        <v>0.35</v>
      </c>
      <c r="F723" s="842"/>
      <c r="G723" s="830"/>
    </row>
    <row r="724" spans="2:7">
      <c r="B724" s="831"/>
      <c r="C724" s="2178" t="s">
        <v>2103</v>
      </c>
      <c r="D724" s="2179"/>
      <c r="E724" s="845">
        <v>0.35</v>
      </c>
      <c r="F724" s="842"/>
      <c r="G724" s="830"/>
    </row>
    <row r="725" spans="2:7">
      <c r="B725" s="831"/>
      <c r="C725" s="2178" t="s">
        <v>2104</v>
      </c>
      <c r="D725" s="2179"/>
      <c r="E725" s="845">
        <v>0.35</v>
      </c>
      <c r="F725" s="842"/>
      <c r="G725" s="830"/>
    </row>
    <row r="726" spans="2:7">
      <c r="B726" s="831"/>
      <c r="C726" s="2178" t="s">
        <v>2105</v>
      </c>
      <c r="D726" s="2179"/>
      <c r="E726" s="845">
        <v>0.35</v>
      </c>
      <c r="F726" s="842"/>
      <c r="G726" s="830"/>
    </row>
    <row r="727" spans="2:7">
      <c r="B727" s="831"/>
      <c r="C727" s="2178" t="s">
        <v>2106</v>
      </c>
      <c r="D727" s="2179"/>
      <c r="E727" s="845">
        <v>0.35</v>
      </c>
      <c r="F727" s="842"/>
      <c r="G727" s="830"/>
    </row>
    <row r="728" spans="2:7">
      <c r="B728" s="831"/>
      <c r="C728" s="2178" t="s">
        <v>2107</v>
      </c>
      <c r="D728" s="2179"/>
      <c r="E728" s="845">
        <v>0.35</v>
      </c>
      <c r="F728" s="842"/>
      <c r="G728" s="830"/>
    </row>
    <row r="729" spans="2:7">
      <c r="B729" s="831"/>
      <c r="C729" s="2178" t="s">
        <v>2108</v>
      </c>
      <c r="D729" s="2179"/>
      <c r="E729" s="845">
        <v>0.35</v>
      </c>
      <c r="F729" s="842"/>
      <c r="G729" s="830"/>
    </row>
    <row r="730" spans="2:7">
      <c r="B730" s="831"/>
      <c r="C730" s="2178" t="s">
        <v>2109</v>
      </c>
      <c r="D730" s="2179"/>
      <c r="E730" s="845">
        <v>0.35</v>
      </c>
      <c r="F730" s="842"/>
      <c r="G730" s="830"/>
    </row>
    <row r="731" spans="2:7">
      <c r="B731" s="831"/>
      <c r="C731" s="2178" t="s">
        <v>2110</v>
      </c>
      <c r="D731" s="2179"/>
      <c r="E731" s="845">
        <v>0.35</v>
      </c>
      <c r="F731" s="842"/>
      <c r="G731" s="830"/>
    </row>
    <row r="732" spans="2:7">
      <c r="B732" s="831"/>
      <c r="C732" s="2178" t="s">
        <v>2111</v>
      </c>
      <c r="D732" s="2179"/>
      <c r="E732" s="845">
        <v>0.35</v>
      </c>
      <c r="F732" s="842"/>
      <c r="G732" s="830"/>
    </row>
    <row r="733" spans="2:7">
      <c r="B733" s="831"/>
      <c r="C733" s="2178" t="s">
        <v>2112</v>
      </c>
      <c r="D733" s="2179"/>
      <c r="E733" s="845">
        <v>0.35</v>
      </c>
      <c r="F733" s="842"/>
      <c r="G733" s="830"/>
    </row>
    <row r="734" spans="2:7">
      <c r="B734" s="831"/>
      <c r="C734" s="2178" t="s">
        <v>2113</v>
      </c>
      <c r="D734" s="2179"/>
      <c r="E734" s="845">
        <v>0.35</v>
      </c>
      <c r="F734" s="842"/>
      <c r="G734" s="830"/>
    </row>
    <row r="735" spans="2:7">
      <c r="B735" s="831"/>
      <c r="C735" s="2178" t="s">
        <v>2114</v>
      </c>
      <c r="D735" s="2179"/>
      <c r="E735" s="845">
        <v>0.35</v>
      </c>
      <c r="F735" s="842"/>
      <c r="G735" s="830"/>
    </row>
    <row r="736" spans="2:7">
      <c r="B736" s="831"/>
      <c r="C736" s="2178" t="s">
        <v>805</v>
      </c>
      <c r="D736" s="2179"/>
      <c r="E736" s="845">
        <v>0.35</v>
      </c>
      <c r="F736" s="842"/>
      <c r="G736" s="830"/>
    </row>
    <row r="737" spans="2:7">
      <c r="B737" s="831"/>
      <c r="C737" s="2178" t="s">
        <v>2115</v>
      </c>
      <c r="D737" s="2179"/>
      <c r="E737" s="845">
        <v>0.35</v>
      </c>
      <c r="F737" s="842"/>
      <c r="G737" s="830"/>
    </row>
    <row r="738" spans="2:7">
      <c r="B738" s="831"/>
      <c r="C738" s="2178" t="s">
        <v>806</v>
      </c>
      <c r="D738" s="2179"/>
      <c r="E738" s="845">
        <v>0.35</v>
      </c>
      <c r="F738" s="842"/>
      <c r="G738" s="830"/>
    </row>
    <row r="739" spans="2:7">
      <c r="B739" s="831"/>
      <c r="C739" s="2178" t="s">
        <v>2116</v>
      </c>
      <c r="D739" s="2179"/>
      <c r="E739" s="845">
        <v>0.35</v>
      </c>
      <c r="F739" s="842"/>
      <c r="G739" s="830"/>
    </row>
    <row r="740" spans="2:7">
      <c r="B740" s="831"/>
      <c r="C740" s="2178" t="s">
        <v>2117</v>
      </c>
      <c r="D740" s="2179"/>
      <c r="E740" s="845">
        <v>0.35</v>
      </c>
      <c r="F740" s="842"/>
      <c r="G740" s="830"/>
    </row>
    <row r="741" spans="2:7">
      <c r="B741" s="831"/>
      <c r="C741" s="2178" t="s">
        <v>2118</v>
      </c>
      <c r="D741" s="2179"/>
      <c r="E741" s="845">
        <v>0.35</v>
      </c>
      <c r="F741" s="842"/>
      <c r="G741" s="830"/>
    </row>
    <row r="742" spans="2:7">
      <c r="B742" s="831"/>
      <c r="C742" s="2178" t="s">
        <v>2119</v>
      </c>
      <c r="D742" s="2179"/>
      <c r="E742" s="845">
        <v>0.35</v>
      </c>
      <c r="F742" s="842"/>
      <c r="G742" s="830"/>
    </row>
    <row r="743" spans="2:7">
      <c r="B743" s="831"/>
      <c r="C743" s="2178" t="s">
        <v>2120</v>
      </c>
      <c r="D743" s="2179"/>
      <c r="E743" s="845">
        <v>0.35</v>
      </c>
      <c r="F743" s="842"/>
      <c r="G743" s="830"/>
    </row>
    <row r="744" spans="2:7">
      <c r="B744" s="831"/>
      <c r="C744" s="2178" t="s">
        <v>2121</v>
      </c>
      <c r="D744" s="2179"/>
      <c r="E744" s="845">
        <v>0.35</v>
      </c>
      <c r="F744" s="842"/>
      <c r="G744" s="830"/>
    </row>
    <row r="745" spans="2:7">
      <c r="B745" s="831"/>
      <c r="C745" s="2178" t="s">
        <v>2122</v>
      </c>
      <c r="D745" s="2179"/>
      <c r="E745" s="845">
        <v>0.35</v>
      </c>
      <c r="F745" s="842"/>
      <c r="G745" s="830"/>
    </row>
    <row r="746" spans="2:7">
      <c r="B746" s="831"/>
      <c r="C746" s="2178" t="s">
        <v>816</v>
      </c>
      <c r="D746" s="2179"/>
      <c r="E746" s="845">
        <v>0.35</v>
      </c>
      <c r="F746" s="842"/>
      <c r="G746" s="830"/>
    </row>
    <row r="747" spans="2:7">
      <c r="B747" s="831"/>
      <c r="C747" s="2178" t="s">
        <v>2123</v>
      </c>
      <c r="D747" s="2179"/>
      <c r="E747" s="845">
        <v>0.35</v>
      </c>
      <c r="F747" s="842"/>
      <c r="G747" s="830"/>
    </row>
    <row r="748" spans="2:7">
      <c r="B748" s="831"/>
      <c r="C748" s="2178" t="s">
        <v>2124</v>
      </c>
      <c r="D748" s="2179"/>
      <c r="E748" s="845">
        <v>0.35</v>
      </c>
      <c r="F748" s="842"/>
      <c r="G748" s="830"/>
    </row>
    <row r="749" spans="2:7">
      <c r="B749" s="831"/>
      <c r="C749" s="2178" t="s">
        <v>2125</v>
      </c>
      <c r="D749" s="2179"/>
      <c r="E749" s="845">
        <v>0.35</v>
      </c>
      <c r="F749" s="842"/>
      <c r="G749" s="830"/>
    </row>
    <row r="750" spans="2:7">
      <c r="B750" s="831"/>
      <c r="C750" s="2178" t="s">
        <v>820</v>
      </c>
      <c r="D750" s="2179"/>
      <c r="E750" s="845">
        <v>0.35</v>
      </c>
      <c r="F750" s="842"/>
      <c r="G750" s="830"/>
    </row>
    <row r="751" spans="2:7">
      <c r="B751" s="831"/>
      <c r="C751" s="2178" t="s">
        <v>2126</v>
      </c>
      <c r="D751" s="2179"/>
      <c r="E751" s="845">
        <v>0.35</v>
      </c>
      <c r="F751" s="842"/>
      <c r="G751" s="830"/>
    </row>
    <row r="752" spans="2:7">
      <c r="B752" s="831"/>
      <c r="C752" s="2178" t="s">
        <v>827</v>
      </c>
      <c r="D752" s="2179"/>
      <c r="E752" s="845">
        <v>0.35</v>
      </c>
      <c r="F752" s="842"/>
      <c r="G752" s="830"/>
    </row>
    <row r="753" spans="2:7">
      <c r="B753" s="831"/>
      <c r="C753" s="2178" t="s">
        <v>2127</v>
      </c>
      <c r="D753" s="2179"/>
      <c r="E753" s="845">
        <v>0.35</v>
      </c>
      <c r="F753" s="842"/>
      <c r="G753" s="830"/>
    </row>
    <row r="754" spans="2:7">
      <c r="B754" s="831"/>
      <c r="C754" s="2178" t="s">
        <v>2128</v>
      </c>
      <c r="D754" s="2179"/>
      <c r="E754" s="845">
        <v>0.35</v>
      </c>
      <c r="F754" s="842"/>
      <c r="G754" s="830"/>
    </row>
    <row r="755" spans="2:7">
      <c r="B755" s="831"/>
      <c r="C755" s="2178" t="s">
        <v>2129</v>
      </c>
      <c r="D755" s="2179"/>
      <c r="E755" s="845">
        <v>0.35</v>
      </c>
      <c r="F755" s="842"/>
      <c r="G755" s="830"/>
    </row>
    <row r="756" spans="2:7">
      <c r="B756" s="831"/>
      <c r="C756" s="2178" t="s">
        <v>2130</v>
      </c>
      <c r="D756" s="2179"/>
      <c r="E756" s="845">
        <v>0.35</v>
      </c>
      <c r="F756" s="842"/>
      <c r="G756" s="830"/>
    </row>
    <row r="757" spans="2:7">
      <c r="B757" s="831"/>
      <c r="C757" s="2178" t="s">
        <v>337</v>
      </c>
      <c r="D757" s="2179"/>
      <c r="E757" s="845">
        <v>0.35</v>
      </c>
      <c r="F757" s="842"/>
      <c r="G757" s="830"/>
    </row>
    <row r="758" spans="2:7">
      <c r="B758" s="831"/>
      <c r="C758" s="2178" t="s">
        <v>338</v>
      </c>
      <c r="D758" s="2179"/>
      <c r="E758" s="845">
        <v>0.35</v>
      </c>
      <c r="F758" s="842"/>
      <c r="G758" s="830"/>
    </row>
    <row r="759" spans="2:7">
      <c r="B759" s="831"/>
      <c r="C759" s="2178" t="s">
        <v>2131</v>
      </c>
      <c r="D759" s="2179"/>
      <c r="E759" s="845">
        <v>0.35</v>
      </c>
      <c r="F759" s="842"/>
      <c r="G759" s="830"/>
    </row>
    <row r="760" spans="2:7">
      <c r="B760" s="831"/>
      <c r="C760" s="2178" t="s">
        <v>2132</v>
      </c>
      <c r="D760" s="2179"/>
      <c r="E760" s="845">
        <v>0.35</v>
      </c>
      <c r="F760" s="842"/>
      <c r="G760" s="830"/>
    </row>
    <row r="761" spans="2:7">
      <c r="B761" s="831"/>
      <c r="C761" s="2178" t="s">
        <v>2133</v>
      </c>
      <c r="D761" s="2179"/>
      <c r="E761" s="845">
        <v>0.35</v>
      </c>
      <c r="F761" s="842"/>
      <c r="G761" s="830"/>
    </row>
    <row r="762" spans="2:7">
      <c r="B762" s="831"/>
      <c r="C762" s="2178" t="s">
        <v>2134</v>
      </c>
      <c r="D762" s="2179"/>
      <c r="E762" s="845">
        <v>0.35</v>
      </c>
      <c r="F762" s="842"/>
      <c r="G762" s="830"/>
    </row>
    <row r="763" spans="2:7">
      <c r="B763" s="831"/>
      <c r="C763" s="2178" t="s">
        <v>2135</v>
      </c>
      <c r="D763" s="2179"/>
      <c r="E763" s="845">
        <v>0.35</v>
      </c>
      <c r="F763" s="842"/>
      <c r="G763" s="830"/>
    </row>
    <row r="764" spans="2:7">
      <c r="B764" s="831"/>
      <c r="C764" s="2178" t="s">
        <v>2136</v>
      </c>
      <c r="D764" s="2179"/>
      <c r="E764" s="845">
        <v>0.35</v>
      </c>
      <c r="F764" s="842"/>
      <c r="G764" s="830"/>
    </row>
    <row r="765" spans="2:7">
      <c r="B765" s="831"/>
      <c r="C765" s="2178" t="s">
        <v>2137</v>
      </c>
      <c r="D765" s="2179"/>
      <c r="E765" s="845">
        <v>0.35</v>
      </c>
      <c r="F765" s="842"/>
      <c r="G765" s="830"/>
    </row>
    <row r="766" spans="2:7">
      <c r="B766" s="831"/>
      <c r="C766" s="2178" t="s">
        <v>2138</v>
      </c>
      <c r="D766" s="2179"/>
      <c r="E766" s="845">
        <v>0.35</v>
      </c>
      <c r="F766" s="842"/>
      <c r="G766" s="830"/>
    </row>
    <row r="767" spans="2:7">
      <c r="B767" s="831"/>
      <c r="C767" s="2178" t="s">
        <v>2139</v>
      </c>
      <c r="D767" s="2179"/>
      <c r="E767" s="845">
        <v>0.35</v>
      </c>
      <c r="F767" s="842"/>
      <c r="G767" s="830"/>
    </row>
    <row r="768" spans="2:7">
      <c r="B768" s="831"/>
      <c r="C768" s="2178" t="s">
        <v>2140</v>
      </c>
      <c r="D768" s="2179"/>
      <c r="E768" s="845">
        <v>0.35</v>
      </c>
      <c r="F768" s="842"/>
      <c r="G768" s="830"/>
    </row>
    <row r="769" spans="2:7">
      <c r="B769" s="831"/>
      <c r="C769" s="2178" t="s">
        <v>2141</v>
      </c>
      <c r="D769" s="2179"/>
      <c r="E769" s="845">
        <v>0.35</v>
      </c>
      <c r="F769" s="842"/>
      <c r="G769" s="830"/>
    </row>
    <row r="770" spans="2:7">
      <c r="B770" s="831"/>
      <c r="C770" s="2178" t="s">
        <v>2142</v>
      </c>
      <c r="D770" s="2179"/>
      <c r="E770" s="845">
        <v>0.35</v>
      </c>
      <c r="F770" s="842"/>
      <c r="G770" s="830"/>
    </row>
    <row r="771" spans="2:7">
      <c r="B771" s="831"/>
      <c r="C771" s="2178" t="s">
        <v>2143</v>
      </c>
      <c r="D771" s="2179"/>
      <c r="E771" s="845">
        <v>0.35</v>
      </c>
      <c r="F771" s="842"/>
      <c r="G771" s="830"/>
    </row>
    <row r="772" spans="2:7">
      <c r="B772" s="831"/>
      <c r="C772" s="2178" t="s">
        <v>2144</v>
      </c>
      <c r="D772" s="2179"/>
      <c r="E772" s="845">
        <v>0.35</v>
      </c>
      <c r="F772" s="842"/>
      <c r="G772" s="830"/>
    </row>
    <row r="773" spans="2:7">
      <c r="B773" s="831"/>
      <c r="C773" s="2178" t="s">
        <v>2145</v>
      </c>
      <c r="D773" s="2179"/>
      <c r="E773" s="845">
        <v>0.35</v>
      </c>
      <c r="F773" s="842"/>
      <c r="G773" s="830"/>
    </row>
    <row r="774" spans="2:7">
      <c r="B774" s="831"/>
      <c r="C774" s="2178" t="s">
        <v>2146</v>
      </c>
      <c r="D774" s="2179"/>
      <c r="E774" s="845">
        <v>0.35</v>
      </c>
      <c r="F774" s="842"/>
      <c r="G774" s="830"/>
    </row>
    <row r="775" spans="2:7">
      <c r="B775" s="831"/>
      <c r="C775" s="2178" t="s">
        <v>2147</v>
      </c>
      <c r="D775" s="2179"/>
      <c r="E775" s="845">
        <v>0.35</v>
      </c>
      <c r="F775" s="842"/>
      <c r="G775" s="830"/>
    </row>
    <row r="776" spans="2:7">
      <c r="B776" s="831"/>
      <c r="C776" s="2178" t="s">
        <v>2148</v>
      </c>
      <c r="D776" s="2179"/>
      <c r="E776" s="845">
        <v>0.35</v>
      </c>
      <c r="F776" s="842"/>
      <c r="G776" s="830"/>
    </row>
    <row r="777" spans="2:7">
      <c r="B777" s="831"/>
      <c r="C777" s="2178" t="s">
        <v>2149</v>
      </c>
      <c r="D777" s="2179"/>
      <c r="E777" s="845">
        <v>0.35</v>
      </c>
      <c r="F777" s="842"/>
      <c r="G777" s="830"/>
    </row>
    <row r="778" spans="2:7">
      <c r="B778" s="831"/>
      <c r="C778" s="2178" t="s">
        <v>2150</v>
      </c>
      <c r="D778" s="2179"/>
      <c r="E778" s="845">
        <v>0.35</v>
      </c>
      <c r="F778" s="842"/>
      <c r="G778" s="830"/>
    </row>
    <row r="779" spans="2:7">
      <c r="B779" s="831"/>
      <c r="C779" s="2178" t="s">
        <v>2151</v>
      </c>
      <c r="D779" s="2179"/>
      <c r="E779" s="845">
        <v>0.35</v>
      </c>
      <c r="F779" s="842"/>
      <c r="G779" s="830"/>
    </row>
    <row r="780" spans="2:7">
      <c r="B780" s="831"/>
      <c r="C780" s="2178" t="s">
        <v>2152</v>
      </c>
      <c r="D780" s="2179"/>
      <c r="E780" s="845">
        <v>0.35</v>
      </c>
      <c r="F780" s="842"/>
      <c r="G780" s="830"/>
    </row>
    <row r="781" spans="2:7">
      <c r="B781" s="831"/>
      <c r="C781" s="2178" t="s">
        <v>2153</v>
      </c>
      <c r="D781" s="2179"/>
      <c r="E781" s="845">
        <v>0.35</v>
      </c>
      <c r="F781" s="842"/>
      <c r="G781" s="830"/>
    </row>
    <row r="782" spans="2:7">
      <c r="B782" s="831"/>
      <c r="C782" s="2178" t="s">
        <v>2154</v>
      </c>
      <c r="D782" s="2179"/>
      <c r="E782" s="845">
        <v>0.35</v>
      </c>
      <c r="F782" s="842"/>
      <c r="G782" s="830"/>
    </row>
    <row r="783" spans="2:7">
      <c r="B783" s="831"/>
      <c r="C783" s="2178" t="s">
        <v>2155</v>
      </c>
      <c r="D783" s="2179"/>
      <c r="E783" s="845">
        <v>0.35</v>
      </c>
      <c r="F783" s="842"/>
      <c r="G783" s="830"/>
    </row>
    <row r="784" spans="2:7">
      <c r="B784" s="831"/>
      <c r="C784" s="2178" t="s">
        <v>2156</v>
      </c>
      <c r="D784" s="2179"/>
      <c r="E784" s="845">
        <v>0.35</v>
      </c>
      <c r="F784" s="842"/>
      <c r="G784" s="830"/>
    </row>
    <row r="785" spans="2:7">
      <c r="B785" s="831"/>
      <c r="C785" s="2178" t="s">
        <v>2157</v>
      </c>
      <c r="D785" s="2179"/>
      <c r="E785" s="845">
        <v>0.35</v>
      </c>
      <c r="F785" s="842"/>
      <c r="G785" s="830"/>
    </row>
    <row r="786" spans="2:7">
      <c r="B786" s="831"/>
      <c r="C786" s="2178" t="s">
        <v>2158</v>
      </c>
      <c r="D786" s="2179"/>
      <c r="E786" s="845">
        <v>0.35</v>
      </c>
      <c r="F786" s="842"/>
      <c r="G786" s="830"/>
    </row>
    <row r="787" spans="2:7">
      <c r="B787" s="831"/>
      <c r="C787" s="2178" t="s">
        <v>2159</v>
      </c>
      <c r="D787" s="2179"/>
      <c r="E787" s="845">
        <v>0.35</v>
      </c>
      <c r="F787" s="842"/>
      <c r="G787" s="830"/>
    </row>
    <row r="788" spans="2:7">
      <c r="B788" s="831"/>
      <c r="C788" s="2178" t="s">
        <v>2160</v>
      </c>
      <c r="D788" s="2179"/>
      <c r="E788" s="845">
        <v>0.35</v>
      </c>
      <c r="F788" s="842"/>
      <c r="G788" s="830"/>
    </row>
    <row r="789" spans="2:7">
      <c r="B789" s="831"/>
      <c r="C789" s="2178" t="s">
        <v>2161</v>
      </c>
      <c r="D789" s="2179"/>
      <c r="E789" s="845">
        <v>0.35</v>
      </c>
      <c r="F789" s="842"/>
      <c r="G789" s="830"/>
    </row>
    <row r="790" spans="2:7">
      <c r="B790" s="831"/>
      <c r="C790" s="2178" t="s">
        <v>988</v>
      </c>
      <c r="D790" s="2179"/>
      <c r="E790" s="845">
        <v>0.35</v>
      </c>
      <c r="F790" s="842"/>
      <c r="G790" s="830"/>
    </row>
    <row r="791" spans="2:7">
      <c r="B791" s="831"/>
      <c r="C791" s="2178" t="s">
        <v>2162</v>
      </c>
      <c r="D791" s="2179"/>
      <c r="E791" s="845">
        <v>0.35</v>
      </c>
      <c r="F791" s="842"/>
      <c r="G791" s="830"/>
    </row>
    <row r="792" spans="2:7">
      <c r="B792" s="831"/>
      <c r="C792" s="2178" t="s">
        <v>2163</v>
      </c>
      <c r="D792" s="2179"/>
      <c r="E792" s="845">
        <v>0.35</v>
      </c>
      <c r="F792" s="842"/>
      <c r="G792" s="830"/>
    </row>
    <row r="793" spans="2:7">
      <c r="B793" s="831"/>
      <c r="C793" s="2178" t="s">
        <v>2164</v>
      </c>
      <c r="D793" s="2179"/>
      <c r="E793" s="845">
        <v>0.35</v>
      </c>
      <c r="F793" s="842"/>
      <c r="G793" s="830"/>
    </row>
    <row r="794" spans="2:7">
      <c r="B794" s="831"/>
      <c r="C794" s="2178" t="s">
        <v>2165</v>
      </c>
      <c r="D794" s="2179"/>
      <c r="E794" s="845">
        <v>0.35</v>
      </c>
      <c r="F794" s="842"/>
      <c r="G794" s="830"/>
    </row>
    <row r="795" spans="2:7">
      <c r="B795" s="831"/>
      <c r="C795" s="2178" t="s">
        <v>2166</v>
      </c>
      <c r="D795" s="2179"/>
      <c r="E795" s="845">
        <v>0.35</v>
      </c>
      <c r="F795" s="842"/>
      <c r="G795" s="830"/>
    </row>
    <row r="796" spans="2:7">
      <c r="B796" s="831"/>
      <c r="C796" s="2178" t="s">
        <v>2167</v>
      </c>
      <c r="D796" s="2179"/>
      <c r="E796" s="845">
        <v>0.35</v>
      </c>
      <c r="F796" s="842"/>
      <c r="G796" s="830"/>
    </row>
    <row r="797" spans="2:7">
      <c r="B797" s="831"/>
      <c r="C797" s="2178" t="s">
        <v>2168</v>
      </c>
      <c r="D797" s="2179"/>
      <c r="E797" s="845">
        <v>0.35</v>
      </c>
      <c r="F797" s="842"/>
      <c r="G797" s="830"/>
    </row>
    <row r="798" spans="2:7">
      <c r="B798" s="831"/>
      <c r="C798" s="2178" t="s">
        <v>2169</v>
      </c>
      <c r="D798" s="2179"/>
      <c r="E798" s="845">
        <v>0.35</v>
      </c>
      <c r="F798" s="842"/>
      <c r="G798" s="830"/>
    </row>
    <row r="799" spans="2:7">
      <c r="B799" s="831"/>
      <c r="C799" s="2178" t="s">
        <v>2170</v>
      </c>
      <c r="D799" s="2179"/>
      <c r="E799" s="845">
        <v>0.35</v>
      </c>
      <c r="F799" s="842"/>
      <c r="G799" s="830"/>
    </row>
    <row r="800" spans="2:7">
      <c r="B800" s="831"/>
      <c r="C800" s="2178" t="s">
        <v>2171</v>
      </c>
      <c r="D800" s="2179"/>
      <c r="E800" s="845">
        <v>0.35</v>
      </c>
      <c r="F800" s="842"/>
      <c r="G800" s="830"/>
    </row>
    <row r="801" spans="2:7">
      <c r="B801" s="831"/>
      <c r="C801" s="2178" t="s">
        <v>2172</v>
      </c>
      <c r="D801" s="2179"/>
      <c r="E801" s="845">
        <v>0.35</v>
      </c>
      <c r="F801" s="842"/>
      <c r="G801" s="830"/>
    </row>
    <row r="802" spans="2:7">
      <c r="B802" s="831"/>
      <c r="C802" s="2178" t="s">
        <v>2173</v>
      </c>
      <c r="D802" s="2179"/>
      <c r="E802" s="845">
        <v>0.35</v>
      </c>
      <c r="F802" s="842"/>
      <c r="G802" s="830"/>
    </row>
    <row r="803" spans="2:7">
      <c r="B803" s="831"/>
      <c r="C803" s="2178" t="s">
        <v>2174</v>
      </c>
      <c r="D803" s="2179"/>
      <c r="E803" s="845">
        <v>0.35</v>
      </c>
      <c r="F803" s="842"/>
      <c r="G803" s="830"/>
    </row>
    <row r="804" spans="2:7">
      <c r="B804" s="831"/>
      <c r="C804" s="2178" t="s">
        <v>2175</v>
      </c>
      <c r="D804" s="2179"/>
      <c r="E804" s="845">
        <v>0.35</v>
      </c>
      <c r="F804" s="842"/>
      <c r="G804" s="830"/>
    </row>
    <row r="805" spans="2:7">
      <c r="B805" s="831"/>
      <c r="C805" s="2178" t="s">
        <v>2176</v>
      </c>
      <c r="D805" s="2179"/>
      <c r="E805" s="845">
        <v>0.35</v>
      </c>
      <c r="F805" s="842"/>
      <c r="G805" s="830"/>
    </row>
    <row r="806" spans="2:7">
      <c r="B806" s="831"/>
      <c r="C806" s="2178" t="s">
        <v>2177</v>
      </c>
      <c r="D806" s="2179"/>
      <c r="E806" s="845">
        <v>0.35</v>
      </c>
      <c r="F806" s="842"/>
      <c r="G806" s="830"/>
    </row>
    <row r="807" spans="2:7">
      <c r="B807" s="831"/>
      <c r="C807" s="2178" t="s">
        <v>2178</v>
      </c>
      <c r="D807" s="2179"/>
      <c r="E807" s="845">
        <v>0.35</v>
      </c>
      <c r="F807" s="842"/>
      <c r="G807" s="830"/>
    </row>
    <row r="808" spans="2:7">
      <c r="B808" s="831"/>
      <c r="C808" s="2178" t="s">
        <v>2179</v>
      </c>
      <c r="D808" s="2179"/>
      <c r="E808" s="845">
        <v>0.35</v>
      </c>
      <c r="F808" s="842"/>
      <c r="G808" s="830"/>
    </row>
    <row r="809" spans="2:7">
      <c r="B809" s="831"/>
      <c r="C809" s="2178" t="s">
        <v>2180</v>
      </c>
      <c r="D809" s="2179"/>
      <c r="E809" s="845">
        <v>0.35</v>
      </c>
      <c r="F809" s="842"/>
      <c r="G809" s="830"/>
    </row>
    <row r="810" spans="2:7">
      <c r="B810" s="831"/>
      <c r="C810" s="2178" t="s">
        <v>2181</v>
      </c>
      <c r="D810" s="2179"/>
      <c r="E810" s="845">
        <v>0.35</v>
      </c>
      <c r="F810" s="842"/>
      <c r="G810" s="830"/>
    </row>
    <row r="811" spans="2:7">
      <c r="B811" s="831"/>
      <c r="C811" s="2178" t="s">
        <v>2182</v>
      </c>
      <c r="D811" s="2179"/>
      <c r="E811" s="845">
        <v>0.45</v>
      </c>
      <c r="F811" s="842"/>
      <c r="G811" s="830"/>
    </row>
    <row r="812" spans="2:7">
      <c r="B812" s="831"/>
      <c r="C812" s="2178" t="s">
        <v>2183</v>
      </c>
      <c r="D812" s="2179"/>
      <c r="E812" s="845">
        <v>0.45</v>
      </c>
      <c r="F812" s="842"/>
      <c r="G812" s="830"/>
    </row>
    <row r="813" spans="2:7">
      <c r="B813" s="831"/>
      <c r="C813" s="2178" t="s">
        <v>2184</v>
      </c>
      <c r="D813" s="2179"/>
      <c r="E813" s="845">
        <v>0.45</v>
      </c>
      <c r="F813" s="842"/>
      <c r="G813" s="830"/>
    </row>
    <row r="814" spans="2:7">
      <c r="B814" s="831"/>
      <c r="C814" s="2178" t="s">
        <v>2185</v>
      </c>
      <c r="D814" s="2179"/>
      <c r="E814" s="845">
        <v>0.45</v>
      </c>
      <c r="F814" s="842"/>
      <c r="G814" s="830"/>
    </row>
    <row r="815" spans="2:7">
      <c r="B815" s="831"/>
      <c r="C815" s="2178" t="s">
        <v>2186</v>
      </c>
      <c r="D815" s="2179"/>
      <c r="E815" s="845">
        <v>0.45</v>
      </c>
      <c r="F815" s="842"/>
      <c r="G815" s="830"/>
    </row>
    <row r="816" spans="2:7" ht="12.75" customHeight="1">
      <c r="B816" s="831"/>
      <c r="C816" s="2178" t="s">
        <v>2187</v>
      </c>
      <c r="D816" s="2179"/>
      <c r="E816" s="845">
        <v>0.45</v>
      </c>
      <c r="F816" s="842"/>
      <c r="G816" s="830"/>
    </row>
    <row r="817" spans="2:7">
      <c r="B817" s="831"/>
      <c r="C817" s="2178" t="s">
        <v>593</v>
      </c>
      <c r="D817" s="2179"/>
      <c r="E817" s="845">
        <v>0.45</v>
      </c>
      <c r="F817" s="842"/>
      <c r="G817" s="830"/>
    </row>
    <row r="818" spans="2:7">
      <c r="B818" s="831"/>
      <c r="C818" s="2178" t="s">
        <v>2188</v>
      </c>
      <c r="D818" s="2179"/>
      <c r="E818" s="845">
        <v>0.45</v>
      </c>
      <c r="F818" s="842"/>
      <c r="G818" s="830"/>
    </row>
    <row r="819" spans="2:7">
      <c r="B819" s="831"/>
      <c r="C819" s="2178" t="s">
        <v>2189</v>
      </c>
      <c r="D819" s="2179"/>
      <c r="E819" s="845">
        <v>0.45</v>
      </c>
      <c r="F819" s="842"/>
      <c r="G819" s="830"/>
    </row>
    <row r="820" spans="2:7">
      <c r="B820" s="831"/>
      <c r="C820" s="2178" t="s">
        <v>2190</v>
      </c>
      <c r="D820" s="2179"/>
      <c r="E820" s="845">
        <v>0.45</v>
      </c>
      <c r="F820" s="842"/>
      <c r="G820" s="830"/>
    </row>
    <row r="821" spans="2:7">
      <c r="B821" s="831"/>
      <c r="C821" s="2178" t="s">
        <v>2191</v>
      </c>
      <c r="D821" s="2179"/>
      <c r="E821" s="845">
        <v>0.45</v>
      </c>
      <c r="F821" s="842"/>
      <c r="G821" s="830"/>
    </row>
    <row r="822" spans="2:7">
      <c r="B822" s="831"/>
      <c r="C822" s="2178" t="s">
        <v>2192</v>
      </c>
      <c r="D822" s="2179"/>
      <c r="E822" s="845">
        <v>0.45</v>
      </c>
      <c r="F822" s="842"/>
      <c r="G822" s="830"/>
    </row>
    <row r="823" spans="2:7" ht="12.75" customHeight="1">
      <c r="B823" s="831"/>
      <c r="C823" s="2178" t="s">
        <v>2193</v>
      </c>
      <c r="D823" s="2179"/>
      <c r="E823" s="845">
        <v>0.45</v>
      </c>
      <c r="F823" s="842"/>
      <c r="G823" s="830"/>
    </row>
    <row r="824" spans="2:7">
      <c r="B824" s="831"/>
      <c r="C824" s="2178" t="s">
        <v>2194</v>
      </c>
      <c r="D824" s="2179"/>
      <c r="E824" s="845">
        <v>0.45</v>
      </c>
      <c r="F824" s="842"/>
      <c r="G824" s="830"/>
    </row>
    <row r="825" spans="2:7">
      <c r="B825" s="831"/>
      <c r="C825" s="2178" t="s">
        <v>2195</v>
      </c>
      <c r="D825" s="2179"/>
      <c r="E825" s="845">
        <v>0.45</v>
      </c>
      <c r="F825" s="842"/>
      <c r="G825" s="830"/>
    </row>
    <row r="826" spans="2:7">
      <c r="B826" s="831"/>
      <c r="C826" s="2178" t="s">
        <v>2196</v>
      </c>
      <c r="D826" s="2179"/>
      <c r="E826" s="845">
        <v>0.45</v>
      </c>
      <c r="F826" s="842"/>
      <c r="G826" s="830"/>
    </row>
    <row r="827" spans="2:7">
      <c r="B827" s="831"/>
      <c r="C827" s="2178" t="s">
        <v>333</v>
      </c>
      <c r="D827" s="2179"/>
      <c r="E827" s="845">
        <v>0.45</v>
      </c>
      <c r="F827" s="842"/>
      <c r="G827" s="830"/>
    </row>
    <row r="828" spans="2:7">
      <c r="B828" s="831"/>
      <c r="C828" s="2178" t="s">
        <v>2197</v>
      </c>
      <c r="D828" s="2179"/>
      <c r="E828" s="845">
        <v>0.45</v>
      </c>
      <c r="F828" s="842"/>
      <c r="G828" s="830"/>
    </row>
    <row r="829" spans="2:7">
      <c r="B829" s="831"/>
      <c r="C829" s="2178" t="s">
        <v>347</v>
      </c>
      <c r="D829" s="2179"/>
      <c r="E829" s="845">
        <v>0.45</v>
      </c>
      <c r="F829" s="842"/>
      <c r="G829" s="830"/>
    </row>
    <row r="830" spans="2:7">
      <c r="B830" s="831"/>
      <c r="C830" s="2178" t="s">
        <v>2198</v>
      </c>
      <c r="D830" s="2179"/>
      <c r="E830" s="845">
        <v>0.45</v>
      </c>
      <c r="F830" s="842"/>
      <c r="G830" s="830"/>
    </row>
    <row r="831" spans="2:7">
      <c r="B831" s="831"/>
      <c r="C831" s="2178" t="s">
        <v>2199</v>
      </c>
      <c r="D831" s="2179"/>
      <c r="E831" s="845">
        <v>0.45</v>
      </c>
      <c r="F831" s="842"/>
      <c r="G831" s="830"/>
    </row>
    <row r="832" spans="2:7">
      <c r="B832" s="831"/>
      <c r="C832" s="2178" t="s">
        <v>2200</v>
      </c>
      <c r="D832" s="2179"/>
      <c r="E832" s="845">
        <v>0.45</v>
      </c>
      <c r="F832" s="842"/>
      <c r="G832" s="830"/>
    </row>
    <row r="833" spans="2:7">
      <c r="B833" s="831"/>
      <c r="C833" s="2178" t="s">
        <v>2201</v>
      </c>
      <c r="D833" s="2179"/>
      <c r="E833" s="845">
        <v>0.45</v>
      </c>
      <c r="F833" s="842"/>
      <c r="G833" s="830"/>
    </row>
    <row r="834" spans="2:7">
      <c r="B834" s="831"/>
      <c r="C834" s="2178" t="s">
        <v>2202</v>
      </c>
      <c r="D834" s="2179"/>
      <c r="E834" s="845">
        <v>0.45</v>
      </c>
      <c r="F834" s="842"/>
      <c r="G834" s="830"/>
    </row>
    <row r="835" spans="2:7">
      <c r="B835" s="831"/>
      <c r="C835" s="2178" t="s">
        <v>2203</v>
      </c>
      <c r="D835" s="2179"/>
      <c r="E835" s="845">
        <v>0.45</v>
      </c>
      <c r="F835" s="842"/>
      <c r="G835" s="830"/>
    </row>
    <row r="836" spans="2:7">
      <c r="B836" s="831"/>
      <c r="C836" s="2178" t="s">
        <v>2204</v>
      </c>
      <c r="D836" s="2179"/>
      <c r="E836" s="845">
        <v>0.45</v>
      </c>
      <c r="F836" s="842"/>
      <c r="G836" s="830"/>
    </row>
    <row r="837" spans="2:7">
      <c r="B837" s="831"/>
      <c r="C837" s="2178" t="s">
        <v>2205</v>
      </c>
      <c r="D837" s="2179"/>
      <c r="E837" s="845">
        <v>0.45</v>
      </c>
      <c r="F837" s="842"/>
      <c r="G837" s="830"/>
    </row>
    <row r="838" spans="2:7">
      <c r="B838" s="831"/>
      <c r="C838" s="2178" t="s">
        <v>2206</v>
      </c>
      <c r="D838" s="2179"/>
      <c r="E838" s="845">
        <v>0.55000000000000004</v>
      </c>
      <c r="F838" s="842"/>
      <c r="G838" s="830"/>
    </row>
    <row r="839" spans="2:7">
      <c r="B839" s="831"/>
      <c r="C839" s="2178" t="s">
        <v>2207</v>
      </c>
      <c r="D839" s="2179"/>
      <c r="E839" s="845">
        <v>0.55000000000000004</v>
      </c>
      <c r="F839" s="842"/>
      <c r="G839" s="830"/>
    </row>
    <row r="840" spans="2:7">
      <c r="B840" s="831"/>
      <c r="C840" s="2178" t="s">
        <v>2208</v>
      </c>
      <c r="D840" s="2179"/>
      <c r="E840" s="845">
        <v>0.55000000000000004</v>
      </c>
      <c r="F840" s="842"/>
      <c r="G840" s="830"/>
    </row>
    <row r="841" spans="2:7">
      <c r="B841" s="831"/>
      <c r="C841" s="2178" t="s">
        <v>2209</v>
      </c>
      <c r="D841" s="2179"/>
      <c r="E841" s="845">
        <v>0.55000000000000004</v>
      </c>
      <c r="F841" s="842"/>
      <c r="G841" s="830"/>
    </row>
    <row r="842" spans="2:7">
      <c r="B842" s="831"/>
      <c r="C842" s="2178" t="s">
        <v>1048</v>
      </c>
      <c r="D842" s="2179"/>
      <c r="E842" s="845">
        <v>0.55000000000000004</v>
      </c>
      <c r="F842" s="842"/>
      <c r="G842" s="830"/>
    </row>
    <row r="843" spans="2:7">
      <c r="B843" s="831"/>
      <c r="C843" s="2178" t="s">
        <v>2210</v>
      </c>
      <c r="D843" s="2179"/>
      <c r="E843" s="845">
        <v>0.55000000000000004</v>
      </c>
      <c r="F843" s="842"/>
      <c r="G843" s="830"/>
    </row>
    <row r="844" spans="2:7">
      <c r="B844" s="831"/>
      <c r="C844" s="2178" t="s">
        <v>2211</v>
      </c>
      <c r="D844" s="2179"/>
      <c r="E844" s="845">
        <v>0.55000000000000004</v>
      </c>
      <c r="F844" s="842"/>
      <c r="G844" s="830"/>
    </row>
    <row r="845" spans="2:7">
      <c r="B845" s="831"/>
      <c r="C845" s="2178" t="s">
        <v>2212</v>
      </c>
      <c r="D845" s="2179"/>
      <c r="E845" s="845">
        <v>0.55000000000000004</v>
      </c>
      <c r="F845" s="842"/>
      <c r="G845" s="830"/>
    </row>
    <row r="846" spans="2:7">
      <c r="B846" s="831"/>
      <c r="C846" s="2178" t="s">
        <v>1179</v>
      </c>
      <c r="D846" s="2179"/>
      <c r="E846" s="845">
        <v>0.55000000000000004</v>
      </c>
      <c r="F846" s="842"/>
      <c r="G846" s="830"/>
    </row>
    <row r="847" spans="2:7" ht="13.5" thickBot="1">
      <c r="B847" s="831"/>
      <c r="C847" s="2193" t="s">
        <v>2213</v>
      </c>
      <c r="D847" s="2194"/>
      <c r="E847" s="846">
        <v>0.55000000000000004</v>
      </c>
      <c r="F847" s="842"/>
      <c r="G847" s="830"/>
    </row>
    <row r="848" spans="2:7" ht="13.5" thickBot="1">
      <c r="B848" s="847" t="s">
        <v>1556</v>
      </c>
      <c r="C848" s="848"/>
      <c r="D848" s="849"/>
      <c r="E848" s="849"/>
      <c r="F848" s="850"/>
      <c r="G848" s="830"/>
    </row>
    <row r="849" spans="2:7" ht="13.5" thickTop="1">
      <c r="B849" s="830"/>
      <c r="C849" s="830"/>
      <c r="D849" s="830"/>
      <c r="E849" s="830"/>
      <c r="F849" s="830"/>
      <c r="G849" s="830"/>
    </row>
    <row r="850" spans="2:7" ht="13.5" thickBot="1">
      <c r="B850" s="830"/>
      <c r="C850" s="830"/>
      <c r="D850" s="830"/>
      <c r="E850" s="830"/>
      <c r="F850" s="830"/>
      <c r="G850" s="830"/>
    </row>
    <row r="851" spans="2:7" ht="13.5" thickTop="1">
      <c r="B851" s="2195" t="s">
        <v>2214</v>
      </c>
      <c r="C851" s="2196"/>
      <c r="D851" s="2196"/>
      <c r="E851" s="2196"/>
      <c r="F851" s="2196"/>
      <c r="G851" s="2197"/>
    </row>
    <row r="852" spans="2:7">
      <c r="B852" s="2202" t="s">
        <v>2251</v>
      </c>
      <c r="C852" s="2203"/>
      <c r="D852" s="2203"/>
      <c r="E852" s="2203"/>
      <c r="F852" s="2203"/>
      <c r="G852" s="2204"/>
    </row>
    <row r="853" spans="2:7">
      <c r="B853" s="2205" t="s">
        <v>306</v>
      </c>
      <c r="C853" s="2206"/>
      <c r="D853" s="2206"/>
      <c r="E853" s="2207" t="s">
        <v>2215</v>
      </c>
      <c r="F853" s="2207"/>
      <c r="G853" s="2208"/>
    </row>
    <row r="854" spans="2:7">
      <c r="B854" s="2198" t="s">
        <v>554</v>
      </c>
      <c r="C854" s="2199"/>
      <c r="D854" s="2199"/>
      <c r="E854" s="2200">
        <v>0.3</v>
      </c>
      <c r="F854" s="2200"/>
      <c r="G854" s="2201"/>
    </row>
    <row r="855" spans="2:7">
      <c r="B855" s="2198" t="s">
        <v>2216</v>
      </c>
      <c r="C855" s="2199"/>
      <c r="D855" s="2199"/>
      <c r="E855" s="2200">
        <v>0.7</v>
      </c>
      <c r="F855" s="2200"/>
      <c r="G855" s="2201"/>
    </row>
    <row r="856" spans="2:7">
      <c r="B856" s="2198" t="s">
        <v>2217</v>
      </c>
      <c r="C856" s="2199"/>
      <c r="D856" s="2199"/>
      <c r="E856" s="2200">
        <v>0.8</v>
      </c>
      <c r="F856" s="2200"/>
      <c r="G856" s="2201"/>
    </row>
    <row r="857" spans="2:7">
      <c r="B857" s="2198" t="s">
        <v>2218</v>
      </c>
      <c r="C857" s="2199"/>
      <c r="D857" s="2199"/>
      <c r="E857" s="2200">
        <v>0.9</v>
      </c>
      <c r="F857" s="2200"/>
      <c r="G857" s="2201"/>
    </row>
    <row r="858" spans="2:7">
      <c r="B858" s="2198" t="s">
        <v>2219</v>
      </c>
      <c r="C858" s="2199"/>
      <c r="D858" s="2199"/>
      <c r="E858" s="2200">
        <v>0.9</v>
      </c>
      <c r="F858" s="2200"/>
      <c r="G858" s="2201"/>
    </row>
    <row r="859" spans="2:7">
      <c r="B859" s="2198" t="s">
        <v>2220</v>
      </c>
      <c r="C859" s="2199"/>
      <c r="D859" s="2199"/>
      <c r="E859" s="2200">
        <v>0.8</v>
      </c>
      <c r="F859" s="2200"/>
      <c r="G859" s="2201"/>
    </row>
    <row r="860" spans="2:7">
      <c r="B860" s="2198" t="s">
        <v>555</v>
      </c>
      <c r="C860" s="2199"/>
      <c r="D860" s="2199"/>
      <c r="E860" s="2200">
        <v>9</v>
      </c>
      <c r="F860" s="2200"/>
      <c r="G860" s="2201"/>
    </row>
    <row r="861" spans="2:7" ht="13.5" thickBot="1">
      <c r="B861" s="851"/>
      <c r="C861" s="852"/>
      <c r="D861" s="853"/>
      <c r="E861" s="854"/>
      <c r="F861" s="854"/>
      <c r="G861" s="855"/>
    </row>
    <row r="862" spans="2:7" ht="13.5" thickTop="1">
      <c r="B862" s="89"/>
      <c r="C862" s="89"/>
      <c r="D862" s="143"/>
      <c r="E862" s="143"/>
      <c r="F862" s="143"/>
      <c r="G862" s="143"/>
    </row>
    <row r="863" spans="2:7" ht="13.5" thickBot="1">
      <c r="B863" s="2"/>
      <c r="C863" s="2"/>
      <c r="D863" s="2"/>
      <c r="E863" s="2"/>
      <c r="F863" s="2"/>
      <c r="G863" s="2"/>
    </row>
    <row r="864" spans="2:7" ht="13.5" thickTop="1">
      <c r="B864" s="2195" t="s">
        <v>2221</v>
      </c>
      <c r="C864" s="2196"/>
      <c r="D864" s="2196"/>
      <c r="E864" s="2196"/>
      <c r="F864" s="2196"/>
      <c r="G864" s="2197"/>
    </row>
    <row r="865" spans="2:7" ht="25.5">
      <c r="B865" s="212" t="s">
        <v>2222</v>
      </c>
      <c r="C865" s="210" t="s">
        <v>2223</v>
      </c>
      <c r="D865" s="210" t="s">
        <v>204</v>
      </c>
      <c r="E865" s="210" t="s">
        <v>2224</v>
      </c>
      <c r="F865" s="210" t="s">
        <v>2225</v>
      </c>
      <c r="G865" s="211" t="s">
        <v>2226</v>
      </c>
    </row>
    <row r="866" spans="2:7">
      <c r="B866" s="213" t="s">
        <v>2247</v>
      </c>
      <c r="C866" s="214">
        <v>5.98</v>
      </c>
      <c r="D866" s="214"/>
      <c r="E866" s="214">
        <v>3.7139999999999999E-2</v>
      </c>
      <c r="F866" s="214">
        <v>3.7139999999999999E-2</v>
      </c>
      <c r="G866" s="215">
        <v>4.0230000000000002E-2</v>
      </c>
    </row>
    <row r="867" spans="2:7">
      <c r="B867" s="213" t="s">
        <v>2228</v>
      </c>
      <c r="C867" s="214">
        <v>9.23</v>
      </c>
      <c r="D867" s="216">
        <v>100</v>
      </c>
      <c r="E867" s="214">
        <v>3.6799999999999999E-2</v>
      </c>
      <c r="F867" s="214">
        <v>3.6799999999999999E-2</v>
      </c>
      <c r="G867" s="215">
        <v>3.9870000000000003E-2</v>
      </c>
    </row>
    <row r="868" spans="2:7">
      <c r="B868" s="213" t="s">
        <v>2229</v>
      </c>
      <c r="C868" s="214">
        <v>22.23</v>
      </c>
      <c r="D868" s="216">
        <v>500</v>
      </c>
      <c r="E868" s="214">
        <v>3.644E-2</v>
      </c>
      <c r="F868" s="214">
        <v>3.644E-2</v>
      </c>
      <c r="G868" s="215">
        <v>3.952E-2</v>
      </c>
    </row>
    <row r="869" spans="2:7">
      <c r="B869" s="213" t="s">
        <v>2230</v>
      </c>
      <c r="C869" s="214">
        <v>38.479999999999997</v>
      </c>
      <c r="D869" s="216">
        <v>1000</v>
      </c>
      <c r="E869" s="214">
        <v>3.6080000000000001E-2</v>
      </c>
      <c r="F869" s="214">
        <v>3.6080000000000001E-2</v>
      </c>
      <c r="G869" s="215">
        <v>3.916E-2</v>
      </c>
    </row>
    <row r="870" spans="2:7">
      <c r="B870" s="213" t="s">
        <v>2231</v>
      </c>
      <c r="C870" s="214">
        <v>88.55</v>
      </c>
      <c r="D870" s="216">
        <v>2500</v>
      </c>
      <c r="E870" s="214">
        <v>3.5200000000000002E-2</v>
      </c>
      <c r="F870" s="214">
        <v>3.5200000000000002E-2</v>
      </c>
      <c r="G870" s="215">
        <v>3.8800000000000001E-2</v>
      </c>
    </row>
    <row r="871" spans="2:7">
      <c r="B871" s="213" t="s">
        <v>2232</v>
      </c>
      <c r="C871" s="214">
        <v>169.79</v>
      </c>
      <c r="D871" s="216">
        <v>5000</v>
      </c>
      <c r="E871" s="214">
        <v>3.3480000000000003E-2</v>
      </c>
      <c r="F871" s="214">
        <v>3.3480000000000003E-2</v>
      </c>
      <c r="G871" s="215">
        <v>3.8449999999999998E-2</v>
      </c>
    </row>
    <row r="872" spans="2:7">
      <c r="B872" s="217"/>
      <c r="C872" s="218"/>
      <c r="D872" s="218"/>
      <c r="E872" s="218"/>
      <c r="F872" s="218"/>
      <c r="G872" s="219"/>
    </row>
    <row r="873" spans="2:7">
      <c r="B873" s="2211" t="s">
        <v>2222</v>
      </c>
      <c r="C873" s="2212"/>
      <c r="D873" s="1721" t="s">
        <v>2249</v>
      </c>
      <c r="E873" s="1721"/>
      <c r="F873" s="1721"/>
      <c r="G873" s="220"/>
    </row>
    <row r="874" spans="2:7" ht="25.5">
      <c r="B874" s="2211"/>
      <c r="C874" s="2212"/>
      <c r="D874" s="210" t="s">
        <v>2233</v>
      </c>
      <c r="E874" s="210" t="s">
        <v>2234</v>
      </c>
      <c r="F874" s="210" t="s">
        <v>2235</v>
      </c>
      <c r="G874" s="211" t="s">
        <v>2236</v>
      </c>
    </row>
    <row r="875" spans="2:7">
      <c r="B875" s="2209" t="s">
        <v>2227</v>
      </c>
      <c r="C875" s="2210"/>
      <c r="D875" s="214">
        <v>0.46666999999999997</v>
      </c>
      <c r="E875" s="214">
        <v>0.58333000000000002</v>
      </c>
      <c r="F875" s="214">
        <v>0.73499999999999999</v>
      </c>
      <c r="G875" s="215">
        <v>0.28999999999999998</v>
      </c>
    </row>
    <row r="876" spans="2:7">
      <c r="B876" s="2209" t="s">
        <v>2228</v>
      </c>
      <c r="C876" s="2210"/>
      <c r="D876" s="214">
        <v>0.46095000000000003</v>
      </c>
      <c r="E876" s="214">
        <v>0.57618999999999998</v>
      </c>
      <c r="F876" s="214">
        <v>0.72599999999999998</v>
      </c>
      <c r="G876" s="215">
        <v>0.28999999999999998</v>
      </c>
    </row>
    <row r="877" spans="2:7">
      <c r="B877" s="2209" t="s">
        <v>2229</v>
      </c>
      <c r="C877" s="2210"/>
      <c r="D877" s="214">
        <v>0.45523999999999998</v>
      </c>
      <c r="E877" s="214">
        <v>0.56904999999999994</v>
      </c>
      <c r="F877" s="214">
        <v>0.71699999999999997</v>
      </c>
      <c r="G877" s="215">
        <v>0.28999999999999998</v>
      </c>
    </row>
    <row r="878" spans="2:7">
      <c r="B878" s="2209" t="s">
        <v>2230</v>
      </c>
      <c r="C878" s="2210"/>
      <c r="D878" s="214">
        <v>0.44951999999999998</v>
      </c>
      <c r="E878" s="214">
        <v>0.56189999999999996</v>
      </c>
      <c r="F878" s="214">
        <v>0.70799999999999996</v>
      </c>
      <c r="G878" s="215">
        <v>0.28999999999999998</v>
      </c>
    </row>
    <row r="879" spans="2:7">
      <c r="B879" s="2209" t="s">
        <v>2231</v>
      </c>
      <c r="C879" s="2210"/>
      <c r="D879" s="214">
        <v>0.43619000000000002</v>
      </c>
      <c r="E879" s="214">
        <v>0.54523999999999995</v>
      </c>
      <c r="F879" s="214">
        <v>0.68700000000000006</v>
      </c>
      <c r="G879" s="215">
        <v>0.28999999999999998</v>
      </c>
    </row>
    <row r="880" spans="2:7">
      <c r="B880" s="2209" t="s">
        <v>2232</v>
      </c>
      <c r="C880" s="2210"/>
      <c r="D880" s="214">
        <v>0.41238999999999998</v>
      </c>
      <c r="E880" s="214">
        <v>0.51548000000000005</v>
      </c>
      <c r="F880" s="214">
        <v>0.64951000000000003</v>
      </c>
      <c r="G880" s="215">
        <v>0.28999999999999998</v>
      </c>
    </row>
    <row r="881" spans="2:7" ht="13.5" thickBot="1">
      <c r="B881" s="221"/>
      <c r="C881" s="222"/>
      <c r="D881" s="222"/>
      <c r="E881" s="222"/>
      <c r="F881" s="222"/>
      <c r="G881" s="223"/>
    </row>
    <row r="882" spans="2:7" ht="13.5" thickTop="1">
      <c r="B882" s="89"/>
      <c r="C882" s="89"/>
      <c r="D882" s="89"/>
      <c r="E882" s="89"/>
      <c r="F882" s="89"/>
      <c r="G882" s="89"/>
    </row>
    <row r="883" spans="2:7" ht="13.5" thickBot="1"/>
    <row r="884" spans="2:7" ht="13.5" thickTop="1">
      <c r="B884" s="2195" t="s">
        <v>2237</v>
      </c>
      <c r="C884" s="2196"/>
      <c r="D884" s="2196"/>
      <c r="E884" s="2196"/>
      <c r="F884" s="2196"/>
      <c r="G884" s="2197"/>
    </row>
    <row r="885" spans="2:7" ht="25.5">
      <c r="B885" s="2211" t="s">
        <v>2222</v>
      </c>
      <c r="C885" s="2212"/>
      <c r="D885" s="210" t="s">
        <v>2223</v>
      </c>
      <c r="E885" s="210" t="s">
        <v>2238</v>
      </c>
      <c r="F885" s="210" t="s">
        <v>2225</v>
      </c>
      <c r="G885" s="211" t="s">
        <v>2226</v>
      </c>
    </row>
    <row r="886" spans="2:7">
      <c r="B886" s="2209" t="s">
        <v>2248</v>
      </c>
      <c r="C886" s="2210"/>
      <c r="D886" s="214">
        <v>10.38</v>
      </c>
      <c r="E886" s="214">
        <v>3.5880000000000002E-2</v>
      </c>
      <c r="F886" s="214">
        <v>4.3279999999999999E-2</v>
      </c>
      <c r="G886" s="215">
        <v>8.6559999999999998E-2</v>
      </c>
    </row>
    <row r="887" spans="2:7">
      <c r="B887" s="2209" t="s">
        <v>2230</v>
      </c>
      <c r="C887" s="2210"/>
      <c r="D887" s="214">
        <v>42.88</v>
      </c>
      <c r="E887" s="214">
        <v>3.5180000000000003E-2</v>
      </c>
      <c r="F887" s="214">
        <v>4.2430000000000002E-2</v>
      </c>
      <c r="G887" s="215">
        <v>8.4860000000000005E-2</v>
      </c>
    </row>
    <row r="888" spans="2:7">
      <c r="B888" s="2209" t="s">
        <v>2231</v>
      </c>
      <c r="C888" s="2210"/>
      <c r="D888" s="214">
        <v>91.63</v>
      </c>
      <c r="E888" s="214">
        <v>3.449E-2</v>
      </c>
      <c r="F888" s="214">
        <v>4.1599999999999998E-2</v>
      </c>
      <c r="G888" s="215">
        <v>8.3199999999999996E-2</v>
      </c>
    </row>
    <row r="889" spans="2:7">
      <c r="B889" s="2209" t="s">
        <v>2232</v>
      </c>
      <c r="C889" s="2210"/>
      <c r="D889" s="214">
        <v>172.88</v>
      </c>
      <c r="E889" s="214">
        <v>3.381E-2</v>
      </c>
      <c r="F889" s="214">
        <v>4.0779999999999997E-2</v>
      </c>
      <c r="G889" s="215">
        <v>8.1570000000000004E-2</v>
      </c>
    </row>
    <row r="890" spans="2:7">
      <c r="B890" s="2209" t="s">
        <v>2239</v>
      </c>
      <c r="C890" s="2210"/>
      <c r="D890" s="214">
        <v>335.38</v>
      </c>
      <c r="E890" s="214">
        <v>3.3149999999999999E-2</v>
      </c>
      <c r="F890" s="214">
        <v>3.9980000000000002E-2</v>
      </c>
      <c r="G890" s="215">
        <v>7.9969999999999999E-2</v>
      </c>
    </row>
    <row r="891" spans="2:7">
      <c r="B891" s="2209" t="s">
        <v>2240</v>
      </c>
      <c r="C891" s="2210"/>
      <c r="D891" s="214">
        <v>985.38</v>
      </c>
      <c r="E891" s="214">
        <v>3.2500000000000001E-2</v>
      </c>
      <c r="F891" s="214">
        <v>3.9199999999999999E-2</v>
      </c>
      <c r="G891" s="215">
        <v>7.8399999999999997E-2</v>
      </c>
    </row>
    <row r="892" spans="2:7">
      <c r="B892" s="2209" t="s">
        <v>2241</v>
      </c>
      <c r="C892" s="2210"/>
      <c r="D892" s="214">
        <v>137</v>
      </c>
      <c r="E892" s="214"/>
      <c r="F892" s="214"/>
      <c r="G892" s="215"/>
    </row>
    <row r="893" spans="2:7">
      <c r="B893" s="2209" t="s">
        <v>2242</v>
      </c>
      <c r="C893" s="2210"/>
      <c r="D893" s="214">
        <v>1112.98</v>
      </c>
      <c r="E893" s="214">
        <v>3.2500000000000001E-2</v>
      </c>
      <c r="F893" s="214">
        <v>3.9199999999999999E-2</v>
      </c>
      <c r="G893" s="215">
        <v>7.8399999999999997E-2</v>
      </c>
    </row>
    <row r="894" spans="2:7">
      <c r="B894" s="217"/>
      <c r="C894" s="89"/>
      <c r="D894" s="218"/>
      <c r="E894" s="218"/>
      <c r="F894" s="218"/>
      <c r="G894" s="219"/>
    </row>
    <row r="895" spans="2:7">
      <c r="B895" s="2211" t="s">
        <v>2222</v>
      </c>
      <c r="C895" s="2212"/>
      <c r="D895" s="2213" t="s">
        <v>2249</v>
      </c>
      <c r="E895" s="2213"/>
      <c r="F895" s="2213"/>
      <c r="G895" s="224"/>
    </row>
    <row r="896" spans="2:7" ht="25.5">
      <c r="B896" s="2211"/>
      <c r="C896" s="2212"/>
      <c r="D896" s="90" t="s">
        <v>2233</v>
      </c>
      <c r="E896" s="90" t="s">
        <v>2234</v>
      </c>
      <c r="F896" s="90" t="s">
        <v>2235</v>
      </c>
      <c r="G896" s="225" t="s">
        <v>2236</v>
      </c>
    </row>
    <row r="897" spans="2:7">
      <c r="B897" s="2209" t="s">
        <v>2227</v>
      </c>
      <c r="C897" s="2210"/>
      <c r="D897" s="214">
        <v>0.44163000000000002</v>
      </c>
      <c r="E897" s="214">
        <v>0.55203999999999998</v>
      </c>
      <c r="F897" s="214">
        <v>0.69557000000000002</v>
      </c>
      <c r="G897" s="215">
        <v>0.28999999999999998</v>
      </c>
    </row>
    <row r="898" spans="2:7">
      <c r="B898" s="2209" t="s">
        <v>2230</v>
      </c>
      <c r="C898" s="2210"/>
      <c r="D898" s="214">
        <v>0.43297000000000002</v>
      </c>
      <c r="E898" s="214">
        <v>0.54122000000000003</v>
      </c>
      <c r="F898" s="214">
        <v>0.68193000000000004</v>
      </c>
      <c r="G898" s="215">
        <v>0.28999999999999998</v>
      </c>
    </row>
    <row r="899" spans="2:7">
      <c r="B899" s="2209" t="s">
        <v>2231</v>
      </c>
      <c r="C899" s="2210"/>
      <c r="D899" s="214">
        <v>0.42448000000000002</v>
      </c>
      <c r="E899" s="214">
        <v>0.53059999999999996</v>
      </c>
      <c r="F899" s="214">
        <v>0.66856000000000004</v>
      </c>
      <c r="G899" s="215">
        <v>0.28999999999999998</v>
      </c>
    </row>
    <row r="900" spans="2:7">
      <c r="B900" s="2209" t="s">
        <v>2232</v>
      </c>
      <c r="C900" s="2210"/>
      <c r="D900" s="214">
        <v>0.41615999999999997</v>
      </c>
      <c r="E900" s="214">
        <v>0.5202</v>
      </c>
      <c r="F900" s="214">
        <v>0.65544999999999998</v>
      </c>
      <c r="G900" s="215">
        <v>0.28999999999999998</v>
      </c>
    </row>
    <row r="901" spans="2:7">
      <c r="B901" s="2209" t="s">
        <v>2239</v>
      </c>
      <c r="C901" s="2210"/>
      <c r="D901" s="214">
        <v>0.40799999999999997</v>
      </c>
      <c r="E901" s="214">
        <v>0.51</v>
      </c>
      <c r="F901" s="214">
        <v>0.64259999999999995</v>
      </c>
      <c r="G901" s="215">
        <v>0.28999999999999998</v>
      </c>
    </row>
    <row r="902" spans="2:7">
      <c r="B902" s="2209" t="s">
        <v>2240</v>
      </c>
      <c r="C902" s="2210"/>
      <c r="D902" s="214">
        <v>0.4</v>
      </c>
      <c r="E902" s="214">
        <v>0.5</v>
      </c>
      <c r="F902" s="214">
        <v>0.63</v>
      </c>
      <c r="G902" s="215">
        <v>0.28999999999999998</v>
      </c>
    </row>
    <row r="903" spans="2:7">
      <c r="B903" s="2209" t="s">
        <v>2241</v>
      </c>
      <c r="C903" s="2210"/>
      <c r="D903" s="214"/>
      <c r="E903" s="214"/>
      <c r="F903" s="214"/>
      <c r="G903" s="215"/>
    </row>
    <row r="904" spans="2:7">
      <c r="B904" s="2209" t="s">
        <v>2242</v>
      </c>
      <c r="C904" s="2210"/>
      <c r="D904" s="214">
        <v>0.4</v>
      </c>
      <c r="E904" s="214">
        <v>0.5</v>
      </c>
      <c r="F904" s="214">
        <v>0.63</v>
      </c>
      <c r="G904" s="215">
        <v>0.28999999999999998</v>
      </c>
    </row>
    <row r="905" spans="2:7" ht="13.5" thickBot="1">
      <c r="B905" s="221" t="s">
        <v>2250</v>
      </c>
      <c r="C905" s="222"/>
      <c r="D905" s="222"/>
      <c r="E905" s="222"/>
      <c r="F905" s="222"/>
      <c r="G905" s="223"/>
    </row>
    <row r="906" spans="2:7" ht="13.5" thickTop="1">
      <c r="F906" s="57"/>
    </row>
    <row r="907" spans="2:7">
      <c r="B907" s="74" t="s">
        <v>1033</v>
      </c>
    </row>
    <row r="908" spans="2:7">
      <c r="B908" s="72" t="s">
        <v>2243</v>
      </c>
    </row>
    <row r="909" spans="2:7">
      <c r="B909" s="115" t="s">
        <v>370</v>
      </c>
    </row>
    <row r="910" spans="2:7">
      <c r="B910" s="115"/>
    </row>
  </sheetData>
  <sheetProtection algorithmName="SHA-512" hashValue="v4AmSKEKTIM6KJl/kl9AkR9e6dMF306YHfeXuunCFMLosshoytBxv/o0ctw1OghWZ4TzJS7qV9Q86LbjcTFJvA==" saltValue="2QpQYU2bLuf67PMGsU7cbw==" spinCount="100000" sheet="1" objects="1" scenarios="1"/>
  <mergeCells count="850">
    <mergeCell ref="B900:C900"/>
    <mergeCell ref="B901:C901"/>
    <mergeCell ref="B902:C902"/>
    <mergeCell ref="B903:C903"/>
    <mergeCell ref="B904:C904"/>
    <mergeCell ref="B884:G884"/>
    <mergeCell ref="B885:C885"/>
    <mergeCell ref="B886:C886"/>
    <mergeCell ref="B898:C898"/>
    <mergeCell ref="B899:C899"/>
    <mergeCell ref="B893:C893"/>
    <mergeCell ref="B895:C896"/>
    <mergeCell ref="D895:F895"/>
    <mergeCell ref="B897:C897"/>
    <mergeCell ref="B892:C892"/>
    <mergeCell ref="B887:C887"/>
    <mergeCell ref="B888:C888"/>
    <mergeCell ref="B889:C889"/>
    <mergeCell ref="B890:C890"/>
    <mergeCell ref="B891:C891"/>
    <mergeCell ref="B875:C875"/>
    <mergeCell ref="B876:C876"/>
    <mergeCell ref="B877:C877"/>
    <mergeCell ref="B878:C878"/>
    <mergeCell ref="B879:C879"/>
    <mergeCell ref="B880:C880"/>
    <mergeCell ref="B859:D859"/>
    <mergeCell ref="E859:G859"/>
    <mergeCell ref="B860:D860"/>
    <mergeCell ref="E860:G860"/>
    <mergeCell ref="B864:G864"/>
    <mergeCell ref="B873:C874"/>
    <mergeCell ref="D873:F873"/>
    <mergeCell ref="B856:D856"/>
    <mergeCell ref="E856:G856"/>
    <mergeCell ref="B857:D857"/>
    <mergeCell ref="E857:G857"/>
    <mergeCell ref="B858:D858"/>
    <mergeCell ref="E858:G858"/>
    <mergeCell ref="B852:G852"/>
    <mergeCell ref="B853:D853"/>
    <mergeCell ref="E853:G853"/>
    <mergeCell ref="E854:G854"/>
    <mergeCell ref="B855:D855"/>
    <mergeCell ref="E855:G855"/>
    <mergeCell ref="B854:D854"/>
    <mergeCell ref="C843:D843"/>
    <mergeCell ref="C844:D844"/>
    <mergeCell ref="C845:D845"/>
    <mergeCell ref="C846:D846"/>
    <mergeCell ref="C847:D847"/>
    <mergeCell ref="B851:G851"/>
    <mergeCell ref="C837:D837"/>
    <mergeCell ref="C838:D838"/>
    <mergeCell ref="C839:D839"/>
    <mergeCell ref="C840:D840"/>
    <mergeCell ref="C841:D841"/>
    <mergeCell ref="C842:D842"/>
    <mergeCell ref="C827:D827"/>
    <mergeCell ref="C828:D828"/>
    <mergeCell ref="C829:D829"/>
    <mergeCell ref="C834:D834"/>
    <mergeCell ref="C835:D835"/>
    <mergeCell ref="C836:D836"/>
    <mergeCell ref="C830:D830"/>
    <mergeCell ref="C831:D831"/>
    <mergeCell ref="C832:D832"/>
    <mergeCell ref="C833:D833"/>
    <mergeCell ref="C824:D824"/>
    <mergeCell ref="C825:D825"/>
    <mergeCell ref="C826:D826"/>
    <mergeCell ref="C815:D815"/>
    <mergeCell ref="C816:D816"/>
    <mergeCell ref="C817:D817"/>
    <mergeCell ref="C818:D818"/>
    <mergeCell ref="C819:D819"/>
    <mergeCell ref="C820:D820"/>
    <mergeCell ref="C808:D808"/>
    <mergeCell ref="C803:D803"/>
    <mergeCell ref="C804:D804"/>
    <mergeCell ref="C805:D805"/>
    <mergeCell ref="C806:D806"/>
    <mergeCell ref="C807:D807"/>
    <mergeCell ref="C821:D821"/>
    <mergeCell ref="C822:D822"/>
    <mergeCell ref="C823:D823"/>
    <mergeCell ref="C812:D812"/>
    <mergeCell ref="C813:D813"/>
    <mergeCell ref="C814:D814"/>
    <mergeCell ref="C809:D809"/>
    <mergeCell ref="C810:D810"/>
    <mergeCell ref="C811:D811"/>
    <mergeCell ref="C778:D778"/>
    <mergeCell ref="C779:D779"/>
    <mergeCell ref="C780:D780"/>
    <mergeCell ref="C781:D781"/>
    <mergeCell ref="C782:D782"/>
    <mergeCell ref="C783:D783"/>
    <mergeCell ref="C784:D784"/>
    <mergeCell ref="C772:D772"/>
    <mergeCell ref="C773:D773"/>
    <mergeCell ref="C774:D774"/>
    <mergeCell ref="C775:D775"/>
    <mergeCell ref="C776:D776"/>
    <mergeCell ref="C777:D777"/>
    <mergeCell ref="C797:D797"/>
    <mergeCell ref="C798:D798"/>
    <mergeCell ref="C800:D800"/>
    <mergeCell ref="C801:D801"/>
    <mergeCell ref="C802:D802"/>
    <mergeCell ref="C785:D785"/>
    <mergeCell ref="C786:D786"/>
    <mergeCell ref="C788:D788"/>
    <mergeCell ref="C789:D789"/>
    <mergeCell ref="C790:D790"/>
    <mergeCell ref="C791:D791"/>
    <mergeCell ref="C787:D787"/>
    <mergeCell ref="C794:D794"/>
    <mergeCell ref="C795:D795"/>
    <mergeCell ref="C796:D796"/>
    <mergeCell ref="C799:D799"/>
    <mergeCell ref="C792:D792"/>
    <mergeCell ref="C793:D793"/>
    <mergeCell ref="C766:D766"/>
    <mergeCell ref="C767:D767"/>
    <mergeCell ref="C768:D768"/>
    <mergeCell ref="C769:D769"/>
    <mergeCell ref="C770:D770"/>
    <mergeCell ref="C771:D771"/>
    <mergeCell ref="C760:D760"/>
    <mergeCell ref="C761:D761"/>
    <mergeCell ref="C762:D762"/>
    <mergeCell ref="C763:D763"/>
    <mergeCell ref="C764:D764"/>
    <mergeCell ref="C765:D765"/>
    <mergeCell ref="C754:D754"/>
    <mergeCell ref="C755:D755"/>
    <mergeCell ref="C756:D756"/>
    <mergeCell ref="C757:D757"/>
    <mergeCell ref="C758:D758"/>
    <mergeCell ref="C759:D759"/>
    <mergeCell ref="C748:D748"/>
    <mergeCell ref="C749:D749"/>
    <mergeCell ref="C750:D750"/>
    <mergeCell ref="C751:D751"/>
    <mergeCell ref="C752:D752"/>
    <mergeCell ref="C753:D753"/>
    <mergeCell ref="C742:D742"/>
    <mergeCell ref="C743:D743"/>
    <mergeCell ref="C744:D744"/>
    <mergeCell ref="C745:D745"/>
    <mergeCell ref="C746:D746"/>
    <mergeCell ref="C747:D747"/>
    <mergeCell ref="C736:D736"/>
    <mergeCell ref="C737:D737"/>
    <mergeCell ref="C738:D738"/>
    <mergeCell ref="C739:D739"/>
    <mergeCell ref="C740:D740"/>
    <mergeCell ref="C741:D741"/>
    <mergeCell ref="C730:D730"/>
    <mergeCell ref="C731:D731"/>
    <mergeCell ref="C732:D732"/>
    <mergeCell ref="C733:D733"/>
    <mergeCell ref="C734:D734"/>
    <mergeCell ref="C735:D735"/>
    <mergeCell ref="C724:D724"/>
    <mergeCell ref="C725:D725"/>
    <mergeCell ref="C726:D726"/>
    <mergeCell ref="C727:D727"/>
    <mergeCell ref="C728:D728"/>
    <mergeCell ref="C729:D729"/>
    <mergeCell ref="C718:D718"/>
    <mergeCell ref="C719:D719"/>
    <mergeCell ref="C720:D720"/>
    <mergeCell ref="C721:D721"/>
    <mergeCell ref="C722:D722"/>
    <mergeCell ref="C723:D723"/>
    <mergeCell ref="C712:D712"/>
    <mergeCell ref="C713:D713"/>
    <mergeCell ref="C714:D714"/>
    <mergeCell ref="C715:D715"/>
    <mergeCell ref="C716:D716"/>
    <mergeCell ref="C717:D717"/>
    <mergeCell ref="C706:D706"/>
    <mergeCell ref="C707:D707"/>
    <mergeCell ref="C708:D708"/>
    <mergeCell ref="C709:D709"/>
    <mergeCell ref="C710:D710"/>
    <mergeCell ref="C711:D711"/>
    <mergeCell ref="C700:D700"/>
    <mergeCell ref="C701:D701"/>
    <mergeCell ref="C702:D702"/>
    <mergeCell ref="C703:D703"/>
    <mergeCell ref="C704:D704"/>
    <mergeCell ref="C705:D705"/>
    <mergeCell ref="C694:D694"/>
    <mergeCell ref="C695:D695"/>
    <mergeCell ref="C696:D696"/>
    <mergeCell ref="C697:D697"/>
    <mergeCell ref="C698:D698"/>
    <mergeCell ref="C699:D699"/>
    <mergeCell ref="C688:D688"/>
    <mergeCell ref="C689:D689"/>
    <mergeCell ref="C690:D690"/>
    <mergeCell ref="C691:D691"/>
    <mergeCell ref="C692:D692"/>
    <mergeCell ref="C693:D693"/>
    <mergeCell ref="C682:D682"/>
    <mergeCell ref="C683:D683"/>
    <mergeCell ref="C684:D684"/>
    <mergeCell ref="C685:D685"/>
    <mergeCell ref="C686:D686"/>
    <mergeCell ref="C687:D687"/>
    <mergeCell ref="C676:D676"/>
    <mergeCell ref="C677:D677"/>
    <mergeCell ref="C678:D678"/>
    <mergeCell ref="C679:D679"/>
    <mergeCell ref="C680:D680"/>
    <mergeCell ref="C681:D681"/>
    <mergeCell ref="C670:D670"/>
    <mergeCell ref="C671:D671"/>
    <mergeCell ref="C672:D672"/>
    <mergeCell ref="C673:D673"/>
    <mergeCell ref="C674:D674"/>
    <mergeCell ref="C675:D675"/>
    <mergeCell ref="C664:D664"/>
    <mergeCell ref="C665:D665"/>
    <mergeCell ref="C666:D666"/>
    <mergeCell ref="C667:D667"/>
    <mergeCell ref="C668:D668"/>
    <mergeCell ref="C669:D669"/>
    <mergeCell ref="C658:D658"/>
    <mergeCell ref="C659:D659"/>
    <mergeCell ref="C660:D660"/>
    <mergeCell ref="C661:D661"/>
    <mergeCell ref="C662:D662"/>
    <mergeCell ref="C663:D663"/>
    <mergeCell ref="C652:D652"/>
    <mergeCell ref="C653:D653"/>
    <mergeCell ref="C654:D654"/>
    <mergeCell ref="C655:D655"/>
    <mergeCell ref="C656:D656"/>
    <mergeCell ref="C657:D657"/>
    <mergeCell ref="C646:D646"/>
    <mergeCell ref="C647:D647"/>
    <mergeCell ref="C648:D648"/>
    <mergeCell ref="C649:D649"/>
    <mergeCell ref="C650:D650"/>
    <mergeCell ref="C651:D651"/>
    <mergeCell ref="C640:D640"/>
    <mergeCell ref="C641:D641"/>
    <mergeCell ref="C642:D642"/>
    <mergeCell ref="C643:D643"/>
    <mergeCell ref="C644:D644"/>
    <mergeCell ref="C645:D645"/>
    <mergeCell ref="C634:D634"/>
    <mergeCell ref="C635:D635"/>
    <mergeCell ref="C636:D636"/>
    <mergeCell ref="C637:D637"/>
    <mergeCell ref="C638:D638"/>
    <mergeCell ref="C639:D639"/>
    <mergeCell ref="C628:D628"/>
    <mergeCell ref="C629:D629"/>
    <mergeCell ref="C630:D630"/>
    <mergeCell ref="C631:D631"/>
    <mergeCell ref="C632:D632"/>
    <mergeCell ref="C633:D633"/>
    <mergeCell ref="C622:D622"/>
    <mergeCell ref="C623:D623"/>
    <mergeCell ref="C624:D624"/>
    <mergeCell ref="C625:D625"/>
    <mergeCell ref="C626:D626"/>
    <mergeCell ref="C627:D627"/>
    <mergeCell ref="C616:D616"/>
    <mergeCell ref="C617:D617"/>
    <mergeCell ref="C618:D618"/>
    <mergeCell ref="C619:D619"/>
    <mergeCell ref="C620:D620"/>
    <mergeCell ref="C621:D621"/>
    <mergeCell ref="C610:D610"/>
    <mergeCell ref="C611:D611"/>
    <mergeCell ref="C612:D612"/>
    <mergeCell ref="C613:D613"/>
    <mergeCell ref="C614:D614"/>
    <mergeCell ref="C615:D615"/>
    <mergeCell ref="C604:D604"/>
    <mergeCell ref="C605:D605"/>
    <mergeCell ref="C606:D606"/>
    <mergeCell ref="C607:D607"/>
    <mergeCell ref="C608:D608"/>
    <mergeCell ref="C609:D609"/>
    <mergeCell ref="C598:D598"/>
    <mergeCell ref="C599:D599"/>
    <mergeCell ref="C600:D600"/>
    <mergeCell ref="C601:D601"/>
    <mergeCell ref="C602:D602"/>
    <mergeCell ref="C603:D603"/>
    <mergeCell ref="C592:D592"/>
    <mergeCell ref="C593:D593"/>
    <mergeCell ref="C594:D594"/>
    <mergeCell ref="C595:D595"/>
    <mergeCell ref="C596:D596"/>
    <mergeCell ref="C597:D597"/>
    <mergeCell ref="C586:D586"/>
    <mergeCell ref="C587:D587"/>
    <mergeCell ref="C588:D588"/>
    <mergeCell ref="C589:D589"/>
    <mergeCell ref="C590:D590"/>
    <mergeCell ref="C591:D591"/>
    <mergeCell ref="C580:D580"/>
    <mergeCell ref="C581:D581"/>
    <mergeCell ref="C582:D582"/>
    <mergeCell ref="C583:D583"/>
    <mergeCell ref="C584:D584"/>
    <mergeCell ref="C585:D585"/>
    <mergeCell ref="C574:D574"/>
    <mergeCell ref="C575:D575"/>
    <mergeCell ref="C576:D576"/>
    <mergeCell ref="C577:D577"/>
    <mergeCell ref="C578:D578"/>
    <mergeCell ref="C579:D579"/>
    <mergeCell ref="C568:D568"/>
    <mergeCell ref="C569:D569"/>
    <mergeCell ref="C570:D570"/>
    <mergeCell ref="C571:D571"/>
    <mergeCell ref="C572:D572"/>
    <mergeCell ref="C573:D573"/>
    <mergeCell ref="C562:D562"/>
    <mergeCell ref="C563:D563"/>
    <mergeCell ref="C564:D564"/>
    <mergeCell ref="C565:D565"/>
    <mergeCell ref="C566:D566"/>
    <mergeCell ref="C567:D567"/>
    <mergeCell ref="C556:D556"/>
    <mergeCell ref="C557:D557"/>
    <mergeCell ref="C558:D558"/>
    <mergeCell ref="C559:D559"/>
    <mergeCell ref="C560:D560"/>
    <mergeCell ref="C561:D561"/>
    <mergeCell ref="C550:D550"/>
    <mergeCell ref="C551:D551"/>
    <mergeCell ref="C552:D552"/>
    <mergeCell ref="C553:D553"/>
    <mergeCell ref="C554:D554"/>
    <mergeCell ref="C555:D555"/>
    <mergeCell ref="C544:D544"/>
    <mergeCell ref="C545:D545"/>
    <mergeCell ref="C546:D546"/>
    <mergeCell ref="C547:D547"/>
    <mergeCell ref="C548:D548"/>
    <mergeCell ref="C549:D549"/>
    <mergeCell ref="C538:D538"/>
    <mergeCell ref="C539:D539"/>
    <mergeCell ref="C540:D540"/>
    <mergeCell ref="C541:D541"/>
    <mergeCell ref="C542:D542"/>
    <mergeCell ref="C543:D543"/>
    <mergeCell ref="C532:D532"/>
    <mergeCell ref="C533:D533"/>
    <mergeCell ref="C534:D534"/>
    <mergeCell ref="C535:D535"/>
    <mergeCell ref="C536:D536"/>
    <mergeCell ref="C537:D537"/>
    <mergeCell ref="C526:D526"/>
    <mergeCell ref="C527:D527"/>
    <mergeCell ref="C528:D528"/>
    <mergeCell ref="C529:D529"/>
    <mergeCell ref="C530:D530"/>
    <mergeCell ref="C531:D531"/>
    <mergeCell ref="C520:D520"/>
    <mergeCell ref="C521:D521"/>
    <mergeCell ref="C522:D522"/>
    <mergeCell ref="C523:D523"/>
    <mergeCell ref="C524:D524"/>
    <mergeCell ref="C525:D525"/>
    <mergeCell ref="C514:D514"/>
    <mergeCell ref="C515:D515"/>
    <mergeCell ref="C516:D516"/>
    <mergeCell ref="C517:D517"/>
    <mergeCell ref="C518:D518"/>
    <mergeCell ref="C519:D519"/>
    <mergeCell ref="C508:D508"/>
    <mergeCell ref="C509:D509"/>
    <mergeCell ref="C510:D510"/>
    <mergeCell ref="C511:D511"/>
    <mergeCell ref="C512:D512"/>
    <mergeCell ref="C513:D513"/>
    <mergeCell ref="C502:D502"/>
    <mergeCell ref="C503:D503"/>
    <mergeCell ref="C504:D504"/>
    <mergeCell ref="C505:D505"/>
    <mergeCell ref="C506:D506"/>
    <mergeCell ref="C507:D507"/>
    <mergeCell ref="C496:D496"/>
    <mergeCell ref="C497:D497"/>
    <mergeCell ref="C498:D498"/>
    <mergeCell ref="C499:D499"/>
    <mergeCell ref="C500:D500"/>
    <mergeCell ref="C501:D501"/>
    <mergeCell ref="C490:D490"/>
    <mergeCell ref="C491:D491"/>
    <mergeCell ref="C492:D492"/>
    <mergeCell ref="C493:D493"/>
    <mergeCell ref="C494:D494"/>
    <mergeCell ref="C495:D495"/>
    <mergeCell ref="C484:D484"/>
    <mergeCell ref="C485:D485"/>
    <mergeCell ref="C486:D486"/>
    <mergeCell ref="C487:D487"/>
    <mergeCell ref="C488:D488"/>
    <mergeCell ref="C489:D489"/>
    <mergeCell ref="C478:D478"/>
    <mergeCell ref="C479:D479"/>
    <mergeCell ref="C480:D480"/>
    <mergeCell ref="C481:D481"/>
    <mergeCell ref="C482:D482"/>
    <mergeCell ref="C483:D483"/>
    <mergeCell ref="C472:D472"/>
    <mergeCell ref="C473:D473"/>
    <mergeCell ref="C474:D474"/>
    <mergeCell ref="C475:D475"/>
    <mergeCell ref="C476:D476"/>
    <mergeCell ref="C477:D477"/>
    <mergeCell ref="C466:D466"/>
    <mergeCell ref="C467:D467"/>
    <mergeCell ref="C468:D468"/>
    <mergeCell ref="C469:D469"/>
    <mergeCell ref="C470:D470"/>
    <mergeCell ref="C471:D471"/>
    <mergeCell ref="C460:D460"/>
    <mergeCell ref="C461:D461"/>
    <mergeCell ref="C462:D462"/>
    <mergeCell ref="C463:D463"/>
    <mergeCell ref="C464:D464"/>
    <mergeCell ref="C465:D465"/>
    <mergeCell ref="C454:D454"/>
    <mergeCell ref="C455:D455"/>
    <mergeCell ref="C456:D456"/>
    <mergeCell ref="C457:D457"/>
    <mergeCell ref="C458:D458"/>
    <mergeCell ref="C459:D459"/>
    <mergeCell ref="C448:D448"/>
    <mergeCell ref="C449:D449"/>
    <mergeCell ref="C450:D450"/>
    <mergeCell ref="C451:D451"/>
    <mergeCell ref="C452:D452"/>
    <mergeCell ref="C453:D453"/>
    <mergeCell ref="C442:D442"/>
    <mergeCell ref="C443:D443"/>
    <mergeCell ref="C444:D444"/>
    <mergeCell ref="C445:D445"/>
    <mergeCell ref="C446:D446"/>
    <mergeCell ref="C447:D447"/>
    <mergeCell ref="C436:D436"/>
    <mergeCell ref="C437:D437"/>
    <mergeCell ref="C438:D438"/>
    <mergeCell ref="C439:D439"/>
    <mergeCell ref="C440:D440"/>
    <mergeCell ref="C441:D441"/>
    <mergeCell ref="C430:D430"/>
    <mergeCell ref="C431:D431"/>
    <mergeCell ref="C432:D432"/>
    <mergeCell ref="C433:D433"/>
    <mergeCell ref="C434:D434"/>
    <mergeCell ref="C435:D435"/>
    <mergeCell ref="C424:D424"/>
    <mergeCell ref="C425:D425"/>
    <mergeCell ref="C426:D426"/>
    <mergeCell ref="C427:D427"/>
    <mergeCell ref="C428:D428"/>
    <mergeCell ref="C429:D429"/>
    <mergeCell ref="C418:D418"/>
    <mergeCell ref="C419:D419"/>
    <mergeCell ref="C420:D420"/>
    <mergeCell ref="C421:D421"/>
    <mergeCell ref="C422:D422"/>
    <mergeCell ref="C423:D423"/>
    <mergeCell ref="C412:D412"/>
    <mergeCell ref="C413:D413"/>
    <mergeCell ref="C414:D414"/>
    <mergeCell ref="C415:D415"/>
    <mergeCell ref="C416:D416"/>
    <mergeCell ref="C417:D417"/>
    <mergeCell ref="C406:D406"/>
    <mergeCell ref="C407:D407"/>
    <mergeCell ref="C408:D408"/>
    <mergeCell ref="C409:D409"/>
    <mergeCell ref="C410:D410"/>
    <mergeCell ref="C411:D411"/>
    <mergeCell ref="C400:D400"/>
    <mergeCell ref="C401:D401"/>
    <mergeCell ref="C402:D402"/>
    <mergeCell ref="C403:D403"/>
    <mergeCell ref="C404:D404"/>
    <mergeCell ref="C405:D405"/>
    <mergeCell ref="C394:D394"/>
    <mergeCell ref="C395:D395"/>
    <mergeCell ref="C396:D396"/>
    <mergeCell ref="C397:D397"/>
    <mergeCell ref="C398:D398"/>
    <mergeCell ref="C399:D399"/>
    <mergeCell ref="C388:D388"/>
    <mergeCell ref="C389:D389"/>
    <mergeCell ref="C390:D390"/>
    <mergeCell ref="C391:D391"/>
    <mergeCell ref="C392:D392"/>
    <mergeCell ref="C393:D393"/>
    <mergeCell ref="C382:D382"/>
    <mergeCell ref="C383:D383"/>
    <mergeCell ref="C384:D384"/>
    <mergeCell ref="C385:D385"/>
    <mergeCell ref="C386:D386"/>
    <mergeCell ref="C387:D387"/>
    <mergeCell ref="C376:D376"/>
    <mergeCell ref="C377:D377"/>
    <mergeCell ref="C378:D378"/>
    <mergeCell ref="C379:D379"/>
    <mergeCell ref="C380:D380"/>
    <mergeCell ref="C381:D381"/>
    <mergeCell ref="C370:D370"/>
    <mergeCell ref="C371:D371"/>
    <mergeCell ref="C372:D372"/>
    <mergeCell ref="C373:D373"/>
    <mergeCell ref="C374:D374"/>
    <mergeCell ref="C375:D375"/>
    <mergeCell ref="C364:D364"/>
    <mergeCell ref="C365:D365"/>
    <mergeCell ref="C366:D366"/>
    <mergeCell ref="C367:D367"/>
    <mergeCell ref="C368:D368"/>
    <mergeCell ref="C369:D369"/>
    <mergeCell ref="C358:D358"/>
    <mergeCell ref="C359:D359"/>
    <mergeCell ref="C360:D360"/>
    <mergeCell ref="C361:D361"/>
    <mergeCell ref="C362:D362"/>
    <mergeCell ref="C363:D363"/>
    <mergeCell ref="C352:D352"/>
    <mergeCell ref="C353:D353"/>
    <mergeCell ref="C354:D354"/>
    <mergeCell ref="C355:D355"/>
    <mergeCell ref="C356:D356"/>
    <mergeCell ref="C357:D357"/>
    <mergeCell ref="C346:D346"/>
    <mergeCell ref="C347:D347"/>
    <mergeCell ref="C348:D348"/>
    <mergeCell ref="C349:D349"/>
    <mergeCell ref="C350:D350"/>
    <mergeCell ref="C351:D351"/>
    <mergeCell ref="C340:D340"/>
    <mergeCell ref="C341:D341"/>
    <mergeCell ref="C342:D342"/>
    <mergeCell ref="C343:D343"/>
    <mergeCell ref="C344:D344"/>
    <mergeCell ref="C345:D345"/>
    <mergeCell ref="C334:D334"/>
    <mergeCell ref="C335:D335"/>
    <mergeCell ref="C336:D336"/>
    <mergeCell ref="C337:D337"/>
    <mergeCell ref="C338:D338"/>
    <mergeCell ref="C339:D339"/>
    <mergeCell ref="C328:D328"/>
    <mergeCell ref="C329:D329"/>
    <mergeCell ref="C330:D330"/>
    <mergeCell ref="C331:D331"/>
    <mergeCell ref="C332:D332"/>
    <mergeCell ref="C333:D333"/>
    <mergeCell ref="C322:D322"/>
    <mergeCell ref="C323:D323"/>
    <mergeCell ref="C324:D324"/>
    <mergeCell ref="C325:D325"/>
    <mergeCell ref="C326:D326"/>
    <mergeCell ref="C327:D327"/>
    <mergeCell ref="C316:D316"/>
    <mergeCell ref="C317:D317"/>
    <mergeCell ref="C318:D318"/>
    <mergeCell ref="C319:D319"/>
    <mergeCell ref="C320:D320"/>
    <mergeCell ref="C321:D321"/>
    <mergeCell ref="C310:D310"/>
    <mergeCell ref="C311:D311"/>
    <mergeCell ref="C312:D312"/>
    <mergeCell ref="C313:D313"/>
    <mergeCell ref="C314:D314"/>
    <mergeCell ref="C315:D315"/>
    <mergeCell ref="C304:D304"/>
    <mergeCell ref="C305:D305"/>
    <mergeCell ref="C306:D306"/>
    <mergeCell ref="C307:D307"/>
    <mergeCell ref="C308:D308"/>
    <mergeCell ref="C309:D309"/>
    <mergeCell ref="C298:D298"/>
    <mergeCell ref="C299:D299"/>
    <mergeCell ref="C300:D300"/>
    <mergeCell ref="C301:D301"/>
    <mergeCell ref="C302:D302"/>
    <mergeCell ref="C303:D303"/>
    <mergeCell ref="C292:D292"/>
    <mergeCell ref="C293:D293"/>
    <mergeCell ref="C294:D294"/>
    <mergeCell ref="C295:D295"/>
    <mergeCell ref="C296:D296"/>
    <mergeCell ref="C297:D297"/>
    <mergeCell ref="C286:D286"/>
    <mergeCell ref="C287:D287"/>
    <mergeCell ref="C288:D288"/>
    <mergeCell ref="C289:D289"/>
    <mergeCell ref="C290:D290"/>
    <mergeCell ref="C291:D291"/>
    <mergeCell ref="C280:D280"/>
    <mergeCell ref="C281:D281"/>
    <mergeCell ref="C282:D282"/>
    <mergeCell ref="C283:D283"/>
    <mergeCell ref="C284:D284"/>
    <mergeCell ref="C285:D285"/>
    <mergeCell ref="C274:D274"/>
    <mergeCell ref="C275:D275"/>
    <mergeCell ref="C276:D276"/>
    <mergeCell ref="C277:D277"/>
    <mergeCell ref="C278:D278"/>
    <mergeCell ref="C279:D279"/>
    <mergeCell ref="C268:D268"/>
    <mergeCell ref="C269:D269"/>
    <mergeCell ref="C270:D270"/>
    <mergeCell ref="C271:D271"/>
    <mergeCell ref="C272:D272"/>
    <mergeCell ref="C273:D273"/>
    <mergeCell ref="C262:D262"/>
    <mergeCell ref="C263:D263"/>
    <mergeCell ref="C264:D264"/>
    <mergeCell ref="C265:D265"/>
    <mergeCell ref="C266:D266"/>
    <mergeCell ref="C267:D267"/>
    <mergeCell ref="C256:D256"/>
    <mergeCell ref="C257:D257"/>
    <mergeCell ref="C258:D258"/>
    <mergeCell ref="C259:D259"/>
    <mergeCell ref="C260:D260"/>
    <mergeCell ref="C261:D261"/>
    <mergeCell ref="C250:D250"/>
    <mergeCell ref="C251:D251"/>
    <mergeCell ref="C252:D252"/>
    <mergeCell ref="C253:D253"/>
    <mergeCell ref="C254:D254"/>
    <mergeCell ref="C255:D255"/>
    <mergeCell ref="C244:D244"/>
    <mergeCell ref="C245:D245"/>
    <mergeCell ref="C246:D246"/>
    <mergeCell ref="C247:D247"/>
    <mergeCell ref="C248:D248"/>
    <mergeCell ref="C249:D249"/>
    <mergeCell ref="C238:D238"/>
    <mergeCell ref="C239:D239"/>
    <mergeCell ref="C240:D240"/>
    <mergeCell ref="C241:D241"/>
    <mergeCell ref="C242:D242"/>
    <mergeCell ref="C243:D243"/>
    <mergeCell ref="C232:D232"/>
    <mergeCell ref="C233:D233"/>
    <mergeCell ref="C234:D234"/>
    <mergeCell ref="C235:D235"/>
    <mergeCell ref="C236:D236"/>
    <mergeCell ref="C237:D237"/>
    <mergeCell ref="C226:D226"/>
    <mergeCell ref="C227:D227"/>
    <mergeCell ref="C228:D228"/>
    <mergeCell ref="C229:D229"/>
    <mergeCell ref="C230:D230"/>
    <mergeCell ref="C231:D231"/>
    <mergeCell ref="C220:D220"/>
    <mergeCell ref="C221:D221"/>
    <mergeCell ref="C222:D222"/>
    <mergeCell ref="C223:D223"/>
    <mergeCell ref="C224:D224"/>
    <mergeCell ref="C225:D225"/>
    <mergeCell ref="C214:D214"/>
    <mergeCell ref="C215:D215"/>
    <mergeCell ref="C216:D216"/>
    <mergeCell ref="C217:D217"/>
    <mergeCell ref="C218:D218"/>
    <mergeCell ref="C219:D219"/>
    <mergeCell ref="C208:D208"/>
    <mergeCell ref="C209:D209"/>
    <mergeCell ref="C210:D210"/>
    <mergeCell ref="C211:D211"/>
    <mergeCell ref="C212:D212"/>
    <mergeCell ref="C213:D213"/>
    <mergeCell ref="C202:D202"/>
    <mergeCell ref="C203:D203"/>
    <mergeCell ref="C204:D204"/>
    <mergeCell ref="C205:D205"/>
    <mergeCell ref="C206:D206"/>
    <mergeCell ref="C207:D207"/>
    <mergeCell ref="C196:D196"/>
    <mergeCell ref="C197:D197"/>
    <mergeCell ref="C198:D198"/>
    <mergeCell ref="C199:D199"/>
    <mergeCell ref="C200:D200"/>
    <mergeCell ref="C201:D201"/>
    <mergeCell ref="C190:D190"/>
    <mergeCell ref="C191:D191"/>
    <mergeCell ref="C192:D192"/>
    <mergeCell ref="C193:D193"/>
    <mergeCell ref="C194:D194"/>
    <mergeCell ref="C195:D195"/>
    <mergeCell ref="C184:D184"/>
    <mergeCell ref="C185:D185"/>
    <mergeCell ref="C186:D186"/>
    <mergeCell ref="C187:D187"/>
    <mergeCell ref="C188:D188"/>
    <mergeCell ref="C189:D189"/>
    <mergeCell ref="C178:D178"/>
    <mergeCell ref="C179:D179"/>
    <mergeCell ref="C180:D180"/>
    <mergeCell ref="C181:D181"/>
    <mergeCell ref="C182:D182"/>
    <mergeCell ref="C183:D183"/>
    <mergeCell ref="C172:D172"/>
    <mergeCell ref="C173:D173"/>
    <mergeCell ref="C174:D174"/>
    <mergeCell ref="C175:D175"/>
    <mergeCell ref="C176:D176"/>
    <mergeCell ref="C177:D177"/>
    <mergeCell ref="C166:D166"/>
    <mergeCell ref="C167:D167"/>
    <mergeCell ref="C168:D168"/>
    <mergeCell ref="C169:D169"/>
    <mergeCell ref="C170:D170"/>
    <mergeCell ref="C171:D171"/>
    <mergeCell ref="C160:D160"/>
    <mergeCell ref="C161:D161"/>
    <mergeCell ref="C162:D162"/>
    <mergeCell ref="C163:D163"/>
    <mergeCell ref="C164:D164"/>
    <mergeCell ref="C165:D165"/>
    <mergeCell ref="C154:D154"/>
    <mergeCell ref="C155:D155"/>
    <mergeCell ref="C156:D156"/>
    <mergeCell ref="C157:D157"/>
    <mergeCell ref="C158:D158"/>
    <mergeCell ref="C159:D159"/>
    <mergeCell ref="C148:D148"/>
    <mergeCell ref="C149:D149"/>
    <mergeCell ref="C150:D150"/>
    <mergeCell ref="C151:D151"/>
    <mergeCell ref="C152:D152"/>
    <mergeCell ref="C153:D153"/>
    <mergeCell ref="C142:D142"/>
    <mergeCell ref="C143:D143"/>
    <mergeCell ref="C144:D144"/>
    <mergeCell ref="C145:D145"/>
    <mergeCell ref="C146:D146"/>
    <mergeCell ref="C147:D147"/>
    <mergeCell ref="C136:D136"/>
    <mergeCell ref="C137:D137"/>
    <mergeCell ref="C138:D138"/>
    <mergeCell ref="C139:D139"/>
    <mergeCell ref="C140:D140"/>
    <mergeCell ref="C141:D141"/>
    <mergeCell ref="C130:D130"/>
    <mergeCell ref="C131:D131"/>
    <mergeCell ref="C132:D132"/>
    <mergeCell ref="C133:D133"/>
    <mergeCell ref="C134:D134"/>
    <mergeCell ref="C135:D135"/>
    <mergeCell ref="C124:D124"/>
    <mergeCell ref="C125:D125"/>
    <mergeCell ref="C126:D126"/>
    <mergeCell ref="C127:D127"/>
    <mergeCell ref="C128:D128"/>
    <mergeCell ref="C129:D129"/>
    <mergeCell ref="C118:D118"/>
    <mergeCell ref="C119:D119"/>
    <mergeCell ref="C120:D120"/>
    <mergeCell ref="C121:D121"/>
    <mergeCell ref="C122:D122"/>
    <mergeCell ref="C123:D123"/>
    <mergeCell ref="C112:D112"/>
    <mergeCell ref="C113:D113"/>
    <mergeCell ref="C114:D114"/>
    <mergeCell ref="C115:D115"/>
    <mergeCell ref="C116:D116"/>
    <mergeCell ref="C117:D117"/>
    <mergeCell ref="C107:D107"/>
    <mergeCell ref="C108:D108"/>
    <mergeCell ref="C109:D109"/>
    <mergeCell ref="C110:D110"/>
    <mergeCell ref="C111:D111"/>
    <mergeCell ref="C100:D100"/>
    <mergeCell ref="C101:D101"/>
    <mergeCell ref="C102:D102"/>
    <mergeCell ref="C103:D103"/>
    <mergeCell ref="C104:D104"/>
    <mergeCell ref="C105:D105"/>
    <mergeCell ref="C98:D98"/>
    <mergeCell ref="C99:D99"/>
    <mergeCell ref="C88:D88"/>
    <mergeCell ref="C89:D89"/>
    <mergeCell ref="C90:D90"/>
    <mergeCell ref="C91:D91"/>
    <mergeCell ref="C92:D92"/>
    <mergeCell ref="C93:D93"/>
    <mergeCell ref="C106:D106"/>
    <mergeCell ref="B56:C56"/>
    <mergeCell ref="B57:C57"/>
    <mergeCell ref="D52:E52"/>
    <mergeCell ref="B53:C53"/>
    <mergeCell ref="C70:D70"/>
    <mergeCell ref="C94:D94"/>
    <mergeCell ref="C95:D95"/>
    <mergeCell ref="C96:D96"/>
    <mergeCell ref="C97:D97"/>
    <mergeCell ref="C82:D82"/>
    <mergeCell ref="C83:D83"/>
    <mergeCell ref="C84:D84"/>
    <mergeCell ref="C85:D85"/>
    <mergeCell ref="C86:D86"/>
    <mergeCell ref="C87:D87"/>
    <mergeCell ref="C76:D76"/>
    <mergeCell ref="C77:D77"/>
    <mergeCell ref="C78:D78"/>
    <mergeCell ref="C79:D79"/>
    <mergeCell ref="C80:D80"/>
    <mergeCell ref="C81:D81"/>
    <mergeCell ref="C71:D71"/>
    <mergeCell ref="C72:D72"/>
    <mergeCell ref="C73:D73"/>
    <mergeCell ref="C74:D74"/>
    <mergeCell ref="C75:D75"/>
    <mergeCell ref="C67:D67"/>
    <mergeCell ref="C68:D68"/>
    <mergeCell ref="C69:D69"/>
    <mergeCell ref="B58:C58"/>
    <mergeCell ref="C66:E66"/>
    <mergeCell ref="B59:C59"/>
    <mergeCell ref="D59:E59"/>
    <mergeCell ref="B13:G13"/>
    <mergeCell ref="B55:C55"/>
    <mergeCell ref="B54:C54"/>
    <mergeCell ref="B42:G42"/>
    <mergeCell ref="B43:G43"/>
    <mergeCell ref="B14:C14"/>
    <mergeCell ref="F14:G14"/>
    <mergeCell ref="F15:G15"/>
    <mergeCell ref="F16:G16"/>
    <mergeCell ref="B17:G17"/>
    <mergeCell ref="B24:E24"/>
    <mergeCell ref="B33:E33"/>
    <mergeCell ref="B40:G40"/>
    <mergeCell ref="B41:G41"/>
  </mergeCells>
  <phoneticPr fontId="0" type="noConversion"/>
  <printOptions horizontalCentered="1"/>
  <pageMargins left="0.75" right="0.75" top="1.1811023622047245"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AH976"/>
  <sheetViews>
    <sheetView showGridLines="0" zoomScaleNormal="100" workbookViewId="0">
      <selection activeCell="L1" sqref="L1"/>
    </sheetView>
  </sheetViews>
  <sheetFormatPr baseColWidth="10" defaultRowHeight="12"/>
  <cols>
    <col min="1" max="1" width="1.42578125" style="1" customWidth="1"/>
    <col min="2" max="2" width="41.42578125" style="1" customWidth="1"/>
    <col min="3" max="3" width="16" style="1" customWidth="1"/>
    <col min="4" max="4" width="13.85546875" style="1" customWidth="1"/>
    <col min="5" max="5" width="13.28515625" style="1" customWidth="1"/>
    <col min="6" max="6" width="10.140625" style="1" customWidth="1"/>
    <col min="7" max="7" width="11.5703125" style="1" customWidth="1"/>
    <col min="8" max="8" width="10.85546875" style="1" customWidth="1"/>
    <col min="9" max="9" width="10.42578125" style="1" customWidth="1"/>
    <col min="10" max="16384" width="11.42578125" style="1"/>
  </cols>
  <sheetData>
    <row r="1" spans="2:33">
      <c r="B1" s="757"/>
      <c r="C1" s="757"/>
      <c r="D1" s="757"/>
      <c r="E1" s="757"/>
      <c r="F1" s="757"/>
      <c r="G1" s="757"/>
      <c r="H1" s="757"/>
      <c r="I1" s="757"/>
      <c r="J1" s="757"/>
      <c r="K1" s="757"/>
      <c r="L1" s="757"/>
      <c r="M1" s="757"/>
      <c r="N1" s="757"/>
      <c r="O1" s="758"/>
    </row>
    <row r="2" spans="2:33" ht="18">
      <c r="B2" s="383" t="s">
        <v>2841</v>
      </c>
      <c r="C2" s="757"/>
      <c r="D2" s="757"/>
      <c r="E2" s="757"/>
      <c r="F2" s="757"/>
      <c r="G2" s="757"/>
      <c r="H2" s="757"/>
      <c r="I2" s="757"/>
      <c r="J2" s="757"/>
      <c r="K2" s="757"/>
      <c r="L2" s="757"/>
      <c r="M2" s="757"/>
      <c r="N2" s="757"/>
      <c r="O2" s="757"/>
    </row>
    <row r="3" spans="2:33" ht="14.25">
      <c r="B3" s="382" t="s">
        <v>2848</v>
      </c>
      <c r="C3" s="757"/>
      <c r="D3" s="757"/>
      <c r="E3" s="757"/>
      <c r="F3" s="757"/>
      <c r="G3" s="757"/>
      <c r="H3" s="757"/>
      <c r="I3" s="757"/>
      <c r="J3" s="757"/>
      <c r="K3" s="757"/>
      <c r="L3" s="757"/>
      <c r="M3" s="757"/>
      <c r="N3" s="757"/>
      <c r="O3" s="757"/>
    </row>
    <row r="4" spans="2:33" ht="14.25">
      <c r="B4" s="379"/>
      <c r="C4" s="757"/>
      <c r="D4" s="757"/>
      <c r="E4" s="757"/>
      <c r="F4" s="757"/>
      <c r="G4" s="757"/>
      <c r="H4" s="757"/>
      <c r="I4" s="757"/>
      <c r="J4" s="757"/>
      <c r="K4" s="757"/>
      <c r="L4" s="757"/>
      <c r="M4" s="757"/>
      <c r="N4" s="757"/>
      <c r="O4" s="757"/>
    </row>
    <row r="5" spans="2:33" ht="14.25">
      <c r="B5" s="379"/>
      <c r="C5" s="757"/>
      <c r="D5" s="757"/>
      <c r="E5" s="757"/>
      <c r="F5" s="757"/>
      <c r="G5" s="757"/>
      <c r="H5" s="757"/>
      <c r="I5" s="757"/>
      <c r="J5" s="757"/>
      <c r="K5" s="757"/>
      <c r="L5" s="757"/>
      <c r="M5" s="757"/>
      <c r="N5" s="757"/>
      <c r="O5" s="757"/>
    </row>
    <row r="6" spans="2:33" ht="14.25">
      <c r="B6" s="379"/>
      <c r="C6" s="757"/>
      <c r="D6" s="757"/>
      <c r="E6" s="757"/>
      <c r="F6" s="757"/>
      <c r="G6" s="757"/>
      <c r="H6" s="757"/>
      <c r="I6" s="757"/>
      <c r="J6" s="757"/>
      <c r="K6" s="757"/>
      <c r="L6" s="757"/>
      <c r="M6" s="757"/>
      <c r="N6" s="757"/>
      <c r="O6" s="757"/>
    </row>
    <row r="7" spans="2:33" ht="14.25">
      <c r="B7" s="379"/>
      <c r="C7" s="757"/>
      <c r="D7" s="757"/>
      <c r="E7" s="757"/>
      <c r="F7" s="757"/>
      <c r="G7" s="757"/>
      <c r="H7" s="757"/>
      <c r="I7" s="757"/>
      <c r="J7" s="757"/>
      <c r="K7" s="757"/>
      <c r="L7" s="757"/>
      <c r="M7" s="757"/>
      <c r="N7" s="757"/>
      <c r="O7" s="757"/>
    </row>
    <row r="8" spans="2:33" ht="14.25">
      <c r="B8" s="382" t="str">
        <f>+Inicio!B8</f>
        <v xml:space="preserve">      Fecha de publicación: Agosto de 2014</v>
      </c>
      <c r="C8" s="757"/>
      <c r="D8" s="757"/>
      <c r="E8" s="757"/>
      <c r="F8" s="757"/>
      <c r="G8" s="757"/>
      <c r="H8" s="757"/>
      <c r="I8" s="757"/>
      <c r="J8" s="757"/>
      <c r="K8" s="757"/>
      <c r="L8" s="757"/>
      <c r="M8" s="757"/>
      <c r="N8" s="757"/>
      <c r="O8" s="757"/>
    </row>
    <row r="9" spans="2:33">
      <c r="B9" s="757"/>
      <c r="C9" s="757"/>
      <c r="D9" s="757"/>
      <c r="E9" s="757"/>
      <c r="F9" s="757"/>
      <c r="G9" s="757"/>
      <c r="H9" s="757"/>
      <c r="I9" s="757"/>
      <c r="J9" s="757"/>
      <c r="K9" s="757"/>
      <c r="L9" s="757"/>
      <c r="M9" s="757"/>
      <c r="N9" s="757"/>
      <c r="O9" s="757"/>
    </row>
    <row r="10" spans="2:33">
      <c r="B10" s="757"/>
      <c r="C10" s="757"/>
      <c r="D10" s="757"/>
      <c r="E10" s="757"/>
      <c r="F10" s="757"/>
      <c r="G10" s="757"/>
      <c r="H10" s="757"/>
      <c r="I10" s="757"/>
      <c r="J10" s="757"/>
      <c r="K10" s="757"/>
      <c r="L10" s="757"/>
      <c r="M10" s="757"/>
      <c r="N10" s="757"/>
      <c r="O10" s="757"/>
    </row>
    <row r="11" spans="2:33">
      <c r="B11" s="759"/>
      <c r="C11" s="759"/>
      <c r="D11" s="759"/>
      <c r="E11" s="759"/>
      <c r="F11" s="859"/>
      <c r="G11" s="759"/>
      <c r="H11" s="759"/>
      <c r="I11" s="759"/>
      <c r="J11" s="759"/>
      <c r="K11" s="759"/>
      <c r="L11" s="759"/>
      <c r="M11" s="759"/>
      <c r="N11" s="759"/>
      <c r="O11" s="759"/>
    </row>
    <row r="12" spans="2:33" s="1246" customFormat="1" ht="12.75" thickBot="1">
      <c r="F12" s="1624"/>
    </row>
    <row r="13" spans="2:33" s="1246" customFormat="1" ht="20.25">
      <c r="B13" s="2055" t="s">
        <v>3170</v>
      </c>
      <c r="C13" s="2056"/>
      <c r="D13" s="2056"/>
      <c r="E13" s="2056"/>
      <c r="F13" s="2056"/>
      <c r="G13" s="2056"/>
      <c r="H13" s="2056"/>
      <c r="I13" s="2056"/>
      <c r="J13" s="2056"/>
      <c r="K13" s="2056"/>
      <c r="L13" s="2056"/>
      <c r="M13" s="2056"/>
      <c r="N13" s="2056"/>
      <c r="O13" s="2056"/>
      <c r="P13" s="2056"/>
      <c r="Q13" s="2056"/>
      <c r="R13" s="2056"/>
      <c r="S13" s="2056"/>
      <c r="T13" s="2056"/>
      <c r="U13" s="2056"/>
      <c r="V13" s="2056"/>
      <c r="W13" s="2056"/>
      <c r="X13" s="2056"/>
      <c r="Y13" s="2056"/>
      <c r="Z13" s="2056"/>
      <c r="AA13" s="2056"/>
      <c r="AB13" s="2056"/>
      <c r="AC13" s="2056"/>
      <c r="AD13" s="2056"/>
      <c r="AE13" s="2056"/>
      <c r="AF13" s="2056"/>
      <c r="AG13" s="2057"/>
    </row>
    <row r="14" spans="2:33" s="1246" customFormat="1" ht="20.25">
      <c r="B14" s="1330"/>
      <c r="C14" s="1331"/>
      <c r="D14" s="1331"/>
      <c r="E14" s="1331"/>
      <c r="F14" s="1331"/>
      <c r="G14" s="1331"/>
      <c r="H14" s="1331"/>
      <c r="I14" s="1331"/>
      <c r="J14" s="1331"/>
      <c r="K14" s="1331"/>
      <c r="L14" s="1331"/>
      <c r="M14" s="1331"/>
      <c r="N14" s="1331"/>
      <c r="O14" s="1331"/>
      <c r="P14" s="1331"/>
      <c r="Q14" s="1331"/>
      <c r="R14" s="1331"/>
      <c r="S14" s="1331"/>
      <c r="T14" s="1331"/>
      <c r="U14" s="1332"/>
      <c r="V14" s="1332"/>
      <c r="W14" s="1332"/>
      <c r="X14" s="1332"/>
      <c r="Y14" s="1332"/>
      <c r="Z14" s="1332"/>
      <c r="AA14" s="1332"/>
      <c r="AB14" s="1332"/>
      <c r="AC14" s="1332"/>
      <c r="AD14" s="1332"/>
      <c r="AE14" s="1209"/>
      <c r="AF14" s="1209"/>
      <c r="AG14" s="1333"/>
    </row>
    <row r="15" spans="2:33" s="1246" customFormat="1" ht="12.75">
      <c r="B15" s="1330" t="s">
        <v>3171</v>
      </c>
      <c r="C15" s="456"/>
      <c r="D15" s="1351" t="s">
        <v>3487</v>
      </c>
      <c r="E15" s="1352"/>
      <c r="F15" s="1352"/>
      <c r="G15" s="1334"/>
      <c r="H15" s="1334"/>
      <c r="I15" s="1210"/>
      <c r="J15" s="1210"/>
      <c r="K15" s="1210"/>
      <c r="L15" s="1210"/>
      <c r="M15" s="1210"/>
      <c r="N15" s="1210"/>
      <c r="O15" s="1209"/>
      <c r="P15" s="1209"/>
      <c r="Q15" s="1209"/>
      <c r="R15" s="1209"/>
      <c r="S15" s="1209"/>
      <c r="T15" s="1209"/>
      <c r="U15" s="1209"/>
      <c r="V15" s="1209"/>
      <c r="W15" s="1209"/>
      <c r="X15" s="1209"/>
      <c r="Y15" s="1209"/>
      <c r="Z15" s="1209"/>
      <c r="AA15" s="1209"/>
      <c r="AB15" s="1209"/>
      <c r="AC15" s="1209"/>
      <c r="AD15" s="1209"/>
      <c r="AE15" s="1209"/>
      <c r="AF15" s="456"/>
      <c r="AG15" s="1333"/>
    </row>
    <row r="16" spans="2:33" s="1246" customFormat="1" ht="12.75">
      <c r="B16" s="1685" t="s">
        <v>3172</v>
      </c>
      <c r="C16" s="1686"/>
      <c r="D16" s="2058">
        <v>41860</v>
      </c>
      <c r="E16" s="2058"/>
      <c r="F16" s="2058"/>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1084"/>
    </row>
    <row r="17" spans="2:33" s="1246" customFormat="1" ht="12.75">
      <c r="B17" s="1685" t="s">
        <v>3173</v>
      </c>
      <c r="C17" s="1686"/>
      <c r="D17" s="2054">
        <v>41947</v>
      </c>
      <c r="E17" s="2054"/>
      <c r="F17" s="2054"/>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1084"/>
    </row>
    <row r="18" spans="2:33" s="1246" customFormat="1" ht="13.5" thickBot="1">
      <c r="B18" s="1335"/>
      <c r="C18" s="1178"/>
      <c r="D18" s="1178"/>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1084"/>
    </row>
    <row r="19" spans="2:33" s="1246" customFormat="1" ht="13.5" thickBot="1">
      <c r="B19" s="1336" t="s">
        <v>3174</v>
      </c>
      <c r="C19" s="1337"/>
      <c r="D19" s="2059" t="s">
        <v>3450</v>
      </c>
      <c r="E19" s="2060"/>
      <c r="F19" s="2060"/>
      <c r="G19" s="2060"/>
      <c r="H19" s="2060"/>
      <c r="I19" s="2060"/>
      <c r="J19" s="2060"/>
      <c r="K19" s="2060"/>
      <c r="L19" s="2060"/>
      <c r="M19" s="2060"/>
      <c r="N19" s="2060"/>
      <c r="O19" s="2060"/>
      <c r="P19" s="2060"/>
      <c r="Q19" s="2060"/>
      <c r="R19" s="2060"/>
      <c r="S19" s="2060"/>
      <c r="T19" s="2060"/>
      <c r="U19" s="2060"/>
      <c r="V19" s="2060"/>
      <c r="W19" s="2060"/>
      <c r="X19" s="2060"/>
      <c r="Y19" s="2060"/>
      <c r="Z19" s="2060"/>
      <c r="AA19" s="2060"/>
      <c r="AB19" s="2060"/>
      <c r="AC19" s="2060"/>
      <c r="AD19" s="2060"/>
      <c r="AE19" s="2060"/>
      <c r="AF19" s="2060"/>
      <c r="AG19" s="2061"/>
    </row>
    <row r="20" spans="2:33" s="1246" customFormat="1" ht="13.5" thickBot="1">
      <c r="B20" s="1330"/>
      <c r="C20" s="1209"/>
      <c r="D20" s="1209"/>
      <c r="E20" s="1210"/>
      <c r="F20" s="1210"/>
      <c r="G20" s="1210"/>
      <c r="H20" s="1210"/>
      <c r="I20" s="1210"/>
      <c r="J20" s="1210"/>
      <c r="K20" s="1210"/>
      <c r="L20" s="1210"/>
      <c r="M20" s="1210"/>
      <c r="N20" s="1210"/>
      <c r="O20" s="1210"/>
      <c r="P20" s="1210"/>
      <c r="Q20" s="1210"/>
      <c r="R20" s="1210"/>
      <c r="S20" s="1209"/>
      <c r="T20" s="1338"/>
      <c r="U20" s="1209"/>
      <c r="V20" s="1209"/>
      <c r="W20" s="1209"/>
      <c r="X20" s="1209"/>
      <c r="Y20" s="1209"/>
      <c r="Z20" s="1209"/>
      <c r="AA20" s="1209"/>
      <c r="AB20" s="1209"/>
      <c r="AC20" s="1209"/>
      <c r="AD20" s="1209"/>
      <c r="AE20" s="1209"/>
      <c r="AF20" s="1209"/>
      <c r="AG20" s="1084"/>
    </row>
    <row r="21" spans="2:33" s="1246" customFormat="1" ht="13.5" thickBot="1">
      <c r="B21" s="2062" t="s">
        <v>3175</v>
      </c>
      <c r="C21" s="2063"/>
      <c r="D21" s="2066" t="s">
        <v>3176</v>
      </c>
      <c r="E21" s="2069" t="s">
        <v>3177</v>
      </c>
      <c r="F21" s="2071"/>
      <c r="G21" s="2071"/>
      <c r="H21" s="2071"/>
      <c r="I21" s="2071"/>
      <c r="J21" s="2071"/>
      <c r="K21" s="2071"/>
      <c r="L21" s="2071"/>
      <c r="M21" s="2071"/>
      <c r="N21" s="2071"/>
      <c r="O21" s="2071"/>
      <c r="P21" s="2071"/>
      <c r="Q21" s="2071"/>
      <c r="R21" s="2072"/>
      <c r="S21" s="2073" t="s">
        <v>3178</v>
      </c>
      <c r="T21" s="2074"/>
      <c r="U21" s="2075"/>
      <c r="V21" s="2075"/>
      <c r="W21" s="2075"/>
      <c r="X21" s="2075"/>
      <c r="Y21" s="2075"/>
      <c r="Z21" s="2076"/>
      <c r="AA21" s="2071" t="s">
        <v>2867</v>
      </c>
      <c r="AB21" s="2071"/>
      <c r="AC21" s="2072"/>
      <c r="AD21" s="2062" t="s">
        <v>2868</v>
      </c>
      <c r="AE21" s="2077"/>
      <c r="AF21" s="2063"/>
      <c r="AG21" s="1084"/>
    </row>
    <row r="22" spans="2:33" s="1246" customFormat="1" ht="13.5" thickBot="1">
      <c r="B22" s="2064"/>
      <c r="C22" s="2065"/>
      <c r="D22" s="2067"/>
      <c r="E22" s="2070"/>
      <c r="F22" s="2081" t="s">
        <v>2870</v>
      </c>
      <c r="G22" s="2081" t="s">
        <v>2871</v>
      </c>
      <c r="H22" s="2073" t="s">
        <v>2872</v>
      </c>
      <c r="I22" s="2076"/>
      <c r="J22" s="2073" t="s">
        <v>2873</v>
      </c>
      <c r="K22" s="2076"/>
      <c r="L22" s="2073" t="s">
        <v>2874</v>
      </c>
      <c r="M22" s="2076"/>
      <c r="N22" s="2083" t="s">
        <v>2875</v>
      </c>
      <c r="O22" s="2084"/>
      <c r="P22" s="2075" t="s">
        <v>2876</v>
      </c>
      <c r="Q22" s="2075"/>
      <c r="R22" s="2076"/>
      <c r="S22" s="2081" t="s">
        <v>2872</v>
      </c>
      <c r="T22" s="2081" t="s">
        <v>2873</v>
      </c>
      <c r="U22" s="2081" t="s">
        <v>2874</v>
      </c>
      <c r="V22" s="2075" t="s">
        <v>2875</v>
      </c>
      <c r="W22" s="2075"/>
      <c r="X22" s="2073" t="s">
        <v>2876</v>
      </c>
      <c r="Y22" s="2075"/>
      <c r="Z22" s="2076"/>
      <c r="AA22" s="2069" t="s">
        <v>3179</v>
      </c>
      <c r="AB22" s="2069" t="s">
        <v>3180</v>
      </c>
      <c r="AC22" s="2069" t="s">
        <v>3181</v>
      </c>
      <c r="AD22" s="2078"/>
      <c r="AE22" s="2079"/>
      <c r="AF22" s="2080"/>
      <c r="AG22" s="1084"/>
    </row>
    <row r="23" spans="2:33" s="1246" customFormat="1" ht="26.25" thickBot="1">
      <c r="B23" s="2064"/>
      <c r="C23" s="2065"/>
      <c r="D23" s="2068"/>
      <c r="E23" s="2070"/>
      <c r="F23" s="2082"/>
      <c r="G23" s="2082"/>
      <c r="H23" s="1682" t="s">
        <v>2880</v>
      </c>
      <c r="I23" s="1682" t="s">
        <v>2881</v>
      </c>
      <c r="J23" s="1682" t="s">
        <v>2880</v>
      </c>
      <c r="K23" s="1682" t="s">
        <v>2881</v>
      </c>
      <c r="L23" s="1682" t="s">
        <v>2880</v>
      </c>
      <c r="M23" s="1682" t="s">
        <v>2881</v>
      </c>
      <c r="N23" s="1681" t="s">
        <v>306</v>
      </c>
      <c r="O23" s="1339" t="s">
        <v>2882</v>
      </c>
      <c r="P23" s="1340" t="s">
        <v>2883</v>
      </c>
      <c r="Q23" s="1339" t="s">
        <v>2884</v>
      </c>
      <c r="R23" s="1339" t="s">
        <v>2885</v>
      </c>
      <c r="S23" s="2082"/>
      <c r="T23" s="2082"/>
      <c r="U23" s="2082"/>
      <c r="V23" s="1683" t="s">
        <v>306</v>
      </c>
      <c r="W23" s="1341" t="s">
        <v>2882</v>
      </c>
      <c r="X23" s="1339" t="s">
        <v>2883</v>
      </c>
      <c r="Y23" s="1342" t="s">
        <v>2884</v>
      </c>
      <c r="Z23" s="1339" t="s">
        <v>2885</v>
      </c>
      <c r="AA23" s="2070"/>
      <c r="AB23" s="2070"/>
      <c r="AC23" s="2070"/>
      <c r="AD23" s="1680" t="s">
        <v>307</v>
      </c>
      <c r="AE23" s="1680" t="s">
        <v>2886</v>
      </c>
      <c r="AF23" s="1680" t="s">
        <v>2887</v>
      </c>
      <c r="AG23" s="1084"/>
    </row>
    <row r="24" spans="2:33" s="1246" customFormat="1" ht="13.5" thickBot="1">
      <c r="B24" s="2050"/>
      <c r="C24" s="2051"/>
      <c r="D24" s="1116"/>
      <c r="E24" s="1288"/>
      <c r="F24" s="1120"/>
      <c r="G24" s="1322"/>
      <c r="H24" s="1324"/>
      <c r="I24" s="1324"/>
      <c r="J24" s="1324"/>
      <c r="K24" s="1328"/>
      <c r="L24" s="1324"/>
      <c r="M24" s="1324"/>
      <c r="N24" s="1684"/>
      <c r="O24" s="1325"/>
      <c r="P24" s="1324"/>
      <c r="Q24" s="1324"/>
      <c r="R24" s="1324"/>
      <c r="S24" s="1328"/>
      <c r="T24" s="1324"/>
      <c r="U24" s="1326"/>
      <c r="V24" s="1327"/>
      <c r="W24" s="1326"/>
      <c r="X24" s="1324"/>
      <c r="Y24" s="1328"/>
      <c r="Z24" s="1324"/>
      <c r="AA24" s="1120"/>
      <c r="AB24" s="1328"/>
      <c r="AC24" s="1324"/>
      <c r="AD24" s="1329"/>
      <c r="AE24" s="1117"/>
      <c r="AF24" s="1326"/>
      <c r="AG24" s="1084"/>
    </row>
    <row r="25" spans="2:33" s="1246" customFormat="1" ht="12.75">
      <c r="B25" s="1343"/>
      <c r="C25" s="1696"/>
      <c r="D25" s="1345"/>
      <c r="E25" s="1346"/>
      <c r="F25" s="1347"/>
      <c r="G25" s="1347"/>
      <c r="H25" s="1348"/>
      <c r="I25" s="1348"/>
      <c r="J25" s="1348"/>
      <c r="K25" s="1348"/>
      <c r="L25" s="1348"/>
      <c r="M25" s="1348"/>
      <c r="N25" s="1349"/>
      <c r="O25" s="1346"/>
      <c r="P25" s="1348"/>
      <c r="Q25" s="1348"/>
      <c r="R25" s="1348"/>
      <c r="S25" s="1348"/>
      <c r="T25" s="1348"/>
      <c r="U25" s="1348"/>
      <c r="V25" s="1349"/>
      <c r="W25" s="1348"/>
      <c r="X25" s="1348"/>
      <c r="Y25" s="1348"/>
      <c r="Z25" s="1348"/>
      <c r="AA25" s="1347"/>
      <c r="AB25" s="1348"/>
      <c r="AC25" s="1348"/>
      <c r="AD25" s="1349"/>
      <c r="AE25" s="1345"/>
      <c r="AF25" s="1348"/>
      <c r="AG25" s="1084"/>
    </row>
    <row r="26" spans="2:33" s="1246" customFormat="1" ht="12.75">
      <c r="B26" s="2052" t="s">
        <v>2890</v>
      </c>
      <c r="C26" s="2053"/>
      <c r="D26" s="1459" t="s">
        <v>3285</v>
      </c>
      <c r="E26" s="1459"/>
      <c r="F26" s="1459"/>
      <c r="G26" s="1459"/>
      <c r="H26" s="1209"/>
      <c r="I26" s="1209"/>
      <c r="J26" s="1209"/>
      <c r="K26" s="1209"/>
      <c r="L26" s="1209"/>
      <c r="M26" s="1209"/>
      <c r="N26" s="1209"/>
      <c r="O26" s="1209"/>
      <c r="P26" s="1209"/>
      <c r="Q26" s="1209"/>
      <c r="R26" s="1209"/>
      <c r="S26" s="1209"/>
      <c r="T26" s="1209"/>
      <c r="U26" s="1209"/>
      <c r="V26" s="1209"/>
      <c r="W26" s="1209"/>
      <c r="X26" s="1209"/>
      <c r="Y26" s="1209"/>
      <c r="Z26" s="1209"/>
      <c r="AA26" s="1209"/>
      <c r="AB26" s="1209"/>
      <c r="AC26" s="1209"/>
      <c r="AD26" s="1209"/>
      <c r="AE26" s="1209"/>
      <c r="AF26" s="1209"/>
      <c r="AG26" s="1084"/>
    </row>
    <row r="27" spans="2:33" s="1246" customFormat="1" ht="12.75">
      <c r="B27" s="1685" t="s">
        <v>2892</v>
      </c>
      <c r="C27" s="1686"/>
      <c r="D27" s="1733" t="s">
        <v>3286</v>
      </c>
      <c r="E27" s="1733"/>
      <c r="F27" s="1733"/>
      <c r="G27" s="1733"/>
      <c r="H27" s="1209"/>
      <c r="I27" s="1209"/>
      <c r="J27" s="1209"/>
      <c r="K27" s="1209"/>
      <c r="L27" s="1209"/>
      <c r="M27" s="1209"/>
      <c r="N27" s="1209"/>
      <c r="O27" s="1209"/>
      <c r="P27" s="1209"/>
      <c r="Q27" s="1209"/>
      <c r="R27" s="1209"/>
      <c r="S27" s="1209"/>
      <c r="T27" s="1209"/>
      <c r="U27" s="1209"/>
      <c r="V27" s="1209"/>
      <c r="W27" s="1209"/>
      <c r="X27" s="1209"/>
      <c r="Y27" s="1209"/>
      <c r="Z27" s="1209"/>
      <c r="AA27" s="1209"/>
      <c r="AB27" s="1209"/>
      <c r="AC27" s="1209"/>
      <c r="AD27" s="1209"/>
      <c r="AE27" s="1209"/>
      <c r="AF27" s="1209"/>
      <c r="AG27" s="1084"/>
    </row>
    <row r="28" spans="2:33" s="1246" customFormat="1" ht="13.5" thickBot="1">
      <c r="B28" s="1693"/>
      <c r="C28" s="1694"/>
      <c r="D28" s="1640"/>
      <c r="E28" s="1640"/>
      <c r="F28" s="1640"/>
      <c r="G28" s="1640"/>
      <c r="H28" s="1697"/>
      <c r="I28" s="1697"/>
      <c r="J28" s="1697"/>
      <c r="K28" s="1697"/>
      <c r="L28" s="1697"/>
      <c r="M28" s="1697"/>
      <c r="N28" s="1697"/>
      <c r="O28" s="1697"/>
      <c r="P28" s="1697"/>
      <c r="Q28" s="1697"/>
      <c r="R28" s="1697"/>
      <c r="S28" s="1695"/>
      <c r="T28" s="1695"/>
      <c r="U28" s="1695"/>
      <c r="V28" s="1695"/>
      <c r="W28" s="1695"/>
      <c r="X28" s="1695"/>
      <c r="Y28" s="1695"/>
      <c r="Z28" s="1695"/>
      <c r="AA28" s="1695"/>
      <c r="AB28" s="1695"/>
      <c r="AC28" s="1695"/>
      <c r="AD28" s="1695"/>
      <c r="AE28" s="1695"/>
      <c r="AF28" s="1695"/>
      <c r="AG28" s="1641"/>
    </row>
    <row r="29" spans="2:33" s="1246" customFormat="1" ht="12.75" thickBot="1">
      <c r="F29" s="1624"/>
    </row>
    <row r="30" spans="2:33" s="1246" customFormat="1" ht="20.25">
      <c r="B30" s="2055" t="s">
        <v>3170</v>
      </c>
      <c r="C30" s="2056"/>
      <c r="D30" s="2056"/>
      <c r="E30" s="2056"/>
      <c r="F30" s="2056"/>
      <c r="G30" s="2056"/>
      <c r="H30" s="2056"/>
      <c r="I30" s="2056"/>
      <c r="J30" s="2056"/>
      <c r="K30" s="2056"/>
      <c r="L30" s="2056"/>
      <c r="M30" s="2056"/>
      <c r="N30" s="2056"/>
      <c r="O30" s="2056"/>
      <c r="P30" s="2056"/>
      <c r="Q30" s="2056"/>
      <c r="R30" s="2056"/>
      <c r="S30" s="2056"/>
      <c r="T30" s="2056"/>
      <c r="U30" s="2056"/>
      <c r="V30" s="2056"/>
      <c r="W30" s="2056"/>
      <c r="X30" s="2056"/>
      <c r="Y30" s="2056"/>
      <c r="Z30" s="2056"/>
      <c r="AA30" s="2056"/>
      <c r="AB30" s="2056"/>
      <c r="AC30" s="2056"/>
      <c r="AD30" s="2056"/>
      <c r="AE30" s="2056"/>
      <c r="AF30" s="2056"/>
      <c r="AG30" s="2057"/>
    </row>
    <row r="31" spans="2:33" s="1246" customFormat="1" ht="20.25">
      <c r="B31" s="1330"/>
      <c r="C31" s="1331"/>
      <c r="D31" s="1331"/>
      <c r="E31" s="1331"/>
      <c r="F31" s="1331"/>
      <c r="G31" s="1331"/>
      <c r="H31" s="1331"/>
      <c r="I31" s="1331"/>
      <c r="J31" s="1331"/>
      <c r="K31" s="1331"/>
      <c r="L31" s="1331"/>
      <c r="M31" s="1331"/>
      <c r="N31" s="1331"/>
      <c r="O31" s="1331"/>
      <c r="P31" s="1331"/>
      <c r="Q31" s="1331"/>
      <c r="R31" s="1331"/>
      <c r="S31" s="1331"/>
      <c r="T31" s="1331"/>
      <c r="U31" s="1332"/>
      <c r="V31" s="1332"/>
      <c r="W31" s="1332"/>
      <c r="X31" s="1332"/>
      <c r="Y31" s="1332"/>
      <c r="Z31" s="1332"/>
      <c r="AA31" s="1332"/>
      <c r="AB31" s="1332"/>
      <c r="AC31" s="1332"/>
      <c r="AD31" s="1332"/>
      <c r="AE31" s="1209"/>
      <c r="AF31" s="1209"/>
      <c r="AG31" s="1333"/>
    </row>
    <row r="32" spans="2:33" s="1246" customFormat="1" ht="12.75">
      <c r="B32" s="1330" t="s">
        <v>3171</v>
      </c>
      <c r="C32" s="456"/>
      <c r="D32" s="1351" t="s">
        <v>3484</v>
      </c>
      <c r="E32" s="1352"/>
      <c r="F32" s="1352"/>
      <c r="G32" s="1334"/>
      <c r="H32" s="1334"/>
      <c r="I32" s="1210"/>
      <c r="J32" s="1210"/>
      <c r="K32" s="1210"/>
      <c r="L32" s="1210"/>
      <c r="M32" s="1210"/>
      <c r="N32" s="1210"/>
      <c r="O32" s="1209"/>
      <c r="P32" s="1209"/>
      <c r="Q32" s="1209"/>
      <c r="R32" s="1209"/>
      <c r="S32" s="1209"/>
      <c r="T32" s="1209"/>
      <c r="U32" s="1209"/>
      <c r="V32" s="1209"/>
      <c r="W32" s="1209"/>
      <c r="X32" s="1209"/>
      <c r="Y32" s="1209"/>
      <c r="Z32" s="1209"/>
      <c r="AA32" s="1209"/>
      <c r="AB32" s="1209"/>
      <c r="AC32" s="1209"/>
      <c r="AD32" s="1209"/>
      <c r="AE32" s="1209"/>
      <c r="AF32" s="456"/>
      <c r="AG32" s="1333"/>
    </row>
    <row r="33" spans="2:33" s="1246" customFormat="1" ht="12.75">
      <c r="B33" s="1685" t="s">
        <v>3172</v>
      </c>
      <c r="C33" s="1686"/>
      <c r="D33" s="2058">
        <v>41866</v>
      </c>
      <c r="E33" s="2058"/>
      <c r="F33" s="2058"/>
      <c r="G33" s="456"/>
      <c r="H33" s="456"/>
      <c r="I33" s="456"/>
      <c r="J33" s="456"/>
      <c r="K33" s="456"/>
      <c r="L33" s="456"/>
      <c r="M33" s="456"/>
      <c r="N33" s="456"/>
      <c r="O33" s="456"/>
      <c r="P33" s="456"/>
      <c r="Q33" s="456"/>
      <c r="R33" s="456"/>
      <c r="S33" s="456"/>
      <c r="T33" s="456"/>
      <c r="U33" s="456"/>
      <c r="V33" s="456"/>
      <c r="W33" s="456"/>
      <c r="X33" s="456"/>
      <c r="Y33" s="456"/>
      <c r="Z33" s="456"/>
      <c r="AA33" s="456"/>
      <c r="AB33" s="456"/>
      <c r="AC33" s="456"/>
      <c r="AD33" s="456"/>
      <c r="AE33" s="456"/>
      <c r="AF33" s="456"/>
      <c r="AG33" s="1084"/>
    </row>
    <row r="34" spans="2:33" s="1246" customFormat="1" ht="12.75">
      <c r="B34" s="1685" t="s">
        <v>3173</v>
      </c>
      <c r="C34" s="1686"/>
      <c r="D34" s="2278" t="s">
        <v>3485</v>
      </c>
      <c r="E34" s="2278"/>
      <c r="F34" s="2278"/>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1084"/>
    </row>
    <row r="35" spans="2:33" s="1246" customFormat="1" ht="13.5" thickBot="1">
      <c r="B35" s="1335"/>
      <c r="C35" s="1178"/>
      <c r="D35" s="1178"/>
      <c r="E35" s="456"/>
      <c r="F35" s="456"/>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1084"/>
    </row>
    <row r="36" spans="2:33" s="1246" customFormat="1" ht="13.5" thickBot="1">
      <c r="B36" s="1336" t="s">
        <v>3174</v>
      </c>
      <c r="C36" s="1337"/>
      <c r="D36" s="2059" t="s">
        <v>3486</v>
      </c>
      <c r="E36" s="2060"/>
      <c r="F36" s="2060"/>
      <c r="G36" s="2060"/>
      <c r="H36" s="2060"/>
      <c r="I36" s="2060"/>
      <c r="J36" s="2060"/>
      <c r="K36" s="2060"/>
      <c r="L36" s="2060"/>
      <c r="M36" s="2060"/>
      <c r="N36" s="2060"/>
      <c r="O36" s="2060"/>
      <c r="P36" s="2060"/>
      <c r="Q36" s="2060"/>
      <c r="R36" s="2060"/>
      <c r="S36" s="2060"/>
      <c r="T36" s="2060"/>
      <c r="U36" s="2060"/>
      <c r="V36" s="2060"/>
      <c r="W36" s="2060"/>
      <c r="X36" s="2060"/>
      <c r="Y36" s="2060"/>
      <c r="Z36" s="2060"/>
      <c r="AA36" s="2060"/>
      <c r="AB36" s="2060"/>
      <c r="AC36" s="2060"/>
      <c r="AD36" s="2060"/>
      <c r="AE36" s="2060"/>
      <c r="AF36" s="2060"/>
      <c r="AG36" s="2061"/>
    </row>
    <row r="37" spans="2:33" s="1246" customFormat="1" ht="13.5" thickBot="1">
      <c r="B37" s="1330"/>
      <c r="C37" s="1209"/>
      <c r="D37" s="1209"/>
      <c r="E37" s="1210"/>
      <c r="F37" s="1210"/>
      <c r="G37" s="1210"/>
      <c r="H37" s="1210"/>
      <c r="I37" s="1210"/>
      <c r="J37" s="1210"/>
      <c r="K37" s="1210"/>
      <c r="L37" s="1210"/>
      <c r="M37" s="1210"/>
      <c r="N37" s="1210"/>
      <c r="O37" s="1210"/>
      <c r="P37" s="1210"/>
      <c r="Q37" s="1210"/>
      <c r="R37" s="1210"/>
      <c r="S37" s="1209"/>
      <c r="T37" s="1338"/>
      <c r="U37" s="1209"/>
      <c r="V37" s="1209"/>
      <c r="W37" s="1209"/>
      <c r="X37" s="1209"/>
      <c r="Y37" s="1209"/>
      <c r="Z37" s="1209"/>
      <c r="AA37" s="1209"/>
      <c r="AB37" s="1209"/>
      <c r="AC37" s="1209"/>
      <c r="AD37" s="1209"/>
      <c r="AE37" s="1209"/>
      <c r="AF37" s="1209"/>
      <c r="AG37" s="1084"/>
    </row>
    <row r="38" spans="2:33" s="1246" customFormat="1" ht="13.5" thickBot="1">
      <c r="B38" s="2062" t="s">
        <v>3175</v>
      </c>
      <c r="C38" s="2063"/>
      <c r="D38" s="2066" t="s">
        <v>3176</v>
      </c>
      <c r="E38" s="2069" t="s">
        <v>3177</v>
      </c>
      <c r="F38" s="2071"/>
      <c r="G38" s="2071"/>
      <c r="H38" s="2071"/>
      <c r="I38" s="2071"/>
      <c r="J38" s="2071"/>
      <c r="K38" s="2071"/>
      <c r="L38" s="2071"/>
      <c r="M38" s="2071"/>
      <c r="N38" s="2071"/>
      <c r="O38" s="2071"/>
      <c r="P38" s="2071"/>
      <c r="Q38" s="2071"/>
      <c r="R38" s="2072"/>
      <c r="S38" s="2073" t="s">
        <v>3178</v>
      </c>
      <c r="T38" s="2074"/>
      <c r="U38" s="2075"/>
      <c r="V38" s="2075"/>
      <c r="W38" s="2075"/>
      <c r="X38" s="2075"/>
      <c r="Y38" s="2075"/>
      <c r="Z38" s="2076"/>
      <c r="AA38" s="2071" t="s">
        <v>2867</v>
      </c>
      <c r="AB38" s="2071"/>
      <c r="AC38" s="2072"/>
      <c r="AD38" s="2062" t="s">
        <v>2868</v>
      </c>
      <c r="AE38" s="2077"/>
      <c r="AF38" s="2063"/>
      <c r="AG38" s="1084"/>
    </row>
    <row r="39" spans="2:33" s="1246" customFormat="1" ht="13.5" thickBot="1">
      <c r="B39" s="2064"/>
      <c r="C39" s="2065"/>
      <c r="D39" s="2067"/>
      <c r="E39" s="2070"/>
      <c r="F39" s="2081" t="s">
        <v>2870</v>
      </c>
      <c r="G39" s="2081" t="s">
        <v>2871</v>
      </c>
      <c r="H39" s="2073" t="s">
        <v>2872</v>
      </c>
      <c r="I39" s="2076"/>
      <c r="J39" s="2073" t="s">
        <v>2873</v>
      </c>
      <c r="K39" s="2076"/>
      <c r="L39" s="2073" t="s">
        <v>2874</v>
      </c>
      <c r="M39" s="2076"/>
      <c r="N39" s="2083" t="s">
        <v>2875</v>
      </c>
      <c r="O39" s="2084"/>
      <c r="P39" s="2075" t="s">
        <v>2876</v>
      </c>
      <c r="Q39" s="2075"/>
      <c r="R39" s="2076"/>
      <c r="S39" s="2081" t="s">
        <v>2872</v>
      </c>
      <c r="T39" s="2081" t="s">
        <v>2873</v>
      </c>
      <c r="U39" s="2081" t="s">
        <v>2874</v>
      </c>
      <c r="V39" s="2075" t="s">
        <v>2875</v>
      </c>
      <c r="W39" s="2075"/>
      <c r="X39" s="2073" t="s">
        <v>2876</v>
      </c>
      <c r="Y39" s="2075"/>
      <c r="Z39" s="2076"/>
      <c r="AA39" s="2069" t="s">
        <v>3179</v>
      </c>
      <c r="AB39" s="2069" t="s">
        <v>3180</v>
      </c>
      <c r="AC39" s="2069" t="s">
        <v>3181</v>
      </c>
      <c r="AD39" s="2078"/>
      <c r="AE39" s="2079"/>
      <c r="AF39" s="2080"/>
      <c r="AG39" s="1084"/>
    </row>
    <row r="40" spans="2:33" s="1246" customFormat="1" ht="26.25" thickBot="1">
      <c r="B40" s="2064"/>
      <c r="C40" s="2065"/>
      <c r="D40" s="2068"/>
      <c r="E40" s="2070"/>
      <c r="F40" s="2082"/>
      <c r="G40" s="2082"/>
      <c r="H40" s="1682" t="s">
        <v>2880</v>
      </c>
      <c r="I40" s="1682" t="s">
        <v>2881</v>
      </c>
      <c r="J40" s="1682" t="s">
        <v>2880</v>
      </c>
      <c r="K40" s="1682" t="s">
        <v>2881</v>
      </c>
      <c r="L40" s="1682" t="s">
        <v>2880</v>
      </c>
      <c r="M40" s="1682" t="s">
        <v>2881</v>
      </c>
      <c r="N40" s="1681" t="s">
        <v>306</v>
      </c>
      <c r="O40" s="1339" t="s">
        <v>2882</v>
      </c>
      <c r="P40" s="1340" t="s">
        <v>2883</v>
      </c>
      <c r="Q40" s="1339" t="s">
        <v>2884</v>
      </c>
      <c r="R40" s="1339" t="s">
        <v>2885</v>
      </c>
      <c r="S40" s="2082"/>
      <c r="T40" s="2082"/>
      <c r="U40" s="2082"/>
      <c r="V40" s="1683" t="s">
        <v>306</v>
      </c>
      <c r="W40" s="1341" t="s">
        <v>2882</v>
      </c>
      <c r="X40" s="1339" t="s">
        <v>2883</v>
      </c>
      <c r="Y40" s="1342" t="s">
        <v>2884</v>
      </c>
      <c r="Z40" s="1339" t="s">
        <v>2885</v>
      </c>
      <c r="AA40" s="2070"/>
      <c r="AB40" s="2070"/>
      <c r="AC40" s="2070"/>
      <c r="AD40" s="1680" t="s">
        <v>307</v>
      </c>
      <c r="AE40" s="1680" t="s">
        <v>2886</v>
      </c>
      <c r="AF40" s="1680" t="s">
        <v>2887</v>
      </c>
      <c r="AG40" s="1084"/>
    </row>
    <row r="41" spans="2:33" s="1246" customFormat="1" ht="13.5" thickBot="1">
      <c r="B41" s="2050"/>
      <c r="C41" s="2051"/>
      <c r="D41" s="1116"/>
      <c r="E41" s="1288"/>
      <c r="F41" s="1120"/>
      <c r="G41" s="1322"/>
      <c r="H41" s="1324"/>
      <c r="I41" s="1324"/>
      <c r="J41" s="1324"/>
      <c r="K41" s="1328"/>
      <c r="L41" s="1324"/>
      <c r="M41" s="1324"/>
      <c r="N41" s="1684"/>
      <c r="O41" s="1325"/>
      <c r="P41" s="1324"/>
      <c r="Q41" s="1324"/>
      <c r="R41" s="1324"/>
      <c r="S41" s="1328"/>
      <c r="T41" s="1324"/>
      <c r="U41" s="1326"/>
      <c r="V41" s="1327"/>
      <c r="W41" s="1326"/>
      <c r="X41" s="1324"/>
      <c r="Y41" s="1328"/>
      <c r="Z41" s="1324"/>
      <c r="AA41" s="1120"/>
      <c r="AB41" s="1328"/>
      <c r="AC41" s="1324"/>
      <c r="AD41" s="1329"/>
      <c r="AE41" s="1117"/>
      <c r="AF41" s="1326"/>
      <c r="AG41" s="1084"/>
    </row>
    <row r="42" spans="2:33" s="1246" customFormat="1" ht="12.75">
      <c r="B42" s="1343"/>
      <c r="C42" s="1696"/>
      <c r="D42" s="1345"/>
      <c r="E42" s="1346"/>
      <c r="F42" s="1347"/>
      <c r="G42" s="1347"/>
      <c r="H42" s="1348"/>
      <c r="I42" s="1348"/>
      <c r="J42" s="1348"/>
      <c r="K42" s="1348"/>
      <c r="L42" s="1348"/>
      <c r="M42" s="1348"/>
      <c r="N42" s="1349"/>
      <c r="O42" s="1346"/>
      <c r="P42" s="1348"/>
      <c r="Q42" s="1348"/>
      <c r="R42" s="1348"/>
      <c r="S42" s="1348"/>
      <c r="T42" s="1348"/>
      <c r="U42" s="1348"/>
      <c r="V42" s="1349"/>
      <c r="W42" s="1348"/>
      <c r="X42" s="1348"/>
      <c r="Y42" s="1348"/>
      <c r="Z42" s="1348"/>
      <c r="AA42" s="1347"/>
      <c r="AB42" s="1348"/>
      <c r="AC42" s="1348"/>
      <c r="AD42" s="1349"/>
      <c r="AE42" s="1345"/>
      <c r="AF42" s="1348"/>
      <c r="AG42" s="1084"/>
    </row>
    <row r="43" spans="2:33" s="1246" customFormat="1" ht="12.75">
      <c r="B43" s="2052" t="s">
        <v>2890</v>
      </c>
      <c r="C43" s="2053"/>
      <c r="D43" s="1459"/>
      <c r="E43" s="1459"/>
      <c r="F43" s="1459"/>
      <c r="G43" s="1459"/>
      <c r="H43" s="1209"/>
      <c r="I43" s="1209"/>
      <c r="J43" s="1209"/>
      <c r="K43" s="1209"/>
      <c r="L43" s="1209"/>
      <c r="M43" s="1209"/>
      <c r="N43" s="1209"/>
      <c r="O43" s="1209"/>
      <c r="P43" s="1209"/>
      <c r="Q43" s="1209"/>
      <c r="R43" s="1209"/>
      <c r="S43" s="1209"/>
      <c r="T43" s="1209"/>
      <c r="U43" s="1209"/>
      <c r="V43" s="1209"/>
      <c r="W43" s="1209"/>
      <c r="X43" s="1209"/>
      <c r="Y43" s="1209"/>
      <c r="Z43" s="1209"/>
      <c r="AA43" s="1209"/>
      <c r="AB43" s="1209"/>
      <c r="AC43" s="1209"/>
      <c r="AD43" s="1209"/>
      <c r="AE43" s="1209"/>
      <c r="AF43" s="1209"/>
      <c r="AG43" s="1084"/>
    </row>
    <row r="44" spans="2:33" s="1246" customFormat="1" ht="12.75">
      <c r="B44" s="1685" t="s">
        <v>2892</v>
      </c>
      <c r="C44" s="1686"/>
      <c r="D44" s="1733" t="s">
        <v>2961</v>
      </c>
      <c r="E44" s="1733"/>
      <c r="F44" s="1733"/>
      <c r="G44" s="1733"/>
      <c r="H44" s="1209"/>
      <c r="I44" s="1209"/>
      <c r="J44" s="1209"/>
      <c r="K44" s="1209"/>
      <c r="L44" s="1209"/>
      <c r="M44" s="1209"/>
      <c r="N44" s="1209"/>
      <c r="O44" s="1209"/>
      <c r="P44" s="1209"/>
      <c r="Q44" s="1209"/>
      <c r="R44" s="1209"/>
      <c r="S44" s="1209"/>
      <c r="T44" s="1209"/>
      <c r="U44" s="1209"/>
      <c r="V44" s="1209"/>
      <c r="W44" s="1209"/>
      <c r="X44" s="1209"/>
      <c r="Y44" s="1209"/>
      <c r="Z44" s="1209"/>
      <c r="AA44" s="1209"/>
      <c r="AB44" s="1209"/>
      <c r="AC44" s="1209"/>
      <c r="AD44" s="1209"/>
      <c r="AE44" s="1209"/>
      <c r="AF44" s="1209"/>
      <c r="AG44" s="1084"/>
    </row>
    <row r="45" spans="2:33" s="1246" customFormat="1" ht="13.5" thickBot="1">
      <c r="B45" s="1693"/>
      <c r="C45" s="1694"/>
      <c r="D45" s="1640"/>
      <c r="E45" s="1640"/>
      <c r="F45" s="1640"/>
      <c r="G45" s="1640"/>
      <c r="H45" s="1697"/>
      <c r="I45" s="1697"/>
      <c r="J45" s="1697"/>
      <c r="K45" s="1697"/>
      <c r="L45" s="1697"/>
      <c r="M45" s="1697"/>
      <c r="N45" s="1697"/>
      <c r="O45" s="1697"/>
      <c r="P45" s="1697"/>
      <c r="Q45" s="1697"/>
      <c r="R45" s="1697"/>
      <c r="S45" s="1695"/>
      <c r="T45" s="1695"/>
      <c r="U45" s="1695"/>
      <c r="V45" s="1695"/>
      <c r="W45" s="1695"/>
      <c r="X45" s="1695"/>
      <c r="Y45" s="1695"/>
      <c r="Z45" s="1695"/>
      <c r="AA45" s="1695"/>
      <c r="AB45" s="1695"/>
      <c r="AC45" s="1695"/>
      <c r="AD45" s="1695"/>
      <c r="AE45" s="1695"/>
      <c r="AF45" s="1695"/>
      <c r="AG45" s="1641"/>
    </row>
    <row r="46" spans="2:33" s="1246" customFormat="1" ht="12.75" thickBot="1">
      <c r="F46" s="1624"/>
    </row>
    <row r="47" spans="2:33" s="1246" customFormat="1" ht="20.25">
      <c r="B47" s="2055" t="s">
        <v>3170</v>
      </c>
      <c r="C47" s="2056"/>
      <c r="D47" s="2056"/>
      <c r="E47" s="2056"/>
      <c r="F47" s="2056"/>
      <c r="G47" s="2056"/>
      <c r="H47" s="2056"/>
      <c r="I47" s="2056"/>
      <c r="J47" s="2056"/>
      <c r="K47" s="2056"/>
      <c r="L47" s="2056"/>
      <c r="M47" s="2056"/>
      <c r="N47" s="2056"/>
      <c r="O47" s="2056"/>
      <c r="P47" s="2056"/>
      <c r="Q47" s="2056"/>
      <c r="R47" s="2056"/>
      <c r="S47" s="2056"/>
      <c r="T47" s="2056"/>
      <c r="U47" s="2056"/>
      <c r="V47" s="2056"/>
      <c r="W47" s="2056"/>
      <c r="X47" s="2056"/>
      <c r="Y47" s="2056"/>
      <c r="Z47" s="2056"/>
      <c r="AA47" s="2056"/>
      <c r="AB47" s="2056"/>
      <c r="AC47" s="2056"/>
      <c r="AD47" s="2056"/>
      <c r="AE47" s="2056"/>
      <c r="AF47" s="2056"/>
      <c r="AG47" s="2057"/>
    </row>
    <row r="48" spans="2:33" s="1246" customFormat="1" ht="20.25">
      <c r="B48" s="1330"/>
      <c r="C48" s="1331"/>
      <c r="D48" s="1331"/>
      <c r="E48" s="1331"/>
      <c r="F48" s="1331"/>
      <c r="G48" s="1331"/>
      <c r="H48" s="1331"/>
      <c r="I48" s="1331"/>
      <c r="J48" s="1331"/>
      <c r="K48" s="1331"/>
      <c r="L48" s="1331"/>
      <c r="M48" s="1331"/>
      <c r="N48" s="1331"/>
      <c r="O48" s="1331"/>
      <c r="P48" s="1331"/>
      <c r="Q48" s="1331"/>
      <c r="R48" s="1331"/>
      <c r="S48" s="1331"/>
      <c r="T48" s="1331"/>
      <c r="U48" s="1332"/>
      <c r="V48" s="1332"/>
      <c r="W48" s="1332"/>
      <c r="X48" s="1332"/>
      <c r="Y48" s="1332"/>
      <c r="Z48" s="1332"/>
      <c r="AA48" s="1332"/>
      <c r="AB48" s="1332"/>
      <c r="AC48" s="1332"/>
      <c r="AD48" s="1332"/>
      <c r="AE48" s="1209"/>
      <c r="AF48" s="1209"/>
      <c r="AG48" s="1333"/>
    </row>
    <row r="49" spans="2:33" s="1246" customFormat="1" ht="12.75">
      <c r="B49" s="1330" t="s">
        <v>3171</v>
      </c>
      <c r="C49" s="456"/>
      <c r="D49" s="1351" t="s">
        <v>3482</v>
      </c>
      <c r="E49" s="1352"/>
      <c r="F49" s="1352"/>
      <c r="G49" s="1334"/>
      <c r="H49" s="1334"/>
      <c r="I49" s="1210"/>
      <c r="J49" s="1210"/>
      <c r="K49" s="1210"/>
      <c r="L49" s="1210"/>
      <c r="M49" s="1210"/>
      <c r="N49" s="1210"/>
      <c r="O49" s="1209"/>
      <c r="P49" s="1209"/>
      <c r="Q49" s="1209"/>
      <c r="R49" s="1209"/>
      <c r="S49" s="1209"/>
      <c r="T49" s="1209"/>
      <c r="U49" s="1209"/>
      <c r="V49" s="1209"/>
      <c r="W49" s="1209"/>
      <c r="X49" s="1209"/>
      <c r="Y49" s="1209"/>
      <c r="Z49" s="1209"/>
      <c r="AA49" s="1209"/>
      <c r="AB49" s="1209"/>
      <c r="AC49" s="1209"/>
      <c r="AD49" s="1209"/>
      <c r="AE49" s="1209"/>
      <c r="AF49" s="456"/>
      <c r="AG49" s="1333"/>
    </row>
    <row r="50" spans="2:33" s="1246" customFormat="1" ht="12.75">
      <c r="B50" s="1685" t="s">
        <v>3172</v>
      </c>
      <c r="C50" s="1686"/>
      <c r="D50" s="2058">
        <v>41866</v>
      </c>
      <c r="E50" s="2058"/>
      <c r="F50" s="2058"/>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1084"/>
    </row>
    <row r="51" spans="2:33" s="1246" customFormat="1" ht="12.75">
      <c r="B51" s="1685" t="s">
        <v>3173</v>
      </c>
      <c r="C51" s="1686"/>
      <c r="D51" s="2058">
        <v>41947</v>
      </c>
      <c r="E51" s="2058"/>
      <c r="F51" s="2058"/>
      <c r="G51" s="456"/>
      <c r="H51" s="456"/>
      <c r="I51" s="456"/>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1084"/>
    </row>
    <row r="52" spans="2:33" s="1246" customFormat="1" ht="13.5" thickBot="1">
      <c r="B52" s="1335"/>
      <c r="C52" s="1178"/>
      <c r="D52" s="1178"/>
      <c r="E52" s="456"/>
      <c r="F52" s="456"/>
      <c r="G52" s="456"/>
      <c r="H52" s="456"/>
      <c r="I52" s="456"/>
      <c r="J52" s="456"/>
      <c r="K52" s="456"/>
      <c r="L52" s="456"/>
      <c r="M52" s="456"/>
      <c r="N52" s="456"/>
      <c r="O52" s="456"/>
      <c r="P52" s="456"/>
      <c r="Q52" s="456"/>
      <c r="R52" s="456"/>
      <c r="S52" s="456"/>
      <c r="T52" s="456"/>
      <c r="U52" s="456"/>
      <c r="V52" s="456"/>
      <c r="W52" s="456"/>
      <c r="X52" s="456"/>
      <c r="Y52" s="456"/>
      <c r="Z52" s="456"/>
      <c r="AA52" s="456"/>
      <c r="AB52" s="456"/>
      <c r="AC52" s="456"/>
      <c r="AD52" s="456"/>
      <c r="AE52" s="456"/>
      <c r="AF52" s="456"/>
      <c r="AG52" s="1084"/>
    </row>
    <row r="53" spans="2:33" s="1246" customFormat="1" ht="13.5" thickBot="1">
      <c r="B53" s="1336" t="s">
        <v>3174</v>
      </c>
      <c r="C53" s="1337"/>
      <c r="D53" s="2059" t="s">
        <v>3483</v>
      </c>
      <c r="E53" s="2060"/>
      <c r="F53" s="2060"/>
      <c r="G53" s="2060"/>
      <c r="H53" s="2060"/>
      <c r="I53" s="2060"/>
      <c r="J53" s="2060"/>
      <c r="K53" s="2060"/>
      <c r="L53" s="2060"/>
      <c r="M53" s="2060"/>
      <c r="N53" s="2060"/>
      <c r="O53" s="2060"/>
      <c r="P53" s="2060"/>
      <c r="Q53" s="2060"/>
      <c r="R53" s="2060"/>
      <c r="S53" s="2060"/>
      <c r="T53" s="2060"/>
      <c r="U53" s="2060"/>
      <c r="V53" s="2060"/>
      <c r="W53" s="2060"/>
      <c r="X53" s="2060"/>
      <c r="Y53" s="2060"/>
      <c r="Z53" s="2060"/>
      <c r="AA53" s="2060"/>
      <c r="AB53" s="2060"/>
      <c r="AC53" s="2060"/>
      <c r="AD53" s="2060"/>
      <c r="AE53" s="2060"/>
      <c r="AF53" s="2060"/>
      <c r="AG53" s="2061"/>
    </row>
    <row r="54" spans="2:33" s="1246" customFormat="1" ht="13.5" thickBot="1">
      <c r="B54" s="1330"/>
      <c r="C54" s="1209"/>
      <c r="D54" s="1209"/>
      <c r="E54" s="1210"/>
      <c r="F54" s="1210"/>
      <c r="G54" s="1210"/>
      <c r="H54" s="1210"/>
      <c r="I54" s="1210"/>
      <c r="J54" s="1210"/>
      <c r="K54" s="1210"/>
      <c r="L54" s="1210"/>
      <c r="M54" s="1210"/>
      <c r="N54" s="1210"/>
      <c r="O54" s="1210"/>
      <c r="P54" s="1210"/>
      <c r="Q54" s="1210"/>
      <c r="R54" s="1210"/>
      <c r="S54" s="1209"/>
      <c r="T54" s="1338"/>
      <c r="U54" s="1209"/>
      <c r="V54" s="1209"/>
      <c r="W54" s="1209"/>
      <c r="X54" s="1209"/>
      <c r="Y54" s="1209"/>
      <c r="Z54" s="1209"/>
      <c r="AA54" s="1209"/>
      <c r="AB54" s="1209"/>
      <c r="AC54" s="1209"/>
      <c r="AD54" s="1209"/>
      <c r="AE54" s="1209"/>
      <c r="AF54" s="1209"/>
      <c r="AG54" s="1084"/>
    </row>
    <row r="55" spans="2:33" s="1246" customFormat="1" ht="13.5" thickBot="1">
      <c r="B55" s="2062" t="s">
        <v>3175</v>
      </c>
      <c r="C55" s="2063"/>
      <c r="D55" s="2066" t="s">
        <v>3176</v>
      </c>
      <c r="E55" s="2069" t="s">
        <v>3177</v>
      </c>
      <c r="F55" s="2071"/>
      <c r="G55" s="2071"/>
      <c r="H55" s="2071"/>
      <c r="I55" s="2071"/>
      <c r="J55" s="2071"/>
      <c r="K55" s="2071"/>
      <c r="L55" s="2071"/>
      <c r="M55" s="2071"/>
      <c r="N55" s="2071"/>
      <c r="O55" s="2071"/>
      <c r="P55" s="2071"/>
      <c r="Q55" s="2071"/>
      <c r="R55" s="2072"/>
      <c r="S55" s="2073" t="s">
        <v>3178</v>
      </c>
      <c r="T55" s="2074"/>
      <c r="U55" s="2075"/>
      <c r="V55" s="2075"/>
      <c r="W55" s="2075"/>
      <c r="X55" s="2075"/>
      <c r="Y55" s="2075"/>
      <c r="Z55" s="2076"/>
      <c r="AA55" s="2071" t="s">
        <v>2867</v>
      </c>
      <c r="AB55" s="2071"/>
      <c r="AC55" s="2072"/>
      <c r="AD55" s="2062" t="s">
        <v>2868</v>
      </c>
      <c r="AE55" s="2077"/>
      <c r="AF55" s="2063"/>
      <c r="AG55" s="1084"/>
    </row>
    <row r="56" spans="2:33" s="1246" customFormat="1" ht="13.5" thickBot="1">
      <c r="B56" s="2064"/>
      <c r="C56" s="2065"/>
      <c r="D56" s="2067"/>
      <c r="E56" s="2070"/>
      <c r="F56" s="2081" t="s">
        <v>2870</v>
      </c>
      <c r="G56" s="2081" t="s">
        <v>2871</v>
      </c>
      <c r="H56" s="2073" t="s">
        <v>2872</v>
      </c>
      <c r="I56" s="2076"/>
      <c r="J56" s="2073" t="s">
        <v>2873</v>
      </c>
      <c r="K56" s="2076"/>
      <c r="L56" s="2073" t="s">
        <v>2874</v>
      </c>
      <c r="M56" s="2076"/>
      <c r="N56" s="2083" t="s">
        <v>2875</v>
      </c>
      <c r="O56" s="2084"/>
      <c r="P56" s="2075" t="s">
        <v>2876</v>
      </c>
      <c r="Q56" s="2075"/>
      <c r="R56" s="2076"/>
      <c r="S56" s="2081" t="s">
        <v>2872</v>
      </c>
      <c r="T56" s="2081" t="s">
        <v>2873</v>
      </c>
      <c r="U56" s="2081" t="s">
        <v>2874</v>
      </c>
      <c r="V56" s="2075" t="s">
        <v>2875</v>
      </c>
      <c r="W56" s="2075"/>
      <c r="X56" s="2073" t="s">
        <v>2876</v>
      </c>
      <c r="Y56" s="2075"/>
      <c r="Z56" s="2076"/>
      <c r="AA56" s="2069" t="s">
        <v>3179</v>
      </c>
      <c r="AB56" s="2069" t="s">
        <v>3180</v>
      </c>
      <c r="AC56" s="2069" t="s">
        <v>3181</v>
      </c>
      <c r="AD56" s="2078"/>
      <c r="AE56" s="2079"/>
      <c r="AF56" s="2080"/>
      <c r="AG56" s="1084"/>
    </row>
    <row r="57" spans="2:33" s="1246" customFormat="1" ht="26.25" thickBot="1">
      <c r="B57" s="2064"/>
      <c r="C57" s="2065"/>
      <c r="D57" s="2068"/>
      <c r="E57" s="2070"/>
      <c r="F57" s="2082"/>
      <c r="G57" s="2082"/>
      <c r="H57" s="1682" t="s">
        <v>2880</v>
      </c>
      <c r="I57" s="1682" t="s">
        <v>2881</v>
      </c>
      <c r="J57" s="1682" t="s">
        <v>2880</v>
      </c>
      <c r="K57" s="1682" t="s">
        <v>2881</v>
      </c>
      <c r="L57" s="1682" t="s">
        <v>2880</v>
      </c>
      <c r="M57" s="1682" t="s">
        <v>2881</v>
      </c>
      <c r="N57" s="1681" t="s">
        <v>306</v>
      </c>
      <c r="O57" s="1339" t="s">
        <v>2882</v>
      </c>
      <c r="P57" s="1340" t="s">
        <v>2883</v>
      </c>
      <c r="Q57" s="1339" t="s">
        <v>2884</v>
      </c>
      <c r="R57" s="1339" t="s">
        <v>2885</v>
      </c>
      <c r="S57" s="2082"/>
      <c r="T57" s="2082"/>
      <c r="U57" s="2082"/>
      <c r="V57" s="1683" t="s">
        <v>306</v>
      </c>
      <c r="W57" s="1341" t="s">
        <v>2882</v>
      </c>
      <c r="X57" s="1339" t="s">
        <v>2883</v>
      </c>
      <c r="Y57" s="1342" t="s">
        <v>2884</v>
      </c>
      <c r="Z57" s="1339" t="s">
        <v>2885</v>
      </c>
      <c r="AA57" s="2070"/>
      <c r="AB57" s="2070"/>
      <c r="AC57" s="2070"/>
      <c r="AD57" s="1680" t="s">
        <v>307</v>
      </c>
      <c r="AE57" s="1680" t="s">
        <v>2886</v>
      </c>
      <c r="AF57" s="1680" t="s">
        <v>2887</v>
      </c>
      <c r="AG57" s="1084"/>
    </row>
    <row r="58" spans="2:33" s="1246" customFormat="1" ht="13.5" thickBot="1">
      <c r="B58" s="2050"/>
      <c r="C58" s="2051"/>
      <c r="D58" s="1116"/>
      <c r="E58" s="1288"/>
      <c r="F58" s="1120"/>
      <c r="G58" s="1322"/>
      <c r="H58" s="1324"/>
      <c r="I58" s="1324"/>
      <c r="J58" s="1324"/>
      <c r="K58" s="1328"/>
      <c r="L58" s="1324"/>
      <c r="M58" s="1324"/>
      <c r="N58" s="1684"/>
      <c r="O58" s="1325"/>
      <c r="P58" s="1324"/>
      <c r="Q58" s="1324"/>
      <c r="R58" s="1324"/>
      <c r="S58" s="1328"/>
      <c r="T58" s="1324"/>
      <c r="U58" s="1326"/>
      <c r="V58" s="1327"/>
      <c r="W58" s="1326"/>
      <c r="X58" s="1324"/>
      <c r="Y58" s="1328"/>
      <c r="Z58" s="1324"/>
      <c r="AA58" s="1120"/>
      <c r="AB58" s="1328"/>
      <c r="AC58" s="1324"/>
      <c r="AD58" s="1329"/>
      <c r="AE58" s="1117"/>
      <c r="AF58" s="1326"/>
      <c r="AG58" s="1084"/>
    </row>
    <row r="59" spans="2:33" s="1246" customFormat="1" ht="12.75">
      <c r="B59" s="1343"/>
      <c r="C59" s="1696"/>
      <c r="D59" s="1345"/>
      <c r="E59" s="1346"/>
      <c r="F59" s="1347"/>
      <c r="G59" s="1347"/>
      <c r="H59" s="1348"/>
      <c r="I59" s="1348"/>
      <c r="J59" s="1348"/>
      <c r="K59" s="1348"/>
      <c r="L59" s="1348"/>
      <c r="M59" s="1348"/>
      <c r="N59" s="1349"/>
      <c r="O59" s="1346"/>
      <c r="P59" s="1348"/>
      <c r="Q59" s="1348"/>
      <c r="R59" s="1348"/>
      <c r="S59" s="1348"/>
      <c r="T59" s="1348"/>
      <c r="U59" s="1348"/>
      <c r="V59" s="1349"/>
      <c r="W59" s="1348"/>
      <c r="X59" s="1348"/>
      <c r="Y59" s="1348"/>
      <c r="Z59" s="1348"/>
      <c r="AA59" s="1347"/>
      <c r="AB59" s="1348"/>
      <c r="AC59" s="1348"/>
      <c r="AD59" s="1349"/>
      <c r="AE59" s="1345"/>
      <c r="AF59" s="1348"/>
      <c r="AG59" s="1084"/>
    </row>
    <row r="60" spans="2:33" s="1246" customFormat="1" ht="12.75">
      <c r="B60" s="2052" t="s">
        <v>2890</v>
      </c>
      <c r="C60" s="2053"/>
      <c r="D60" s="1459"/>
      <c r="E60" s="1459"/>
      <c r="F60" s="1459"/>
      <c r="G60" s="1459"/>
      <c r="H60" s="1209"/>
      <c r="I60" s="1209"/>
      <c r="J60" s="1209"/>
      <c r="K60" s="1209"/>
      <c r="L60" s="1209"/>
      <c r="M60" s="1209"/>
      <c r="N60" s="1209"/>
      <c r="O60" s="1209"/>
      <c r="P60" s="1209"/>
      <c r="Q60" s="1209"/>
      <c r="R60" s="1209"/>
      <c r="S60" s="1209"/>
      <c r="T60" s="1209"/>
      <c r="U60" s="1209"/>
      <c r="V60" s="1209"/>
      <c r="W60" s="1209"/>
      <c r="X60" s="1209"/>
      <c r="Y60" s="1209"/>
      <c r="Z60" s="1209"/>
      <c r="AA60" s="1209"/>
      <c r="AB60" s="1209"/>
      <c r="AC60" s="1209"/>
      <c r="AD60" s="1209"/>
      <c r="AE60" s="1209"/>
      <c r="AF60" s="1209"/>
      <c r="AG60" s="1084"/>
    </row>
    <row r="61" spans="2:33" s="1246" customFormat="1" ht="12.75">
      <c r="B61" s="1685" t="s">
        <v>2892</v>
      </c>
      <c r="C61" s="1686"/>
      <c r="D61" s="1733" t="s">
        <v>2961</v>
      </c>
      <c r="E61" s="1733"/>
      <c r="F61" s="1733"/>
      <c r="G61" s="1733"/>
      <c r="H61" s="1209"/>
      <c r="I61" s="1209"/>
      <c r="J61" s="1209"/>
      <c r="K61" s="1209"/>
      <c r="L61" s="1209"/>
      <c r="M61" s="1209"/>
      <c r="N61" s="1209"/>
      <c r="O61" s="1209"/>
      <c r="P61" s="1209"/>
      <c r="Q61" s="1209"/>
      <c r="R61" s="1209"/>
      <c r="S61" s="1209"/>
      <c r="T61" s="1209"/>
      <c r="U61" s="1209"/>
      <c r="V61" s="1209"/>
      <c r="W61" s="1209"/>
      <c r="X61" s="1209"/>
      <c r="Y61" s="1209"/>
      <c r="Z61" s="1209"/>
      <c r="AA61" s="1209"/>
      <c r="AB61" s="1209"/>
      <c r="AC61" s="1209"/>
      <c r="AD61" s="1209"/>
      <c r="AE61" s="1209"/>
      <c r="AF61" s="1209"/>
      <c r="AG61" s="1084"/>
    </row>
    <row r="62" spans="2:33" s="1246" customFormat="1" ht="13.5" thickBot="1">
      <c r="B62" s="1693"/>
      <c r="C62" s="1694"/>
      <c r="D62" s="1640"/>
      <c r="E62" s="1640"/>
      <c r="F62" s="1640"/>
      <c r="G62" s="1640"/>
      <c r="H62" s="1697"/>
      <c r="I62" s="1697"/>
      <c r="J62" s="1697"/>
      <c r="K62" s="1697"/>
      <c r="L62" s="1697"/>
      <c r="M62" s="1697"/>
      <c r="N62" s="1697"/>
      <c r="O62" s="1697"/>
      <c r="P62" s="1697"/>
      <c r="Q62" s="1697"/>
      <c r="R62" s="1697"/>
      <c r="S62" s="1695"/>
      <c r="T62" s="1695"/>
      <c r="U62" s="1695"/>
      <c r="V62" s="1695"/>
      <c r="W62" s="1695"/>
      <c r="X62" s="1695"/>
      <c r="Y62" s="1695"/>
      <c r="Z62" s="1695"/>
      <c r="AA62" s="1695"/>
      <c r="AB62" s="1695"/>
      <c r="AC62" s="1695"/>
      <c r="AD62" s="1695"/>
      <c r="AE62" s="1695"/>
      <c r="AF62" s="1695"/>
      <c r="AG62" s="1641"/>
    </row>
    <row r="63" spans="2:33" s="1246" customFormat="1" ht="12.75" thickBot="1">
      <c r="F63" s="1624"/>
    </row>
    <row r="64" spans="2:33" s="1246" customFormat="1" ht="20.25">
      <c r="B64" s="2055" t="s">
        <v>3170</v>
      </c>
      <c r="C64" s="2056"/>
      <c r="D64" s="2056"/>
      <c r="E64" s="2056"/>
      <c r="F64" s="2056"/>
      <c r="G64" s="2056"/>
      <c r="H64" s="2056"/>
      <c r="I64" s="2056"/>
      <c r="J64" s="2056"/>
      <c r="K64" s="2056"/>
      <c r="L64" s="2056"/>
      <c r="M64" s="2056"/>
      <c r="N64" s="2056"/>
      <c r="O64" s="2056"/>
      <c r="P64" s="2056"/>
      <c r="Q64" s="2056"/>
      <c r="R64" s="2056"/>
      <c r="S64" s="2056"/>
      <c r="T64" s="2056"/>
      <c r="U64" s="2056"/>
      <c r="V64" s="2056"/>
      <c r="W64" s="2056"/>
      <c r="X64" s="2056"/>
      <c r="Y64" s="2056"/>
      <c r="Z64" s="2056"/>
      <c r="AA64" s="2056"/>
      <c r="AB64" s="2056"/>
      <c r="AC64" s="2056"/>
      <c r="AD64" s="2056"/>
      <c r="AE64" s="2056"/>
      <c r="AF64" s="2056"/>
      <c r="AG64" s="2057"/>
    </row>
    <row r="65" spans="2:33" s="1246" customFormat="1" ht="20.25">
      <c r="B65" s="1330"/>
      <c r="C65" s="1331"/>
      <c r="D65" s="1331"/>
      <c r="E65" s="1331"/>
      <c r="F65" s="1331"/>
      <c r="G65" s="1331"/>
      <c r="H65" s="1331"/>
      <c r="I65" s="1331"/>
      <c r="J65" s="1331"/>
      <c r="K65" s="1331"/>
      <c r="L65" s="1331"/>
      <c r="M65" s="1331"/>
      <c r="N65" s="1331"/>
      <c r="O65" s="1331"/>
      <c r="P65" s="1331"/>
      <c r="Q65" s="1331"/>
      <c r="R65" s="1331"/>
      <c r="S65" s="1331"/>
      <c r="T65" s="1331"/>
      <c r="U65" s="1332"/>
      <c r="V65" s="1332"/>
      <c r="W65" s="1332"/>
      <c r="X65" s="1332"/>
      <c r="Y65" s="1332"/>
      <c r="Z65" s="1332"/>
      <c r="AA65" s="1332"/>
      <c r="AB65" s="1332"/>
      <c r="AC65" s="1332"/>
      <c r="AD65" s="1332"/>
      <c r="AE65" s="1209"/>
      <c r="AF65" s="1209"/>
      <c r="AG65" s="1333"/>
    </row>
    <row r="66" spans="2:33" s="1246" customFormat="1" ht="12.75">
      <c r="B66" s="1330" t="s">
        <v>3171</v>
      </c>
      <c r="C66" s="456"/>
      <c r="D66" s="1351" t="s">
        <v>3473</v>
      </c>
      <c r="E66" s="1352"/>
      <c r="F66" s="1352"/>
      <c r="G66" s="1334"/>
      <c r="H66" s="1334"/>
      <c r="I66" s="1210"/>
      <c r="J66" s="1210"/>
      <c r="K66" s="1210"/>
      <c r="L66" s="1210"/>
      <c r="M66" s="1210"/>
      <c r="N66" s="1210"/>
      <c r="O66" s="1209"/>
      <c r="P66" s="1209"/>
      <c r="Q66" s="1209"/>
      <c r="R66" s="1209"/>
      <c r="S66" s="1209"/>
      <c r="T66" s="1209"/>
      <c r="U66" s="1209"/>
      <c r="V66" s="1209"/>
      <c r="W66" s="1209"/>
      <c r="X66" s="1209"/>
      <c r="Y66" s="1209"/>
      <c r="Z66" s="1209"/>
      <c r="AA66" s="1209"/>
      <c r="AB66" s="1209"/>
      <c r="AC66" s="1209"/>
      <c r="AD66" s="1209"/>
      <c r="AE66" s="1209"/>
      <c r="AF66" s="456"/>
      <c r="AG66" s="1333"/>
    </row>
    <row r="67" spans="2:33" s="1246" customFormat="1" ht="12.75">
      <c r="B67" s="1685" t="s">
        <v>3172</v>
      </c>
      <c r="C67" s="1686"/>
      <c r="D67" s="2058">
        <v>41882</v>
      </c>
      <c r="E67" s="2058"/>
      <c r="F67" s="2058"/>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1084"/>
    </row>
    <row r="68" spans="2:33" s="1246" customFormat="1" ht="12.75">
      <c r="B68" s="1685" t="s">
        <v>3173</v>
      </c>
      <c r="C68" s="1686"/>
      <c r="D68" s="2054">
        <v>41947</v>
      </c>
      <c r="E68" s="2054"/>
      <c r="F68" s="2054"/>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1084"/>
    </row>
    <row r="69" spans="2:33" s="1246" customFormat="1" ht="13.5" thickBot="1">
      <c r="B69" s="1335"/>
      <c r="C69" s="1178"/>
      <c r="D69" s="1178"/>
      <c r="E69" s="456"/>
      <c r="F69" s="456"/>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1084"/>
    </row>
    <row r="70" spans="2:33" s="1246" customFormat="1" ht="13.5" thickBot="1">
      <c r="B70" s="1336" t="s">
        <v>3174</v>
      </c>
      <c r="C70" s="1337"/>
      <c r="D70" s="2059" t="s">
        <v>3474</v>
      </c>
      <c r="E70" s="2060"/>
      <c r="F70" s="2060"/>
      <c r="G70" s="2060"/>
      <c r="H70" s="2060"/>
      <c r="I70" s="2060"/>
      <c r="J70" s="2060"/>
      <c r="K70" s="2060"/>
      <c r="L70" s="2060"/>
      <c r="M70" s="2060"/>
      <c r="N70" s="2060"/>
      <c r="O70" s="2060"/>
      <c r="P70" s="2060"/>
      <c r="Q70" s="2060"/>
      <c r="R70" s="2060"/>
      <c r="S70" s="2060"/>
      <c r="T70" s="2060"/>
      <c r="U70" s="2060"/>
      <c r="V70" s="2060"/>
      <c r="W70" s="2060"/>
      <c r="X70" s="2060"/>
      <c r="Y70" s="2060"/>
      <c r="Z70" s="2060"/>
      <c r="AA70" s="2060"/>
      <c r="AB70" s="2060"/>
      <c r="AC70" s="2060"/>
      <c r="AD70" s="2060"/>
      <c r="AE70" s="2060"/>
      <c r="AF70" s="2060"/>
      <c r="AG70" s="2061"/>
    </row>
    <row r="71" spans="2:33" s="1246" customFormat="1" ht="13.5" thickBot="1">
      <c r="B71" s="1330"/>
      <c r="C71" s="1209"/>
      <c r="D71" s="1209"/>
      <c r="E71" s="1210"/>
      <c r="F71" s="1210"/>
      <c r="G71" s="1210"/>
      <c r="H71" s="1210"/>
      <c r="I71" s="1210"/>
      <c r="J71" s="1210"/>
      <c r="K71" s="1210"/>
      <c r="L71" s="1210"/>
      <c r="M71" s="1210"/>
      <c r="N71" s="1210"/>
      <c r="O71" s="1210"/>
      <c r="P71" s="1210"/>
      <c r="Q71" s="1210"/>
      <c r="R71" s="1210"/>
      <c r="S71" s="1209"/>
      <c r="T71" s="1338"/>
      <c r="U71" s="1209"/>
      <c r="V71" s="1209"/>
      <c r="W71" s="1209"/>
      <c r="X71" s="1209"/>
      <c r="Y71" s="1209"/>
      <c r="Z71" s="1209"/>
      <c r="AA71" s="1209"/>
      <c r="AB71" s="1209"/>
      <c r="AC71" s="1209"/>
      <c r="AD71" s="1209"/>
      <c r="AE71" s="1209"/>
      <c r="AF71" s="1209"/>
      <c r="AG71" s="1084"/>
    </row>
    <row r="72" spans="2:33" s="1246" customFormat="1" ht="13.5" thickBot="1">
      <c r="B72" s="2062" t="s">
        <v>3175</v>
      </c>
      <c r="C72" s="2063"/>
      <c r="D72" s="2066" t="s">
        <v>3176</v>
      </c>
      <c r="E72" s="2069" t="s">
        <v>3177</v>
      </c>
      <c r="F72" s="2071"/>
      <c r="G72" s="2071"/>
      <c r="H72" s="2071"/>
      <c r="I72" s="2071"/>
      <c r="J72" s="2071"/>
      <c r="K72" s="2071"/>
      <c r="L72" s="2071"/>
      <c r="M72" s="2071"/>
      <c r="N72" s="2071"/>
      <c r="O72" s="2071"/>
      <c r="P72" s="2071"/>
      <c r="Q72" s="2071"/>
      <c r="R72" s="2072"/>
      <c r="S72" s="2073" t="s">
        <v>3178</v>
      </c>
      <c r="T72" s="2074"/>
      <c r="U72" s="2075"/>
      <c r="V72" s="2075"/>
      <c r="W72" s="2075"/>
      <c r="X72" s="2075"/>
      <c r="Y72" s="2075"/>
      <c r="Z72" s="2076"/>
      <c r="AA72" s="2071" t="s">
        <v>2867</v>
      </c>
      <c r="AB72" s="2071"/>
      <c r="AC72" s="2072"/>
      <c r="AD72" s="2062" t="s">
        <v>2868</v>
      </c>
      <c r="AE72" s="2077"/>
      <c r="AF72" s="2063"/>
      <c r="AG72" s="1084"/>
    </row>
    <row r="73" spans="2:33" s="1246" customFormat="1" ht="13.5" thickBot="1">
      <c r="B73" s="2064"/>
      <c r="C73" s="2065"/>
      <c r="D73" s="2067"/>
      <c r="E73" s="2070"/>
      <c r="F73" s="2081" t="s">
        <v>2870</v>
      </c>
      <c r="G73" s="2081" t="s">
        <v>2871</v>
      </c>
      <c r="H73" s="2073" t="s">
        <v>2872</v>
      </c>
      <c r="I73" s="2076"/>
      <c r="J73" s="2073" t="s">
        <v>2873</v>
      </c>
      <c r="K73" s="2076"/>
      <c r="L73" s="2073" t="s">
        <v>2874</v>
      </c>
      <c r="M73" s="2076"/>
      <c r="N73" s="2083" t="s">
        <v>2875</v>
      </c>
      <c r="O73" s="2084"/>
      <c r="P73" s="2075" t="s">
        <v>2876</v>
      </c>
      <c r="Q73" s="2075"/>
      <c r="R73" s="2076"/>
      <c r="S73" s="2081" t="s">
        <v>2872</v>
      </c>
      <c r="T73" s="2081" t="s">
        <v>2873</v>
      </c>
      <c r="U73" s="2081" t="s">
        <v>2874</v>
      </c>
      <c r="V73" s="2075" t="s">
        <v>2875</v>
      </c>
      <c r="W73" s="2075"/>
      <c r="X73" s="2073" t="s">
        <v>2876</v>
      </c>
      <c r="Y73" s="2075"/>
      <c r="Z73" s="2076"/>
      <c r="AA73" s="2069" t="s">
        <v>3179</v>
      </c>
      <c r="AB73" s="2069" t="s">
        <v>3180</v>
      </c>
      <c r="AC73" s="2069" t="s">
        <v>3181</v>
      </c>
      <c r="AD73" s="2078"/>
      <c r="AE73" s="2079"/>
      <c r="AF73" s="2080"/>
      <c r="AG73" s="1084"/>
    </row>
    <row r="74" spans="2:33" s="1246" customFormat="1" ht="26.25" thickBot="1">
      <c r="B74" s="2064"/>
      <c r="C74" s="2065"/>
      <c r="D74" s="2068"/>
      <c r="E74" s="2070"/>
      <c r="F74" s="2082"/>
      <c r="G74" s="2082"/>
      <c r="H74" s="1682" t="s">
        <v>2880</v>
      </c>
      <c r="I74" s="1682" t="s">
        <v>2881</v>
      </c>
      <c r="J74" s="1682" t="s">
        <v>2880</v>
      </c>
      <c r="K74" s="1682" t="s">
        <v>2881</v>
      </c>
      <c r="L74" s="1682" t="s">
        <v>2880</v>
      </c>
      <c r="M74" s="1682" t="s">
        <v>2881</v>
      </c>
      <c r="N74" s="1681" t="s">
        <v>306</v>
      </c>
      <c r="O74" s="1339" t="s">
        <v>2882</v>
      </c>
      <c r="P74" s="1340" t="s">
        <v>2883</v>
      </c>
      <c r="Q74" s="1339" t="s">
        <v>2884</v>
      </c>
      <c r="R74" s="1339" t="s">
        <v>2885</v>
      </c>
      <c r="S74" s="2082"/>
      <c r="T74" s="2082"/>
      <c r="U74" s="2082"/>
      <c r="V74" s="1683" t="s">
        <v>306</v>
      </c>
      <c r="W74" s="1341" t="s">
        <v>2882</v>
      </c>
      <c r="X74" s="1339" t="s">
        <v>2883</v>
      </c>
      <c r="Y74" s="1342" t="s">
        <v>2884</v>
      </c>
      <c r="Z74" s="1339" t="s">
        <v>2885</v>
      </c>
      <c r="AA74" s="2070"/>
      <c r="AB74" s="2070"/>
      <c r="AC74" s="2070"/>
      <c r="AD74" s="1680" t="s">
        <v>307</v>
      </c>
      <c r="AE74" s="1680" t="s">
        <v>2886</v>
      </c>
      <c r="AF74" s="1680" t="s">
        <v>2887</v>
      </c>
      <c r="AG74" s="1084"/>
    </row>
    <row r="75" spans="2:33" s="1246" customFormat="1" ht="34.5" customHeight="1" thickBot="1">
      <c r="B75" s="2050" t="s">
        <v>3475</v>
      </c>
      <c r="C75" s="2051"/>
      <c r="D75" s="1116"/>
      <c r="E75" s="1288"/>
      <c r="F75" s="1120">
        <v>500</v>
      </c>
      <c r="G75" s="1322"/>
      <c r="H75" s="1324"/>
      <c r="I75" s="1324"/>
      <c r="J75" s="1328"/>
      <c r="K75" s="1324"/>
      <c r="L75" s="1324"/>
      <c r="M75" s="1324"/>
      <c r="N75" s="1684"/>
      <c r="O75" s="1324"/>
      <c r="P75" s="1328"/>
      <c r="Q75" s="1324"/>
      <c r="R75" s="1326"/>
      <c r="S75" s="1325"/>
      <c r="T75" s="1324"/>
      <c r="U75" s="1326"/>
      <c r="V75" s="1327"/>
      <c r="W75" s="1326"/>
      <c r="X75" s="1324"/>
      <c r="Y75" s="1328"/>
      <c r="Z75" s="1324"/>
      <c r="AA75" s="1120"/>
      <c r="AB75" s="1328"/>
      <c r="AC75" s="1324"/>
      <c r="AD75" s="1329"/>
      <c r="AE75" s="1117"/>
      <c r="AF75" s="1326"/>
      <c r="AG75" s="1084"/>
    </row>
    <row r="76" spans="2:33" s="1246" customFormat="1" ht="12.75">
      <c r="B76" s="1343"/>
      <c r="C76" s="1696"/>
      <c r="D76" s="1345"/>
      <c r="E76" s="1346"/>
      <c r="F76" s="1347"/>
      <c r="G76" s="1347"/>
      <c r="H76" s="1348"/>
      <c r="I76" s="1348"/>
      <c r="J76" s="1348"/>
      <c r="K76" s="1348"/>
      <c r="L76" s="1348"/>
      <c r="M76" s="1348"/>
      <c r="N76" s="1349"/>
      <c r="O76" s="1346"/>
      <c r="P76" s="1348"/>
      <c r="Q76" s="1348"/>
      <c r="R76" s="1348"/>
      <c r="S76" s="1348"/>
      <c r="T76" s="1348"/>
      <c r="U76" s="1348"/>
      <c r="V76" s="1349"/>
      <c r="W76" s="1348"/>
      <c r="X76" s="1348"/>
      <c r="Y76" s="1348"/>
      <c r="Z76" s="1348"/>
      <c r="AA76" s="1347"/>
      <c r="AB76" s="1348"/>
      <c r="AC76" s="1348"/>
      <c r="AD76" s="1349"/>
      <c r="AE76" s="1345"/>
      <c r="AF76" s="1348"/>
      <c r="AG76" s="1084"/>
    </row>
    <row r="77" spans="2:33" s="1246" customFormat="1" ht="12.75">
      <c r="B77" s="2052" t="s">
        <v>2890</v>
      </c>
      <c r="C77" s="2053"/>
      <c r="D77" s="1762" t="s">
        <v>3285</v>
      </c>
      <c r="E77" s="1762"/>
      <c r="F77" s="1762"/>
      <c r="G77" s="1762"/>
      <c r="H77" s="1762"/>
      <c r="I77" s="1209"/>
      <c r="J77" s="1209"/>
      <c r="K77" s="1209"/>
      <c r="L77" s="1209"/>
      <c r="M77" s="1209"/>
      <c r="N77" s="1209"/>
      <c r="O77" s="1209"/>
      <c r="P77" s="1209"/>
      <c r="Q77" s="1209"/>
      <c r="R77" s="1209"/>
      <c r="S77" s="1209"/>
      <c r="T77" s="1209"/>
      <c r="U77" s="1209"/>
      <c r="V77" s="1209"/>
      <c r="W77" s="1209"/>
      <c r="X77" s="1209"/>
      <c r="Y77" s="1209"/>
      <c r="Z77" s="1209"/>
      <c r="AA77" s="1209"/>
      <c r="AB77" s="1209"/>
      <c r="AC77" s="1209"/>
      <c r="AD77" s="1209"/>
      <c r="AE77" s="1209"/>
      <c r="AF77" s="1209"/>
      <c r="AG77" s="1084"/>
    </row>
    <row r="78" spans="2:33" s="1246" customFormat="1" ht="12.75">
      <c r="B78" s="1685" t="s">
        <v>2892</v>
      </c>
      <c r="C78" s="1686"/>
      <c r="D78" s="1733" t="s">
        <v>3286</v>
      </c>
      <c r="E78" s="1733"/>
      <c r="F78" s="1733"/>
      <c r="G78" s="1733"/>
      <c r="H78" s="1701"/>
      <c r="I78" s="1209"/>
      <c r="J78" s="1209"/>
      <c r="K78" s="1209"/>
      <c r="L78" s="1209"/>
      <c r="M78" s="1209"/>
      <c r="N78" s="1209"/>
      <c r="O78" s="1209"/>
      <c r="P78" s="1209"/>
      <c r="Q78" s="1209"/>
      <c r="R78" s="1209"/>
      <c r="S78" s="1209"/>
      <c r="T78" s="1209"/>
      <c r="U78" s="1209"/>
      <c r="V78" s="1209"/>
      <c r="W78" s="1209"/>
      <c r="X78" s="1209"/>
      <c r="Y78" s="1209"/>
      <c r="Z78" s="1209"/>
      <c r="AA78" s="1209"/>
      <c r="AB78" s="1209"/>
      <c r="AC78" s="1209"/>
      <c r="AD78" s="1209"/>
      <c r="AE78" s="1209"/>
      <c r="AF78" s="1209"/>
      <c r="AG78" s="1084"/>
    </row>
    <row r="79" spans="2:33" s="1246" customFormat="1" ht="13.5" thickBot="1">
      <c r="B79" s="1693"/>
      <c r="C79" s="1694"/>
      <c r="D79" s="1640"/>
      <c r="E79" s="1640"/>
      <c r="F79" s="1640"/>
      <c r="G79" s="1640"/>
      <c r="H79" s="1697"/>
      <c r="I79" s="1697"/>
      <c r="J79" s="1697"/>
      <c r="K79" s="1697"/>
      <c r="L79" s="1697"/>
      <c r="M79" s="1697"/>
      <c r="N79" s="1697"/>
      <c r="O79" s="1697"/>
      <c r="P79" s="1697"/>
      <c r="Q79" s="1697"/>
      <c r="R79" s="1697"/>
      <c r="S79" s="1695"/>
      <c r="T79" s="1695"/>
      <c r="U79" s="1695"/>
      <c r="V79" s="1695"/>
      <c r="W79" s="1695"/>
      <c r="X79" s="1695"/>
      <c r="Y79" s="1695"/>
      <c r="Z79" s="1695"/>
      <c r="AA79" s="1695"/>
      <c r="AB79" s="1695"/>
      <c r="AC79" s="1695"/>
      <c r="AD79" s="1695"/>
      <c r="AE79" s="1695"/>
      <c r="AF79" s="1695"/>
      <c r="AG79" s="1641"/>
    </row>
    <row r="80" spans="2:33" s="1246" customFormat="1" ht="12.75" thickBot="1">
      <c r="F80" s="1624"/>
    </row>
    <row r="81" spans="2:33" s="1246" customFormat="1" ht="20.25">
      <c r="B81" s="2055" t="s">
        <v>3170</v>
      </c>
      <c r="C81" s="2056"/>
      <c r="D81" s="2056"/>
      <c r="E81" s="2056"/>
      <c r="F81" s="2056"/>
      <c r="G81" s="2056"/>
      <c r="H81" s="2056"/>
      <c r="I81" s="2056"/>
      <c r="J81" s="2056"/>
      <c r="K81" s="2056"/>
      <c r="L81" s="2056"/>
      <c r="M81" s="2056"/>
      <c r="N81" s="2056"/>
      <c r="O81" s="2056"/>
      <c r="P81" s="2056"/>
      <c r="Q81" s="2056"/>
      <c r="R81" s="2056"/>
      <c r="S81" s="2056"/>
      <c r="T81" s="2056"/>
      <c r="U81" s="2056"/>
      <c r="V81" s="2056"/>
      <c r="W81" s="2056"/>
      <c r="X81" s="2056"/>
      <c r="Y81" s="2056"/>
      <c r="Z81" s="2056"/>
      <c r="AA81" s="2056"/>
      <c r="AB81" s="2056"/>
      <c r="AC81" s="2056"/>
      <c r="AD81" s="2056"/>
      <c r="AE81" s="2056"/>
      <c r="AF81" s="2056"/>
      <c r="AG81" s="2057"/>
    </row>
    <row r="82" spans="2:33" s="1246" customFormat="1" ht="20.25">
      <c r="B82" s="1330"/>
      <c r="C82" s="1331"/>
      <c r="D82" s="1331"/>
      <c r="E82" s="1331"/>
      <c r="F82" s="1331"/>
      <c r="G82" s="1331"/>
      <c r="H82" s="1331"/>
      <c r="I82" s="1331"/>
      <c r="J82" s="1331"/>
      <c r="K82" s="1331"/>
      <c r="L82" s="1331"/>
      <c r="M82" s="1331"/>
      <c r="N82" s="1331"/>
      <c r="O82" s="1331"/>
      <c r="P82" s="1331"/>
      <c r="Q82" s="1331"/>
      <c r="R82" s="1331"/>
      <c r="S82" s="1331"/>
      <c r="T82" s="1331"/>
      <c r="U82" s="1332"/>
      <c r="V82" s="1332"/>
      <c r="W82" s="1332"/>
      <c r="X82" s="1332"/>
      <c r="Y82" s="1332"/>
      <c r="Z82" s="1332"/>
      <c r="AA82" s="1332"/>
      <c r="AB82" s="1332"/>
      <c r="AC82" s="1332"/>
      <c r="AD82" s="1332"/>
      <c r="AE82" s="1209"/>
      <c r="AF82" s="1209"/>
      <c r="AG82" s="1333"/>
    </row>
    <row r="83" spans="2:33" s="1246" customFormat="1" ht="12.75">
      <c r="B83" s="1330" t="s">
        <v>3171</v>
      </c>
      <c r="C83" s="456"/>
      <c r="D83" s="1351" t="s">
        <v>3451</v>
      </c>
      <c r="E83" s="1352"/>
      <c r="F83" s="1352"/>
      <c r="G83" s="1334"/>
      <c r="H83" s="1334"/>
      <c r="I83" s="1210"/>
      <c r="J83" s="1210"/>
      <c r="K83" s="1210"/>
      <c r="L83" s="1210"/>
      <c r="M83" s="1210"/>
      <c r="N83" s="1210"/>
      <c r="O83" s="1209"/>
      <c r="P83" s="1209"/>
      <c r="Q83" s="1209"/>
      <c r="R83" s="1209"/>
      <c r="S83" s="1209"/>
      <c r="T83" s="1209"/>
      <c r="U83" s="1209"/>
      <c r="V83" s="1209"/>
      <c r="W83" s="1209"/>
      <c r="X83" s="1209"/>
      <c r="Y83" s="1209"/>
      <c r="Z83" s="1209"/>
      <c r="AA83" s="1209"/>
      <c r="AB83" s="1209"/>
      <c r="AC83" s="1209"/>
      <c r="AD83" s="1209"/>
      <c r="AE83" s="1209"/>
      <c r="AF83" s="456"/>
      <c r="AG83" s="1333"/>
    </row>
    <row r="84" spans="2:33" s="1246" customFormat="1" ht="12.75">
      <c r="B84" s="1656" t="s">
        <v>3172</v>
      </c>
      <c r="C84" s="1657"/>
      <c r="D84" s="2058">
        <v>41831</v>
      </c>
      <c r="E84" s="2058"/>
      <c r="F84" s="2058"/>
      <c r="G84" s="456"/>
      <c r="H84" s="456"/>
      <c r="I84" s="456"/>
      <c r="J84" s="456"/>
      <c r="K84" s="456"/>
      <c r="L84" s="456"/>
      <c r="M84" s="456"/>
      <c r="N84" s="456"/>
      <c r="O84" s="456"/>
      <c r="P84" s="456"/>
      <c r="Q84" s="456"/>
      <c r="R84" s="456"/>
      <c r="S84" s="456"/>
      <c r="T84" s="456"/>
      <c r="U84" s="456"/>
      <c r="V84" s="456"/>
      <c r="W84" s="456"/>
      <c r="X84" s="456"/>
      <c r="Y84" s="456"/>
      <c r="Z84" s="456"/>
      <c r="AA84" s="456"/>
      <c r="AB84" s="456"/>
      <c r="AC84" s="456"/>
      <c r="AD84" s="456"/>
      <c r="AE84" s="456"/>
      <c r="AF84" s="456"/>
      <c r="AG84" s="1084"/>
    </row>
    <row r="85" spans="2:33" s="1246" customFormat="1" ht="12.75">
      <c r="B85" s="1656" t="s">
        <v>3173</v>
      </c>
      <c r="C85" s="1657"/>
      <c r="D85" s="2054">
        <v>41973</v>
      </c>
      <c r="E85" s="2054"/>
      <c r="F85" s="2054"/>
      <c r="G85" s="456"/>
      <c r="H85" s="456"/>
      <c r="I85" s="456"/>
      <c r="J85" s="456"/>
      <c r="K85" s="456"/>
      <c r="L85" s="456"/>
      <c r="M85" s="456"/>
      <c r="N85" s="456"/>
      <c r="O85" s="456"/>
      <c r="P85" s="456"/>
      <c r="Q85" s="456"/>
      <c r="R85" s="456"/>
      <c r="S85" s="456"/>
      <c r="T85" s="456"/>
      <c r="U85" s="456"/>
      <c r="V85" s="456"/>
      <c r="W85" s="456"/>
      <c r="X85" s="456"/>
      <c r="Y85" s="456"/>
      <c r="Z85" s="456"/>
      <c r="AA85" s="456"/>
      <c r="AB85" s="456"/>
      <c r="AC85" s="456"/>
      <c r="AD85" s="456"/>
      <c r="AE85" s="456"/>
      <c r="AF85" s="456"/>
      <c r="AG85" s="1084"/>
    </row>
    <row r="86" spans="2:33" s="1246" customFormat="1" ht="13.5" thickBot="1">
      <c r="B86" s="1335"/>
      <c r="C86" s="1178"/>
      <c r="D86" s="1178"/>
      <c r="E86" s="456"/>
      <c r="F86" s="456"/>
      <c r="G86" s="456"/>
      <c r="H86" s="456"/>
      <c r="I86" s="456"/>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1084"/>
    </row>
    <row r="87" spans="2:33" s="1246" customFormat="1" ht="13.5" thickBot="1">
      <c r="B87" s="1336" t="s">
        <v>3174</v>
      </c>
      <c r="C87" s="1337"/>
      <c r="D87" s="2059" t="s">
        <v>3452</v>
      </c>
      <c r="E87" s="2060"/>
      <c r="F87" s="2060"/>
      <c r="G87" s="2060"/>
      <c r="H87" s="2060"/>
      <c r="I87" s="2060"/>
      <c r="J87" s="2060"/>
      <c r="K87" s="2060"/>
      <c r="L87" s="2060"/>
      <c r="M87" s="2060"/>
      <c r="N87" s="2060"/>
      <c r="O87" s="2060"/>
      <c r="P87" s="2060"/>
      <c r="Q87" s="2060"/>
      <c r="R87" s="2060"/>
      <c r="S87" s="2060"/>
      <c r="T87" s="2060"/>
      <c r="U87" s="2060"/>
      <c r="V87" s="2060"/>
      <c r="W87" s="2060"/>
      <c r="X87" s="2060"/>
      <c r="Y87" s="2060"/>
      <c r="Z87" s="2060"/>
      <c r="AA87" s="2060"/>
      <c r="AB87" s="2060"/>
      <c r="AC87" s="2060"/>
      <c r="AD87" s="2060"/>
      <c r="AE87" s="2060"/>
      <c r="AF87" s="2060"/>
      <c r="AG87" s="2061"/>
    </row>
    <row r="88" spans="2:33" s="1246" customFormat="1" ht="13.5" thickBot="1">
      <c r="B88" s="1330"/>
      <c r="C88" s="1209"/>
      <c r="D88" s="1209"/>
      <c r="E88" s="1210"/>
      <c r="F88" s="1210"/>
      <c r="G88" s="1210"/>
      <c r="H88" s="1210"/>
      <c r="I88" s="1210"/>
      <c r="J88" s="1210"/>
      <c r="K88" s="1210"/>
      <c r="L88" s="1210"/>
      <c r="M88" s="1210"/>
      <c r="N88" s="1210"/>
      <c r="O88" s="1210"/>
      <c r="P88" s="1210"/>
      <c r="Q88" s="1210"/>
      <c r="R88" s="1210"/>
      <c r="S88" s="1209"/>
      <c r="T88" s="1338"/>
      <c r="U88" s="1209"/>
      <c r="V88" s="1209"/>
      <c r="W88" s="1209"/>
      <c r="X88" s="1209"/>
      <c r="Y88" s="1209"/>
      <c r="Z88" s="1209"/>
      <c r="AA88" s="1209"/>
      <c r="AB88" s="1209"/>
      <c r="AC88" s="1209"/>
      <c r="AD88" s="1209"/>
      <c r="AE88" s="1209"/>
      <c r="AF88" s="1209"/>
      <c r="AG88" s="1084"/>
    </row>
    <row r="89" spans="2:33" s="1246" customFormat="1" ht="13.5" thickBot="1">
      <c r="B89" s="2062" t="s">
        <v>3175</v>
      </c>
      <c r="C89" s="2063"/>
      <c r="D89" s="2066" t="s">
        <v>3176</v>
      </c>
      <c r="E89" s="2069" t="s">
        <v>3177</v>
      </c>
      <c r="F89" s="2071"/>
      <c r="G89" s="2071"/>
      <c r="H89" s="2071"/>
      <c r="I89" s="2071"/>
      <c r="J89" s="2071"/>
      <c r="K89" s="2071"/>
      <c r="L89" s="2071"/>
      <c r="M89" s="2071"/>
      <c r="N89" s="2071"/>
      <c r="O89" s="2071"/>
      <c r="P89" s="2071"/>
      <c r="Q89" s="2071"/>
      <c r="R89" s="2072"/>
      <c r="S89" s="2073" t="s">
        <v>3178</v>
      </c>
      <c r="T89" s="2074"/>
      <c r="U89" s="2075"/>
      <c r="V89" s="2075"/>
      <c r="W89" s="2075"/>
      <c r="X89" s="2075"/>
      <c r="Y89" s="2075"/>
      <c r="Z89" s="2076"/>
      <c r="AA89" s="2071" t="s">
        <v>2867</v>
      </c>
      <c r="AB89" s="2071"/>
      <c r="AC89" s="2072"/>
      <c r="AD89" s="2062" t="s">
        <v>2868</v>
      </c>
      <c r="AE89" s="2077"/>
      <c r="AF89" s="2063"/>
      <c r="AG89" s="1084"/>
    </row>
    <row r="90" spans="2:33" s="1246" customFormat="1" ht="13.5" thickBot="1">
      <c r="B90" s="2064"/>
      <c r="C90" s="2065"/>
      <c r="D90" s="2067"/>
      <c r="E90" s="2070"/>
      <c r="F90" s="2081" t="s">
        <v>2870</v>
      </c>
      <c r="G90" s="2081" t="s">
        <v>2871</v>
      </c>
      <c r="H90" s="2073" t="s">
        <v>2872</v>
      </c>
      <c r="I90" s="2076"/>
      <c r="J90" s="2073" t="s">
        <v>2873</v>
      </c>
      <c r="K90" s="2076"/>
      <c r="L90" s="2073" t="s">
        <v>2874</v>
      </c>
      <c r="M90" s="2076"/>
      <c r="N90" s="2083" t="s">
        <v>2875</v>
      </c>
      <c r="O90" s="2084"/>
      <c r="P90" s="2075" t="s">
        <v>2876</v>
      </c>
      <c r="Q90" s="2075"/>
      <c r="R90" s="2076"/>
      <c r="S90" s="2081" t="s">
        <v>2872</v>
      </c>
      <c r="T90" s="2081" t="s">
        <v>2873</v>
      </c>
      <c r="U90" s="2081" t="s">
        <v>2874</v>
      </c>
      <c r="V90" s="2075" t="s">
        <v>2875</v>
      </c>
      <c r="W90" s="2075"/>
      <c r="X90" s="2073" t="s">
        <v>2876</v>
      </c>
      <c r="Y90" s="2075"/>
      <c r="Z90" s="2076"/>
      <c r="AA90" s="2069" t="s">
        <v>3179</v>
      </c>
      <c r="AB90" s="2069" t="s">
        <v>3180</v>
      </c>
      <c r="AC90" s="2069" t="s">
        <v>3181</v>
      </c>
      <c r="AD90" s="2078"/>
      <c r="AE90" s="2079"/>
      <c r="AF90" s="2080"/>
      <c r="AG90" s="1084"/>
    </row>
    <row r="91" spans="2:33" s="1246" customFormat="1" ht="26.25" thickBot="1">
      <c r="B91" s="2064"/>
      <c r="C91" s="2065"/>
      <c r="D91" s="2068"/>
      <c r="E91" s="2070"/>
      <c r="F91" s="2082"/>
      <c r="G91" s="2082"/>
      <c r="H91" s="1653" t="s">
        <v>2880</v>
      </c>
      <c r="I91" s="1653" t="s">
        <v>2881</v>
      </c>
      <c r="J91" s="1653" t="s">
        <v>2880</v>
      </c>
      <c r="K91" s="1653" t="s">
        <v>2881</v>
      </c>
      <c r="L91" s="1653" t="s">
        <v>2880</v>
      </c>
      <c r="M91" s="1653" t="s">
        <v>2881</v>
      </c>
      <c r="N91" s="1652" t="s">
        <v>306</v>
      </c>
      <c r="O91" s="1339" t="s">
        <v>2882</v>
      </c>
      <c r="P91" s="1340" t="s">
        <v>2883</v>
      </c>
      <c r="Q91" s="1339" t="s">
        <v>2884</v>
      </c>
      <c r="R91" s="1339" t="s">
        <v>2885</v>
      </c>
      <c r="S91" s="2082"/>
      <c r="T91" s="2082"/>
      <c r="U91" s="2082"/>
      <c r="V91" s="1654" t="s">
        <v>306</v>
      </c>
      <c r="W91" s="1341" t="s">
        <v>2882</v>
      </c>
      <c r="X91" s="1339" t="s">
        <v>2883</v>
      </c>
      <c r="Y91" s="1342" t="s">
        <v>2884</v>
      </c>
      <c r="Z91" s="1339" t="s">
        <v>2885</v>
      </c>
      <c r="AA91" s="2070"/>
      <c r="AB91" s="2070"/>
      <c r="AC91" s="2070"/>
      <c r="AD91" s="1651" t="s">
        <v>307</v>
      </c>
      <c r="AE91" s="1651" t="s">
        <v>2886</v>
      </c>
      <c r="AF91" s="1651" t="s">
        <v>2887</v>
      </c>
      <c r="AG91" s="1084"/>
    </row>
    <row r="92" spans="2:33" s="1246" customFormat="1" ht="13.5" thickBot="1">
      <c r="B92" s="2050" t="s">
        <v>3454</v>
      </c>
      <c r="C92" s="2051"/>
      <c r="D92" s="1116"/>
      <c r="E92" s="1288">
        <v>3</v>
      </c>
      <c r="F92" s="1120">
        <v>500</v>
      </c>
      <c r="G92" s="1322">
        <v>100</v>
      </c>
      <c r="H92" s="1324">
        <v>0.01</v>
      </c>
      <c r="I92" s="1324">
        <v>0.01</v>
      </c>
      <c r="J92" s="1324">
        <v>2.1999999999999999E-2</v>
      </c>
      <c r="K92" s="1328">
        <v>2.1999999999999999E-2</v>
      </c>
      <c r="L92" s="1324" t="s">
        <v>3453</v>
      </c>
      <c r="M92" s="1324" t="s">
        <v>3453</v>
      </c>
      <c r="N92" s="1655"/>
      <c r="O92" s="1325"/>
      <c r="P92" s="1324" t="s">
        <v>3446</v>
      </c>
      <c r="Q92" s="1324" t="s">
        <v>3446</v>
      </c>
      <c r="R92" s="1324" t="s">
        <v>3446</v>
      </c>
      <c r="S92" s="1328"/>
      <c r="T92" s="1324"/>
      <c r="U92" s="1326"/>
      <c r="V92" s="1327"/>
      <c r="W92" s="1326"/>
      <c r="X92" s="1324"/>
      <c r="Y92" s="1328"/>
      <c r="Z92" s="1324"/>
      <c r="AA92" s="1120"/>
      <c r="AB92" s="1328"/>
      <c r="AC92" s="1324"/>
      <c r="AD92" s="1329"/>
      <c r="AE92" s="1117"/>
      <c r="AF92" s="1326"/>
      <c r="AG92" s="1084"/>
    </row>
    <row r="93" spans="2:33" s="1246" customFormat="1" ht="12.75">
      <c r="B93" s="1343"/>
      <c r="C93" s="1668"/>
      <c r="D93" s="1345"/>
      <c r="E93" s="1346"/>
      <c r="F93" s="1347"/>
      <c r="G93" s="1347"/>
      <c r="H93" s="1348"/>
      <c r="I93" s="1348"/>
      <c r="J93" s="1348"/>
      <c r="K93" s="1348"/>
      <c r="L93" s="1348"/>
      <c r="M93" s="1348"/>
      <c r="N93" s="1349"/>
      <c r="O93" s="1346"/>
      <c r="P93" s="1348"/>
      <c r="Q93" s="1348"/>
      <c r="R93" s="1348"/>
      <c r="S93" s="1348"/>
      <c r="T93" s="1348"/>
      <c r="U93" s="1348"/>
      <c r="V93" s="1349"/>
      <c r="W93" s="1348"/>
      <c r="X93" s="1348"/>
      <c r="Y93" s="1348"/>
      <c r="Z93" s="1348"/>
      <c r="AA93" s="1347"/>
      <c r="AB93" s="1348"/>
      <c r="AC93" s="1348"/>
      <c r="AD93" s="1349"/>
      <c r="AE93" s="1345"/>
      <c r="AF93" s="1348"/>
      <c r="AG93" s="1084"/>
    </row>
    <row r="94" spans="2:33" s="1246" customFormat="1" ht="12.75">
      <c r="B94" s="2052" t="s">
        <v>2890</v>
      </c>
      <c r="C94" s="2053"/>
      <c r="D94" s="1459" t="s">
        <v>3285</v>
      </c>
      <c r="E94" s="1459"/>
      <c r="F94" s="1459"/>
      <c r="G94" s="1459"/>
      <c r="H94" s="1209"/>
      <c r="I94" s="1209"/>
      <c r="J94" s="1209"/>
      <c r="K94" s="1209"/>
      <c r="L94" s="1209"/>
      <c r="M94" s="1209"/>
      <c r="N94" s="1209"/>
      <c r="O94" s="1209"/>
      <c r="P94" s="1209"/>
      <c r="Q94" s="1209"/>
      <c r="R94" s="1209"/>
      <c r="S94" s="1209"/>
      <c r="T94" s="1209"/>
      <c r="U94" s="1209"/>
      <c r="V94" s="1209"/>
      <c r="W94" s="1209"/>
      <c r="X94" s="1209"/>
      <c r="Y94" s="1209"/>
      <c r="Z94" s="1209"/>
      <c r="AA94" s="1209"/>
      <c r="AB94" s="1209"/>
      <c r="AC94" s="1209"/>
      <c r="AD94" s="1209"/>
      <c r="AE94" s="1209"/>
      <c r="AF94" s="1209"/>
      <c r="AG94" s="1084"/>
    </row>
    <row r="95" spans="2:33" s="1246" customFormat="1" ht="12.75">
      <c r="B95" s="1656" t="s">
        <v>2892</v>
      </c>
      <c r="C95" s="1657"/>
      <c r="D95" s="1733" t="s">
        <v>3286</v>
      </c>
      <c r="E95" s="1733"/>
      <c r="F95" s="1733"/>
      <c r="G95" s="1733"/>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084"/>
    </row>
    <row r="96" spans="2:33" s="1246" customFormat="1" ht="13.5" thickBot="1">
      <c r="B96" s="1665"/>
      <c r="C96" s="1666"/>
      <c r="D96" s="1640"/>
      <c r="E96" s="1640"/>
      <c r="F96" s="1640"/>
      <c r="G96" s="1640"/>
      <c r="H96" s="1670"/>
      <c r="I96" s="1670"/>
      <c r="J96" s="1670"/>
      <c r="K96" s="1670"/>
      <c r="L96" s="1670"/>
      <c r="M96" s="1670"/>
      <c r="N96" s="1670"/>
      <c r="O96" s="1670"/>
      <c r="P96" s="1670"/>
      <c r="Q96" s="1670"/>
      <c r="R96" s="1670"/>
      <c r="S96" s="1667"/>
      <c r="T96" s="1667"/>
      <c r="U96" s="1667"/>
      <c r="V96" s="1667"/>
      <c r="W96" s="1667"/>
      <c r="X96" s="1667"/>
      <c r="Y96" s="1667"/>
      <c r="Z96" s="1667"/>
      <c r="AA96" s="1667"/>
      <c r="AB96" s="1667"/>
      <c r="AC96" s="1667"/>
      <c r="AD96" s="1667"/>
      <c r="AE96" s="1667"/>
      <c r="AF96" s="1667"/>
      <c r="AG96" s="1641"/>
    </row>
    <row r="97" spans="2:33" s="1246" customFormat="1" ht="12.75" thickBot="1">
      <c r="F97" s="1624"/>
    </row>
    <row r="98" spans="2:33" s="1246" customFormat="1" ht="20.25">
      <c r="B98" s="2055" t="s">
        <v>3170</v>
      </c>
      <c r="C98" s="2056"/>
      <c r="D98" s="2056"/>
      <c r="E98" s="2056"/>
      <c r="F98" s="2056"/>
      <c r="G98" s="2056"/>
      <c r="H98" s="2056"/>
      <c r="I98" s="2056"/>
      <c r="J98" s="2056"/>
      <c r="K98" s="2056"/>
      <c r="L98" s="2056"/>
      <c r="M98" s="2056"/>
      <c r="N98" s="2056"/>
      <c r="O98" s="2056"/>
      <c r="P98" s="2056"/>
      <c r="Q98" s="2056"/>
      <c r="R98" s="2056"/>
      <c r="S98" s="2056"/>
      <c r="T98" s="2056"/>
      <c r="U98" s="2056"/>
      <c r="V98" s="2056"/>
      <c r="W98" s="2056"/>
      <c r="X98" s="2056"/>
      <c r="Y98" s="2056"/>
      <c r="Z98" s="2056"/>
      <c r="AA98" s="2056"/>
      <c r="AB98" s="2056"/>
      <c r="AC98" s="2056"/>
      <c r="AD98" s="2056"/>
      <c r="AE98" s="2056"/>
      <c r="AF98" s="2056"/>
      <c r="AG98" s="2057"/>
    </row>
    <row r="99" spans="2:33" s="1246" customFormat="1" ht="20.25">
      <c r="B99" s="1330"/>
      <c r="C99" s="1331"/>
      <c r="D99" s="1331"/>
      <c r="E99" s="1331"/>
      <c r="F99" s="1331"/>
      <c r="G99" s="1331"/>
      <c r="H99" s="1331"/>
      <c r="I99" s="1331"/>
      <c r="J99" s="1331"/>
      <c r="K99" s="1331"/>
      <c r="L99" s="1331"/>
      <c r="M99" s="1331"/>
      <c r="N99" s="1331"/>
      <c r="O99" s="1331"/>
      <c r="P99" s="1331"/>
      <c r="Q99" s="1331"/>
      <c r="R99" s="1331"/>
      <c r="S99" s="1331"/>
      <c r="T99" s="1331"/>
      <c r="U99" s="1332"/>
      <c r="V99" s="1332"/>
      <c r="W99" s="1332"/>
      <c r="X99" s="1332"/>
      <c r="Y99" s="1332"/>
      <c r="Z99" s="1332"/>
      <c r="AA99" s="1332"/>
      <c r="AB99" s="1332"/>
      <c r="AC99" s="1332"/>
      <c r="AD99" s="1332"/>
      <c r="AE99" s="1209"/>
      <c r="AF99" s="1209"/>
      <c r="AG99" s="1333"/>
    </row>
    <row r="100" spans="2:33" s="1246" customFormat="1" ht="12.75">
      <c r="B100" s="1330" t="s">
        <v>3171</v>
      </c>
      <c r="C100" s="456"/>
      <c r="D100" s="1351" t="s">
        <v>3449</v>
      </c>
      <c r="E100" s="1352"/>
      <c r="F100" s="1352"/>
      <c r="G100" s="1334"/>
      <c r="H100" s="1334"/>
      <c r="I100" s="1210"/>
      <c r="J100" s="1210"/>
      <c r="K100" s="1210"/>
      <c r="L100" s="1210"/>
      <c r="M100" s="1210"/>
      <c r="N100" s="1210"/>
      <c r="O100" s="1209"/>
      <c r="P100" s="1209"/>
      <c r="Q100" s="1209"/>
      <c r="R100" s="1209"/>
      <c r="S100" s="1209"/>
      <c r="T100" s="1209"/>
      <c r="U100" s="1209"/>
      <c r="V100" s="1209"/>
      <c r="W100" s="1209"/>
      <c r="X100" s="1209"/>
      <c r="Y100" s="1209"/>
      <c r="Z100" s="1209"/>
      <c r="AA100" s="1209"/>
      <c r="AB100" s="1209"/>
      <c r="AC100" s="1209"/>
      <c r="AD100" s="1209"/>
      <c r="AE100" s="1209"/>
      <c r="AF100" s="456"/>
      <c r="AG100" s="1333"/>
    </row>
    <row r="101" spans="2:33" s="1246" customFormat="1" ht="12.75">
      <c r="B101" s="1656" t="s">
        <v>3172</v>
      </c>
      <c r="C101" s="1657"/>
      <c r="D101" s="2058">
        <v>41834</v>
      </c>
      <c r="E101" s="2058"/>
      <c r="F101" s="2058"/>
      <c r="G101" s="456"/>
      <c r="H101" s="456"/>
      <c r="I101" s="456"/>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1084"/>
    </row>
    <row r="102" spans="2:33" s="1246" customFormat="1" ht="12.75">
      <c r="B102" s="1656" t="s">
        <v>3173</v>
      </c>
      <c r="C102" s="1657"/>
      <c r="D102" s="2054">
        <v>41859</v>
      </c>
      <c r="E102" s="2054"/>
      <c r="F102" s="2054"/>
      <c r="G102" s="456"/>
      <c r="H102" s="456"/>
      <c r="I102" s="456"/>
      <c r="J102" s="456"/>
      <c r="K102" s="456"/>
      <c r="L102" s="456"/>
      <c r="M102" s="456"/>
      <c r="N102" s="456"/>
      <c r="O102" s="456"/>
      <c r="P102" s="456"/>
      <c r="Q102" s="456"/>
      <c r="R102" s="456"/>
      <c r="S102" s="456"/>
      <c r="T102" s="456"/>
      <c r="U102" s="456"/>
      <c r="V102" s="456"/>
      <c r="W102" s="456"/>
      <c r="X102" s="456"/>
      <c r="Y102" s="456"/>
      <c r="Z102" s="456"/>
      <c r="AA102" s="456"/>
      <c r="AB102" s="456"/>
      <c r="AC102" s="456"/>
      <c r="AD102" s="456"/>
      <c r="AE102" s="456"/>
      <c r="AF102" s="456"/>
      <c r="AG102" s="1084"/>
    </row>
    <row r="103" spans="2:33" s="1246" customFormat="1" ht="13.5" thickBot="1">
      <c r="B103" s="1335"/>
      <c r="C103" s="1178"/>
      <c r="D103" s="1178"/>
      <c r="E103" s="456"/>
      <c r="F103" s="456"/>
      <c r="G103" s="456"/>
      <c r="H103" s="456"/>
      <c r="I103" s="456"/>
      <c r="J103" s="456"/>
      <c r="K103" s="456"/>
      <c r="L103" s="456"/>
      <c r="M103" s="456"/>
      <c r="N103" s="456"/>
      <c r="O103" s="456"/>
      <c r="P103" s="456"/>
      <c r="Q103" s="456"/>
      <c r="R103" s="456"/>
      <c r="S103" s="456"/>
      <c r="T103" s="456"/>
      <c r="U103" s="456"/>
      <c r="V103" s="456"/>
      <c r="W103" s="456"/>
      <c r="X103" s="456"/>
      <c r="Y103" s="456"/>
      <c r="Z103" s="456"/>
      <c r="AA103" s="456"/>
      <c r="AB103" s="456"/>
      <c r="AC103" s="456"/>
      <c r="AD103" s="456"/>
      <c r="AE103" s="456"/>
      <c r="AF103" s="456"/>
      <c r="AG103" s="1084"/>
    </row>
    <row r="104" spans="2:33" s="1246" customFormat="1" ht="84" customHeight="1" thickBot="1">
      <c r="B104" s="1336" t="s">
        <v>3174</v>
      </c>
      <c r="C104" s="1337"/>
      <c r="D104" s="2059" t="s">
        <v>3450</v>
      </c>
      <c r="E104" s="2060"/>
      <c r="F104" s="2060"/>
      <c r="G104" s="2060"/>
      <c r="H104" s="2060"/>
      <c r="I104" s="2060"/>
      <c r="J104" s="2060"/>
      <c r="K104" s="2060"/>
      <c r="L104" s="2060"/>
      <c r="M104" s="2060"/>
      <c r="N104" s="2060"/>
      <c r="O104" s="2060"/>
      <c r="P104" s="2060"/>
      <c r="Q104" s="2060"/>
      <c r="R104" s="2060"/>
      <c r="S104" s="2060"/>
      <c r="T104" s="2060"/>
      <c r="U104" s="2060"/>
      <c r="V104" s="2060"/>
      <c r="W104" s="2060"/>
      <c r="X104" s="2060"/>
      <c r="Y104" s="2060"/>
      <c r="Z104" s="2060"/>
      <c r="AA104" s="2060"/>
      <c r="AB104" s="2060"/>
      <c r="AC104" s="2060"/>
      <c r="AD104" s="2060"/>
      <c r="AE104" s="2060"/>
      <c r="AF104" s="2060"/>
      <c r="AG104" s="2061"/>
    </row>
    <row r="105" spans="2:33" s="1246" customFormat="1" ht="13.5" customHeight="1" thickBot="1">
      <c r="B105" s="1330"/>
      <c r="C105" s="1209"/>
      <c r="D105" s="1209"/>
      <c r="E105" s="1210"/>
      <c r="F105" s="1210"/>
      <c r="G105" s="1210"/>
      <c r="H105" s="1210"/>
      <c r="I105" s="1210"/>
      <c r="J105" s="1210"/>
      <c r="K105" s="1210"/>
      <c r="L105" s="1210"/>
      <c r="M105" s="1210"/>
      <c r="N105" s="1210"/>
      <c r="O105" s="1210"/>
      <c r="P105" s="1210"/>
      <c r="Q105" s="1210"/>
      <c r="R105" s="1210"/>
      <c r="S105" s="1209"/>
      <c r="T105" s="1338"/>
      <c r="U105" s="1209"/>
      <c r="V105" s="1209"/>
      <c r="W105" s="1209"/>
      <c r="X105" s="1209"/>
      <c r="Y105" s="1209"/>
      <c r="Z105" s="1209"/>
      <c r="AA105" s="1209"/>
      <c r="AB105" s="1209"/>
      <c r="AC105" s="1209"/>
      <c r="AD105" s="1209"/>
      <c r="AE105" s="1209"/>
      <c r="AF105" s="1209"/>
      <c r="AG105" s="1084"/>
    </row>
    <row r="106" spans="2:33" s="1246" customFormat="1" ht="13.5" thickBot="1">
      <c r="B106" s="2062" t="s">
        <v>3175</v>
      </c>
      <c r="C106" s="2063"/>
      <c r="D106" s="2066" t="s">
        <v>3176</v>
      </c>
      <c r="E106" s="2069" t="s">
        <v>3177</v>
      </c>
      <c r="F106" s="2071"/>
      <c r="G106" s="2071"/>
      <c r="H106" s="2071"/>
      <c r="I106" s="2071"/>
      <c r="J106" s="2071"/>
      <c r="K106" s="2071"/>
      <c r="L106" s="2071"/>
      <c r="M106" s="2071"/>
      <c r="N106" s="2071"/>
      <c r="O106" s="2071"/>
      <c r="P106" s="2071"/>
      <c r="Q106" s="2071"/>
      <c r="R106" s="2072"/>
      <c r="S106" s="2073" t="s">
        <v>3178</v>
      </c>
      <c r="T106" s="2074"/>
      <c r="U106" s="2075"/>
      <c r="V106" s="2075"/>
      <c r="W106" s="2075"/>
      <c r="X106" s="2075"/>
      <c r="Y106" s="2075"/>
      <c r="Z106" s="2076"/>
      <c r="AA106" s="2071" t="s">
        <v>2867</v>
      </c>
      <c r="AB106" s="2071"/>
      <c r="AC106" s="2072"/>
      <c r="AD106" s="2062" t="s">
        <v>2868</v>
      </c>
      <c r="AE106" s="2077"/>
      <c r="AF106" s="2063"/>
      <c r="AG106" s="1084"/>
    </row>
    <row r="107" spans="2:33" s="1246" customFormat="1" ht="13.5" thickBot="1">
      <c r="B107" s="2064"/>
      <c r="C107" s="2065"/>
      <c r="D107" s="2067"/>
      <c r="E107" s="2070"/>
      <c r="F107" s="2081" t="s">
        <v>2870</v>
      </c>
      <c r="G107" s="2081" t="s">
        <v>2871</v>
      </c>
      <c r="H107" s="2073" t="s">
        <v>2872</v>
      </c>
      <c r="I107" s="2076"/>
      <c r="J107" s="2073" t="s">
        <v>2873</v>
      </c>
      <c r="K107" s="2076"/>
      <c r="L107" s="2073" t="s">
        <v>2874</v>
      </c>
      <c r="M107" s="2076"/>
      <c r="N107" s="2083" t="s">
        <v>2875</v>
      </c>
      <c r="O107" s="2084"/>
      <c r="P107" s="2075" t="s">
        <v>2876</v>
      </c>
      <c r="Q107" s="2075"/>
      <c r="R107" s="2076"/>
      <c r="S107" s="2081" t="s">
        <v>2872</v>
      </c>
      <c r="T107" s="2081" t="s">
        <v>2873</v>
      </c>
      <c r="U107" s="2081" t="s">
        <v>2874</v>
      </c>
      <c r="V107" s="2075" t="s">
        <v>2875</v>
      </c>
      <c r="W107" s="2075"/>
      <c r="X107" s="2073" t="s">
        <v>2876</v>
      </c>
      <c r="Y107" s="2075"/>
      <c r="Z107" s="2076"/>
      <c r="AA107" s="2069" t="s">
        <v>3179</v>
      </c>
      <c r="AB107" s="2069" t="s">
        <v>3180</v>
      </c>
      <c r="AC107" s="2069" t="s">
        <v>3181</v>
      </c>
      <c r="AD107" s="2078"/>
      <c r="AE107" s="2079"/>
      <c r="AF107" s="2080"/>
      <c r="AG107" s="1084"/>
    </row>
    <row r="108" spans="2:33" s="1246" customFormat="1" ht="26.25" thickBot="1">
      <c r="B108" s="2064"/>
      <c r="C108" s="2065"/>
      <c r="D108" s="2068"/>
      <c r="E108" s="2070"/>
      <c r="F108" s="2082"/>
      <c r="G108" s="2082"/>
      <c r="H108" s="1653" t="s">
        <v>2880</v>
      </c>
      <c r="I108" s="1653" t="s">
        <v>2881</v>
      </c>
      <c r="J108" s="1653" t="s">
        <v>2880</v>
      </c>
      <c r="K108" s="1653" t="s">
        <v>2881</v>
      </c>
      <c r="L108" s="1653" t="s">
        <v>2880</v>
      </c>
      <c r="M108" s="1653" t="s">
        <v>2881</v>
      </c>
      <c r="N108" s="1652" t="s">
        <v>306</v>
      </c>
      <c r="O108" s="1339" t="s">
        <v>2882</v>
      </c>
      <c r="P108" s="1340" t="s">
        <v>2883</v>
      </c>
      <c r="Q108" s="1339" t="s">
        <v>2884</v>
      </c>
      <c r="R108" s="1339" t="s">
        <v>2885</v>
      </c>
      <c r="S108" s="2082"/>
      <c r="T108" s="2082"/>
      <c r="U108" s="2082"/>
      <c r="V108" s="1654" t="s">
        <v>306</v>
      </c>
      <c r="W108" s="1341" t="s">
        <v>2882</v>
      </c>
      <c r="X108" s="1339" t="s">
        <v>2883</v>
      </c>
      <c r="Y108" s="1342" t="s">
        <v>2884</v>
      </c>
      <c r="Z108" s="1339" t="s">
        <v>2885</v>
      </c>
      <c r="AA108" s="2070"/>
      <c r="AB108" s="2070"/>
      <c r="AC108" s="2070"/>
      <c r="AD108" s="1651" t="s">
        <v>307</v>
      </c>
      <c r="AE108" s="1651" t="s">
        <v>2886</v>
      </c>
      <c r="AF108" s="1651" t="s">
        <v>2887</v>
      </c>
      <c r="AG108" s="1084"/>
    </row>
    <row r="109" spans="2:33" s="1246" customFormat="1" ht="13.5" thickBot="1">
      <c r="B109" s="2050"/>
      <c r="C109" s="2051"/>
      <c r="D109" s="1037"/>
      <c r="E109" s="1038"/>
      <c r="F109" s="1039"/>
      <c r="G109" s="1040"/>
      <c r="H109" s="1042"/>
      <c r="I109" s="1042"/>
      <c r="J109" s="1043"/>
      <c r="K109" s="1042"/>
      <c r="L109" s="1042"/>
      <c r="M109" s="1042"/>
      <c r="N109" s="1629"/>
      <c r="O109" s="1042"/>
      <c r="P109" s="1043"/>
      <c r="Q109" s="1042"/>
      <c r="R109" s="1044"/>
      <c r="S109" s="1045"/>
      <c r="T109" s="1042"/>
      <c r="U109" s="1044"/>
      <c r="V109" s="1046"/>
      <c r="W109" s="1044"/>
      <c r="X109" s="1042"/>
      <c r="Y109" s="1043"/>
      <c r="Z109" s="1042"/>
      <c r="AA109" s="1039"/>
      <c r="AB109" s="1043"/>
      <c r="AC109" s="1042"/>
      <c r="AD109" s="1669"/>
      <c r="AE109" s="1048"/>
      <c r="AF109" s="1049"/>
      <c r="AG109" s="1084"/>
    </row>
    <row r="110" spans="2:33" s="1246" customFormat="1" ht="12.75">
      <c r="B110" s="1343"/>
      <c r="C110" s="1668"/>
      <c r="D110" s="1345"/>
      <c r="E110" s="1346"/>
      <c r="F110" s="1347"/>
      <c r="G110" s="1347"/>
      <c r="H110" s="1348"/>
      <c r="I110" s="1348"/>
      <c r="J110" s="1348"/>
      <c r="K110" s="1348"/>
      <c r="L110" s="1348"/>
      <c r="M110" s="1348"/>
      <c r="N110" s="1349"/>
      <c r="O110" s="1346"/>
      <c r="P110" s="1348"/>
      <c r="Q110" s="1348"/>
      <c r="R110" s="1348"/>
      <c r="S110" s="1348"/>
      <c r="T110" s="1348"/>
      <c r="U110" s="1348"/>
      <c r="V110" s="1349"/>
      <c r="W110" s="1348"/>
      <c r="X110" s="1348"/>
      <c r="Y110" s="1348"/>
      <c r="Z110" s="1348"/>
      <c r="AA110" s="1347"/>
      <c r="AB110" s="1348"/>
      <c r="AC110" s="1348"/>
      <c r="AD110" s="1349"/>
      <c r="AE110" s="1345"/>
      <c r="AF110" s="1348"/>
      <c r="AG110" s="1084"/>
    </row>
    <row r="111" spans="2:33" s="1246" customFormat="1" ht="12.75">
      <c r="B111" s="2052" t="s">
        <v>2890</v>
      </c>
      <c r="C111" s="2053"/>
      <c r="D111" s="1459" t="s">
        <v>3285</v>
      </c>
      <c r="E111" s="1459"/>
      <c r="F111" s="1459"/>
      <c r="G111" s="1459"/>
      <c r="H111" s="1209"/>
      <c r="I111" s="1209"/>
      <c r="J111" s="1209"/>
      <c r="K111" s="1209"/>
      <c r="L111" s="1209"/>
      <c r="M111" s="1209"/>
      <c r="N111" s="1209"/>
      <c r="O111" s="1209"/>
      <c r="P111" s="1209"/>
      <c r="Q111" s="1209"/>
      <c r="R111" s="1209"/>
      <c r="S111" s="1209"/>
      <c r="T111" s="1209"/>
      <c r="U111" s="1209"/>
      <c r="V111" s="1209"/>
      <c r="W111" s="1209"/>
      <c r="X111" s="1209"/>
      <c r="Y111" s="1209"/>
      <c r="Z111" s="1209"/>
      <c r="AA111" s="1209"/>
      <c r="AB111" s="1209"/>
      <c r="AC111" s="1209"/>
      <c r="AD111" s="1209"/>
      <c r="AE111" s="1209"/>
      <c r="AF111" s="1209"/>
      <c r="AG111" s="1084"/>
    </row>
    <row r="112" spans="2:33" s="1246" customFormat="1" ht="12.75">
      <c r="B112" s="1656" t="s">
        <v>2892</v>
      </c>
      <c r="C112" s="1657"/>
      <c r="D112" s="1733" t="s">
        <v>3286</v>
      </c>
      <c r="E112" s="1733"/>
      <c r="F112" s="1733"/>
      <c r="G112" s="1733"/>
      <c r="H112" s="1209"/>
      <c r="I112" s="1209"/>
      <c r="J112" s="1209"/>
      <c r="K112" s="1209"/>
      <c r="L112" s="1209"/>
      <c r="M112" s="1209"/>
      <c r="N112" s="1209"/>
      <c r="O112" s="1209"/>
      <c r="P112" s="1209"/>
      <c r="Q112" s="1209"/>
      <c r="R112" s="1209"/>
      <c r="S112" s="1209"/>
      <c r="T112" s="1209"/>
      <c r="U112" s="1209"/>
      <c r="V112" s="1209"/>
      <c r="W112" s="1209"/>
      <c r="X112" s="1209"/>
      <c r="Y112" s="1209"/>
      <c r="Z112" s="1209"/>
      <c r="AA112" s="1209"/>
      <c r="AB112" s="1209"/>
      <c r="AC112" s="1209"/>
      <c r="AD112" s="1209"/>
      <c r="AE112" s="1209"/>
      <c r="AF112" s="1209"/>
      <c r="AG112" s="1084"/>
    </row>
    <row r="113" spans="2:33" s="1246" customFormat="1" ht="13.5" thickBot="1">
      <c r="B113" s="1665"/>
      <c r="C113" s="1666"/>
      <c r="D113" s="1640"/>
      <c r="E113" s="1640"/>
      <c r="F113" s="1640"/>
      <c r="G113" s="1640"/>
      <c r="H113" s="1670"/>
      <c r="I113" s="1670"/>
      <c r="J113" s="1670"/>
      <c r="K113" s="1670"/>
      <c r="L113" s="1670"/>
      <c r="M113" s="1670"/>
      <c r="N113" s="1670"/>
      <c r="O113" s="1670"/>
      <c r="P113" s="1670"/>
      <c r="Q113" s="1670"/>
      <c r="R113" s="1670"/>
      <c r="S113" s="1667"/>
      <c r="T113" s="1667"/>
      <c r="U113" s="1667"/>
      <c r="V113" s="1667"/>
      <c r="W113" s="1667"/>
      <c r="X113" s="1667"/>
      <c r="Y113" s="1667"/>
      <c r="Z113" s="1667"/>
      <c r="AA113" s="1667"/>
      <c r="AB113" s="1667"/>
      <c r="AC113" s="1667"/>
      <c r="AD113" s="1667"/>
      <c r="AE113" s="1667"/>
      <c r="AF113" s="1667"/>
      <c r="AG113" s="1641"/>
    </row>
    <row r="114" spans="2:33" s="1246" customFormat="1" ht="12.75" thickBot="1">
      <c r="F114" s="1624"/>
    </row>
    <row r="115" spans="2:33" s="1246" customFormat="1" ht="20.25">
      <c r="B115" s="2055" t="s">
        <v>3170</v>
      </c>
      <c r="C115" s="2056"/>
      <c r="D115" s="2056"/>
      <c r="E115" s="2056"/>
      <c r="F115" s="2056"/>
      <c r="G115" s="2056"/>
      <c r="H115" s="2056"/>
      <c r="I115" s="2056"/>
      <c r="J115" s="2056"/>
      <c r="K115" s="2056"/>
      <c r="L115" s="2056"/>
      <c r="M115" s="2056"/>
      <c r="N115" s="2056"/>
      <c r="O115" s="2056"/>
      <c r="P115" s="2056"/>
      <c r="Q115" s="2056"/>
      <c r="R115" s="2056"/>
      <c r="S115" s="2056"/>
      <c r="T115" s="2056"/>
      <c r="U115" s="2056"/>
      <c r="V115" s="2056"/>
      <c r="W115" s="2056"/>
      <c r="X115" s="2056"/>
      <c r="Y115" s="2056"/>
      <c r="Z115" s="2056"/>
      <c r="AA115" s="2056"/>
      <c r="AB115" s="2056"/>
      <c r="AC115" s="2056"/>
      <c r="AD115" s="2056"/>
      <c r="AE115" s="2056"/>
      <c r="AF115" s="2056"/>
      <c r="AG115" s="2057"/>
    </row>
    <row r="116" spans="2:33" s="1246" customFormat="1" ht="20.25">
      <c r="B116" s="1330"/>
      <c r="C116" s="1331"/>
      <c r="D116" s="1331"/>
      <c r="E116" s="1331"/>
      <c r="F116" s="1331"/>
      <c r="G116" s="1331"/>
      <c r="H116" s="1331"/>
      <c r="I116" s="1331"/>
      <c r="J116" s="1331"/>
      <c r="K116" s="1331"/>
      <c r="L116" s="1331"/>
      <c r="M116" s="1331"/>
      <c r="N116" s="1331"/>
      <c r="O116" s="1331"/>
      <c r="P116" s="1331"/>
      <c r="Q116" s="1331"/>
      <c r="R116" s="1331"/>
      <c r="S116" s="1331"/>
      <c r="T116" s="1331"/>
      <c r="U116" s="1332"/>
      <c r="V116" s="1332"/>
      <c r="W116" s="1332"/>
      <c r="X116" s="1332"/>
      <c r="Y116" s="1332"/>
      <c r="Z116" s="1332"/>
      <c r="AA116" s="1332"/>
      <c r="AB116" s="1332"/>
      <c r="AC116" s="1332"/>
      <c r="AD116" s="1332"/>
      <c r="AE116" s="1209"/>
      <c r="AF116" s="1209"/>
      <c r="AG116" s="1333"/>
    </row>
    <row r="117" spans="2:33" s="1246" customFormat="1" ht="12.75">
      <c r="B117" s="1330" t="s">
        <v>3171</v>
      </c>
      <c r="C117" s="456"/>
      <c r="D117" s="1351" t="s">
        <v>3447</v>
      </c>
      <c r="E117" s="1352"/>
      <c r="F117" s="1352"/>
      <c r="G117" s="1334"/>
      <c r="H117" s="1334"/>
      <c r="I117" s="1210"/>
      <c r="J117" s="1210"/>
      <c r="K117" s="1210"/>
      <c r="L117" s="1210"/>
      <c r="M117" s="1210"/>
      <c r="N117" s="1210"/>
      <c r="O117" s="1209"/>
      <c r="P117" s="1209"/>
      <c r="Q117" s="1209"/>
      <c r="R117" s="1209"/>
      <c r="S117" s="1209"/>
      <c r="T117" s="1209"/>
      <c r="U117" s="1209"/>
      <c r="V117" s="1209"/>
      <c r="W117" s="1209"/>
      <c r="X117" s="1209"/>
      <c r="Y117" s="1209"/>
      <c r="Z117" s="1209"/>
      <c r="AA117" s="1209"/>
      <c r="AB117" s="1209"/>
      <c r="AC117" s="1209"/>
      <c r="AD117" s="1209"/>
      <c r="AE117" s="1209"/>
      <c r="AF117" s="456"/>
      <c r="AG117" s="1333"/>
    </row>
    <row r="118" spans="2:33" s="1246" customFormat="1" ht="12.75">
      <c r="B118" s="1656" t="s">
        <v>3172</v>
      </c>
      <c r="C118" s="1657"/>
      <c r="D118" s="2058">
        <v>41860</v>
      </c>
      <c r="E118" s="2058"/>
      <c r="F118" s="2058"/>
      <c r="G118" s="456"/>
      <c r="H118" s="456"/>
      <c r="I118" s="456"/>
      <c r="J118" s="456"/>
      <c r="K118" s="456"/>
      <c r="L118" s="456"/>
      <c r="M118" s="456"/>
      <c r="N118" s="456"/>
      <c r="O118" s="456"/>
      <c r="P118" s="456"/>
      <c r="Q118" s="456"/>
      <c r="R118" s="456"/>
      <c r="S118" s="456"/>
      <c r="T118" s="456"/>
      <c r="U118" s="456"/>
      <c r="V118" s="456"/>
      <c r="W118" s="456"/>
      <c r="X118" s="456"/>
      <c r="Y118" s="456"/>
      <c r="Z118" s="456"/>
      <c r="AA118" s="456"/>
      <c r="AB118" s="456"/>
      <c r="AC118" s="456"/>
      <c r="AD118" s="456"/>
      <c r="AE118" s="456"/>
      <c r="AF118" s="456"/>
      <c r="AG118" s="1084"/>
    </row>
    <row r="119" spans="2:33" s="1246" customFormat="1" ht="12.75">
      <c r="B119" s="1656" t="s">
        <v>3173</v>
      </c>
      <c r="C119" s="1657"/>
      <c r="D119" s="2054">
        <v>41947</v>
      </c>
      <c r="E119" s="2054"/>
      <c r="F119" s="2054"/>
      <c r="G119" s="456"/>
      <c r="H119" s="456"/>
      <c r="I119" s="456"/>
      <c r="J119" s="456"/>
      <c r="K119" s="456"/>
      <c r="L119" s="456"/>
      <c r="M119" s="456"/>
      <c r="N119" s="456"/>
      <c r="O119" s="456"/>
      <c r="P119" s="456"/>
      <c r="Q119" s="456"/>
      <c r="R119" s="456"/>
      <c r="S119" s="456"/>
      <c r="T119" s="456"/>
      <c r="U119" s="456"/>
      <c r="V119" s="456"/>
      <c r="W119" s="456"/>
      <c r="X119" s="456"/>
      <c r="Y119" s="456"/>
      <c r="Z119" s="456"/>
      <c r="AA119" s="456"/>
      <c r="AB119" s="456"/>
      <c r="AC119" s="456"/>
      <c r="AD119" s="456"/>
      <c r="AE119" s="456"/>
      <c r="AF119" s="456"/>
      <c r="AG119" s="1084"/>
    </row>
    <row r="120" spans="2:33" s="1246" customFormat="1" ht="13.5" thickBot="1">
      <c r="B120" s="1335"/>
      <c r="C120" s="1178"/>
      <c r="D120" s="1178"/>
      <c r="E120" s="456"/>
      <c r="F120" s="456"/>
      <c r="G120" s="456"/>
      <c r="H120" s="456"/>
      <c r="I120" s="456"/>
      <c r="J120" s="456"/>
      <c r="K120" s="456"/>
      <c r="L120" s="456"/>
      <c r="M120" s="456"/>
      <c r="N120" s="456"/>
      <c r="O120" s="456"/>
      <c r="P120" s="456"/>
      <c r="Q120" s="456"/>
      <c r="R120" s="456"/>
      <c r="S120" s="456"/>
      <c r="T120" s="456"/>
      <c r="U120" s="456"/>
      <c r="V120" s="456"/>
      <c r="W120" s="456"/>
      <c r="X120" s="456"/>
      <c r="Y120" s="456"/>
      <c r="Z120" s="456"/>
      <c r="AA120" s="456"/>
      <c r="AB120" s="456"/>
      <c r="AC120" s="456"/>
      <c r="AD120" s="456"/>
      <c r="AE120" s="456"/>
      <c r="AF120" s="456"/>
      <c r="AG120" s="1084"/>
    </row>
    <row r="121" spans="2:33" s="1246" customFormat="1" ht="42" customHeight="1" thickBot="1">
      <c r="B121" s="1336" t="s">
        <v>3174</v>
      </c>
      <c r="C121" s="1337"/>
      <c r="D121" s="2059" t="s">
        <v>3448</v>
      </c>
      <c r="E121" s="2060"/>
      <c r="F121" s="2060"/>
      <c r="G121" s="2060"/>
      <c r="H121" s="2060"/>
      <c r="I121" s="2060"/>
      <c r="J121" s="2060"/>
      <c r="K121" s="2060"/>
      <c r="L121" s="2060"/>
      <c r="M121" s="2060"/>
      <c r="N121" s="2060"/>
      <c r="O121" s="2060"/>
      <c r="P121" s="2060"/>
      <c r="Q121" s="2060"/>
      <c r="R121" s="2060"/>
      <c r="S121" s="2060"/>
      <c r="T121" s="2060"/>
      <c r="U121" s="2060"/>
      <c r="V121" s="2060"/>
      <c r="W121" s="2060"/>
      <c r="X121" s="2060"/>
      <c r="Y121" s="2060"/>
      <c r="Z121" s="2060"/>
      <c r="AA121" s="2060"/>
      <c r="AB121" s="2060"/>
      <c r="AC121" s="2060"/>
      <c r="AD121" s="2060"/>
      <c r="AE121" s="2060"/>
      <c r="AF121" s="2060"/>
      <c r="AG121" s="2061"/>
    </row>
    <row r="122" spans="2:33" s="1246" customFormat="1" ht="13.5" thickBot="1">
      <c r="B122" s="1330"/>
      <c r="C122" s="1209"/>
      <c r="D122" s="1209"/>
      <c r="E122" s="1210"/>
      <c r="F122" s="1210"/>
      <c r="G122" s="1210"/>
      <c r="H122" s="1210"/>
      <c r="I122" s="1210"/>
      <c r="J122" s="1210"/>
      <c r="K122" s="1210"/>
      <c r="L122" s="1210"/>
      <c r="M122" s="1210"/>
      <c r="N122" s="1210"/>
      <c r="O122" s="1210"/>
      <c r="P122" s="1210"/>
      <c r="Q122" s="1210"/>
      <c r="R122" s="1210"/>
      <c r="S122" s="1209"/>
      <c r="T122" s="1338"/>
      <c r="U122" s="1209"/>
      <c r="V122" s="1209"/>
      <c r="W122" s="1209"/>
      <c r="X122" s="1209"/>
      <c r="Y122" s="1209"/>
      <c r="Z122" s="1209"/>
      <c r="AA122" s="1209"/>
      <c r="AB122" s="1209"/>
      <c r="AC122" s="1209"/>
      <c r="AD122" s="1209"/>
      <c r="AE122" s="1209"/>
      <c r="AF122" s="1209"/>
      <c r="AG122" s="1084"/>
    </row>
    <row r="123" spans="2:33" s="1246" customFormat="1" ht="13.5" thickBot="1">
      <c r="B123" s="2062" t="s">
        <v>3175</v>
      </c>
      <c r="C123" s="2063"/>
      <c r="D123" s="2066" t="s">
        <v>3176</v>
      </c>
      <c r="E123" s="2069" t="s">
        <v>3177</v>
      </c>
      <c r="F123" s="2071"/>
      <c r="G123" s="2071"/>
      <c r="H123" s="2071"/>
      <c r="I123" s="2071"/>
      <c r="J123" s="2071"/>
      <c r="K123" s="2071"/>
      <c r="L123" s="2071"/>
      <c r="M123" s="2071"/>
      <c r="N123" s="2071"/>
      <c r="O123" s="2071"/>
      <c r="P123" s="2071"/>
      <c r="Q123" s="2071"/>
      <c r="R123" s="2072"/>
      <c r="S123" s="2073" t="s">
        <v>3178</v>
      </c>
      <c r="T123" s="2074"/>
      <c r="U123" s="2075"/>
      <c r="V123" s="2075"/>
      <c r="W123" s="2075"/>
      <c r="X123" s="2075"/>
      <c r="Y123" s="2075"/>
      <c r="Z123" s="2076"/>
      <c r="AA123" s="2071" t="s">
        <v>2867</v>
      </c>
      <c r="AB123" s="2071"/>
      <c r="AC123" s="2072"/>
      <c r="AD123" s="2062" t="s">
        <v>2868</v>
      </c>
      <c r="AE123" s="2077"/>
      <c r="AF123" s="2063"/>
      <c r="AG123" s="1084"/>
    </row>
    <row r="124" spans="2:33" s="1246" customFormat="1" ht="13.5" customHeight="1" thickBot="1">
      <c r="B124" s="2064"/>
      <c r="C124" s="2065"/>
      <c r="D124" s="2067"/>
      <c r="E124" s="2070"/>
      <c r="F124" s="2081" t="s">
        <v>2870</v>
      </c>
      <c r="G124" s="2081" t="s">
        <v>2871</v>
      </c>
      <c r="H124" s="2073" t="s">
        <v>2872</v>
      </c>
      <c r="I124" s="2076"/>
      <c r="J124" s="2073" t="s">
        <v>2873</v>
      </c>
      <c r="K124" s="2076"/>
      <c r="L124" s="2073" t="s">
        <v>2874</v>
      </c>
      <c r="M124" s="2076"/>
      <c r="N124" s="2083" t="s">
        <v>2875</v>
      </c>
      <c r="O124" s="2084"/>
      <c r="P124" s="2075" t="s">
        <v>2876</v>
      </c>
      <c r="Q124" s="2075"/>
      <c r="R124" s="2076"/>
      <c r="S124" s="2081" t="s">
        <v>2872</v>
      </c>
      <c r="T124" s="2081" t="s">
        <v>2873</v>
      </c>
      <c r="U124" s="2081" t="s">
        <v>2874</v>
      </c>
      <c r="V124" s="2075" t="s">
        <v>2875</v>
      </c>
      <c r="W124" s="2075"/>
      <c r="X124" s="2073" t="s">
        <v>2876</v>
      </c>
      <c r="Y124" s="2075"/>
      <c r="Z124" s="2076"/>
      <c r="AA124" s="2069" t="s">
        <v>3179</v>
      </c>
      <c r="AB124" s="2069" t="s">
        <v>3180</v>
      </c>
      <c r="AC124" s="2069" t="s">
        <v>3181</v>
      </c>
      <c r="AD124" s="2078"/>
      <c r="AE124" s="2079"/>
      <c r="AF124" s="2080"/>
      <c r="AG124" s="1084"/>
    </row>
    <row r="125" spans="2:33" s="1246" customFormat="1" ht="13.5" customHeight="1" thickBot="1">
      <c r="B125" s="2064"/>
      <c r="C125" s="2065"/>
      <c r="D125" s="2068"/>
      <c r="E125" s="2070"/>
      <c r="F125" s="2082"/>
      <c r="G125" s="2082"/>
      <c r="H125" s="1653" t="s">
        <v>2880</v>
      </c>
      <c r="I125" s="1653" t="s">
        <v>2881</v>
      </c>
      <c r="J125" s="1653" t="s">
        <v>2880</v>
      </c>
      <c r="K125" s="1653" t="s">
        <v>2881</v>
      </c>
      <c r="L125" s="1653" t="s">
        <v>2880</v>
      </c>
      <c r="M125" s="1653" t="s">
        <v>2881</v>
      </c>
      <c r="N125" s="1652" t="s">
        <v>306</v>
      </c>
      <c r="O125" s="1339" t="s">
        <v>2882</v>
      </c>
      <c r="P125" s="1340" t="s">
        <v>2883</v>
      </c>
      <c r="Q125" s="1339" t="s">
        <v>2884</v>
      </c>
      <c r="R125" s="1339" t="s">
        <v>2885</v>
      </c>
      <c r="S125" s="2082"/>
      <c r="T125" s="2082"/>
      <c r="U125" s="2082"/>
      <c r="V125" s="1654" t="s">
        <v>306</v>
      </c>
      <c r="W125" s="1341" t="s">
        <v>2882</v>
      </c>
      <c r="X125" s="1339" t="s">
        <v>2883</v>
      </c>
      <c r="Y125" s="1342" t="s">
        <v>2884</v>
      </c>
      <c r="Z125" s="1339" t="s">
        <v>2885</v>
      </c>
      <c r="AA125" s="2070"/>
      <c r="AB125" s="2070"/>
      <c r="AC125" s="2070"/>
      <c r="AD125" s="1651" t="s">
        <v>307</v>
      </c>
      <c r="AE125" s="1651" t="s">
        <v>2886</v>
      </c>
      <c r="AF125" s="1651" t="s">
        <v>2887</v>
      </c>
      <c r="AG125" s="1084"/>
    </row>
    <row r="126" spans="2:33" s="1246" customFormat="1" ht="44.25" customHeight="1">
      <c r="B126" s="2276" t="s">
        <v>3436</v>
      </c>
      <c r="C126" s="2277"/>
      <c r="D126" s="1037"/>
      <c r="E126" s="1038">
        <v>12</v>
      </c>
      <c r="F126" s="1039">
        <v>500</v>
      </c>
      <c r="G126" s="1040"/>
      <c r="H126" s="1042"/>
      <c r="I126" s="1042"/>
      <c r="J126" s="1043"/>
      <c r="K126" s="1042"/>
      <c r="L126" s="1042"/>
      <c r="M126" s="1042"/>
      <c r="N126" s="1629"/>
      <c r="O126" s="1042"/>
      <c r="P126" s="1043"/>
      <c r="Q126" s="1042"/>
      <c r="R126" s="1044"/>
      <c r="S126" s="1045"/>
      <c r="T126" s="1042"/>
      <c r="U126" s="1044"/>
      <c r="V126" s="1046"/>
      <c r="W126" s="1044"/>
      <c r="X126" s="1042"/>
      <c r="Y126" s="1043"/>
      <c r="Z126" s="1042"/>
      <c r="AA126" s="1039"/>
      <c r="AB126" s="1043"/>
      <c r="AC126" s="1042"/>
      <c r="AD126" s="1669"/>
      <c r="AE126" s="1048"/>
      <c r="AF126" s="1049"/>
      <c r="AG126" s="1084"/>
    </row>
    <row r="127" spans="2:33" s="1246" customFormat="1" ht="12.75">
      <c r="B127" s="1343"/>
      <c r="C127" s="1668"/>
      <c r="D127" s="1345"/>
      <c r="E127" s="1346"/>
      <c r="F127" s="1347"/>
      <c r="G127" s="1347"/>
      <c r="H127" s="1348"/>
      <c r="I127" s="1348"/>
      <c r="J127" s="1348"/>
      <c r="K127" s="1348"/>
      <c r="L127" s="1348"/>
      <c r="M127" s="1348"/>
      <c r="N127" s="1349"/>
      <c r="O127" s="1346"/>
      <c r="P127" s="1348"/>
      <c r="Q127" s="1348"/>
      <c r="R127" s="1348"/>
      <c r="S127" s="1348"/>
      <c r="T127" s="1348"/>
      <c r="U127" s="1348"/>
      <c r="V127" s="1349"/>
      <c r="W127" s="1348"/>
      <c r="X127" s="1348"/>
      <c r="Y127" s="1348"/>
      <c r="Z127" s="1348"/>
      <c r="AA127" s="1347"/>
      <c r="AB127" s="1348"/>
      <c r="AC127" s="1348"/>
      <c r="AD127" s="1349"/>
      <c r="AE127" s="1345"/>
      <c r="AF127" s="1348"/>
      <c r="AG127" s="1084"/>
    </row>
    <row r="128" spans="2:33" s="1246" customFormat="1" ht="12.75">
      <c r="B128" s="2052" t="s">
        <v>2890</v>
      </c>
      <c r="C128" s="2053"/>
      <c r="D128" s="1459" t="s">
        <v>3285</v>
      </c>
      <c r="E128" s="1459"/>
      <c r="F128" s="1459"/>
      <c r="G128" s="1459"/>
      <c r="H128" s="1209"/>
      <c r="I128" s="1209"/>
      <c r="J128" s="1209"/>
      <c r="K128" s="1209"/>
      <c r="L128" s="1209"/>
      <c r="M128" s="1209"/>
      <c r="N128" s="1209"/>
      <c r="O128" s="1209"/>
      <c r="P128" s="1209"/>
      <c r="Q128" s="1209"/>
      <c r="R128" s="1209"/>
      <c r="S128" s="1209"/>
      <c r="T128" s="1209"/>
      <c r="U128" s="1209"/>
      <c r="V128" s="1209"/>
      <c r="W128" s="1209"/>
      <c r="X128" s="1209"/>
      <c r="Y128" s="1209"/>
      <c r="Z128" s="1209"/>
      <c r="AA128" s="1209"/>
      <c r="AB128" s="1209"/>
      <c r="AC128" s="1209"/>
      <c r="AD128" s="1209"/>
      <c r="AE128" s="1209"/>
      <c r="AF128" s="1209"/>
      <c r="AG128" s="1084"/>
    </row>
    <row r="129" spans="2:33" s="1246" customFormat="1" ht="12.75">
      <c r="B129" s="1656" t="s">
        <v>2892</v>
      </c>
      <c r="C129" s="1657"/>
      <c r="D129" s="1733" t="s">
        <v>3286</v>
      </c>
      <c r="E129" s="1733"/>
      <c r="F129" s="1733"/>
      <c r="G129" s="1733"/>
      <c r="H129" s="1209"/>
      <c r="I129" s="1209"/>
      <c r="J129" s="1209"/>
      <c r="K129" s="1209"/>
      <c r="L129" s="1209"/>
      <c r="M129" s="1209"/>
      <c r="N129" s="1209"/>
      <c r="O129" s="1209"/>
      <c r="P129" s="1209"/>
      <c r="Q129" s="1209"/>
      <c r="R129" s="1209"/>
      <c r="S129" s="1209"/>
      <c r="T129" s="1209"/>
      <c r="U129" s="1209"/>
      <c r="V129" s="1209"/>
      <c r="W129" s="1209"/>
      <c r="X129" s="1209"/>
      <c r="Y129" s="1209"/>
      <c r="Z129" s="1209"/>
      <c r="AA129" s="1209"/>
      <c r="AB129" s="1209"/>
      <c r="AC129" s="1209"/>
      <c r="AD129" s="1209"/>
      <c r="AE129" s="1209"/>
      <c r="AF129" s="1209"/>
      <c r="AG129" s="1084"/>
    </row>
    <row r="130" spans="2:33" s="1246" customFormat="1" ht="13.5" thickBot="1">
      <c r="B130" s="1665"/>
      <c r="C130" s="1666"/>
      <c r="D130" s="1640"/>
      <c r="E130" s="1640"/>
      <c r="F130" s="1640"/>
      <c r="G130" s="1640"/>
      <c r="H130" s="1670"/>
      <c r="I130" s="1670"/>
      <c r="J130" s="1670"/>
      <c r="K130" s="1670"/>
      <c r="L130" s="1670"/>
      <c r="M130" s="1670"/>
      <c r="N130" s="1670"/>
      <c r="O130" s="1670"/>
      <c r="P130" s="1670"/>
      <c r="Q130" s="1670"/>
      <c r="R130" s="1670"/>
      <c r="S130" s="1667"/>
      <c r="T130" s="1667"/>
      <c r="U130" s="1667"/>
      <c r="V130" s="1667"/>
      <c r="W130" s="1667"/>
      <c r="X130" s="1667"/>
      <c r="Y130" s="1667"/>
      <c r="Z130" s="1667"/>
      <c r="AA130" s="1667"/>
      <c r="AB130" s="1667"/>
      <c r="AC130" s="1667"/>
      <c r="AD130" s="1667"/>
      <c r="AE130" s="1667"/>
      <c r="AF130" s="1667"/>
      <c r="AG130" s="1641"/>
    </row>
    <row r="131" spans="2:33" s="1246" customFormat="1" ht="12.75" thickBot="1">
      <c r="F131" s="1624"/>
    </row>
    <row r="132" spans="2:33" s="1246" customFormat="1" ht="20.25">
      <c r="B132" s="2055" t="s">
        <v>3170</v>
      </c>
      <c r="C132" s="2056"/>
      <c r="D132" s="2056"/>
      <c r="E132" s="2056"/>
      <c r="F132" s="2056"/>
      <c r="G132" s="2056"/>
      <c r="H132" s="2056"/>
      <c r="I132" s="2056"/>
      <c r="J132" s="2056"/>
      <c r="K132" s="2056"/>
      <c r="L132" s="2056"/>
      <c r="M132" s="2056"/>
      <c r="N132" s="2056"/>
      <c r="O132" s="2056"/>
      <c r="P132" s="2056"/>
      <c r="Q132" s="2056"/>
      <c r="R132" s="2056"/>
      <c r="S132" s="2056"/>
      <c r="T132" s="2056"/>
      <c r="U132" s="2056"/>
      <c r="V132" s="2056"/>
      <c r="W132" s="2056"/>
      <c r="X132" s="2056"/>
      <c r="Y132" s="2056"/>
      <c r="Z132" s="2056"/>
      <c r="AA132" s="2056"/>
      <c r="AB132" s="2056"/>
      <c r="AC132" s="2056"/>
      <c r="AD132" s="2056"/>
      <c r="AE132" s="2056"/>
      <c r="AF132" s="2056"/>
      <c r="AG132" s="2057"/>
    </row>
    <row r="133" spans="2:33" s="1246" customFormat="1" ht="20.25">
      <c r="B133" s="1330"/>
      <c r="C133" s="1331"/>
      <c r="D133" s="1331"/>
      <c r="E133" s="1331"/>
      <c r="F133" s="1331"/>
      <c r="G133" s="1331"/>
      <c r="H133" s="1331"/>
      <c r="I133" s="1331"/>
      <c r="J133" s="1331"/>
      <c r="K133" s="1331"/>
      <c r="L133" s="1331"/>
      <c r="M133" s="1331"/>
      <c r="N133" s="1331"/>
      <c r="O133" s="1331"/>
      <c r="P133" s="1331"/>
      <c r="Q133" s="1331"/>
      <c r="R133" s="1331"/>
      <c r="S133" s="1331"/>
      <c r="T133" s="1331"/>
      <c r="U133" s="1332"/>
      <c r="V133" s="1332"/>
      <c r="W133" s="1332"/>
      <c r="X133" s="1332"/>
      <c r="Y133" s="1332"/>
      <c r="Z133" s="1332"/>
      <c r="AA133" s="1332"/>
      <c r="AB133" s="1332"/>
      <c r="AC133" s="1332"/>
      <c r="AD133" s="1332"/>
      <c r="AE133" s="1209"/>
      <c r="AF133" s="1209"/>
      <c r="AG133" s="1333"/>
    </row>
    <row r="134" spans="2:33" s="1246" customFormat="1" ht="12.75">
      <c r="B134" s="1330" t="s">
        <v>3171</v>
      </c>
      <c r="C134" s="456"/>
      <c r="D134" s="1351" t="s">
        <v>3443</v>
      </c>
      <c r="E134" s="1352"/>
      <c r="F134" s="1352"/>
      <c r="G134" s="1334"/>
      <c r="H134" s="1334"/>
      <c r="I134" s="1210"/>
      <c r="J134" s="1210"/>
      <c r="K134" s="1210"/>
      <c r="L134" s="1210"/>
      <c r="M134" s="1210"/>
      <c r="N134" s="1210"/>
      <c r="O134" s="1209"/>
      <c r="P134" s="1209"/>
      <c r="Q134" s="1209"/>
      <c r="R134" s="1209"/>
      <c r="S134" s="1209"/>
      <c r="T134" s="1209"/>
      <c r="U134" s="1209"/>
      <c r="V134" s="1209"/>
      <c r="W134" s="1209"/>
      <c r="X134" s="1209"/>
      <c r="Y134" s="1209"/>
      <c r="Z134" s="1209"/>
      <c r="AA134" s="1209"/>
      <c r="AB134" s="1209"/>
      <c r="AC134" s="1209"/>
      <c r="AD134" s="1209"/>
      <c r="AE134" s="1209"/>
      <c r="AF134" s="456"/>
      <c r="AG134" s="1333"/>
    </row>
    <row r="135" spans="2:33" s="1246" customFormat="1" ht="12.75">
      <c r="B135" s="1656" t="s">
        <v>3172</v>
      </c>
      <c r="C135" s="1657"/>
      <c r="D135" s="2058">
        <v>41831</v>
      </c>
      <c r="E135" s="2058"/>
      <c r="F135" s="2058"/>
      <c r="G135" s="456"/>
      <c r="H135" s="456"/>
      <c r="I135" s="456"/>
      <c r="J135" s="456"/>
      <c r="K135" s="456"/>
      <c r="L135" s="456"/>
      <c r="M135" s="456"/>
      <c r="N135" s="456"/>
      <c r="O135" s="456"/>
      <c r="P135" s="456"/>
      <c r="Q135" s="456"/>
      <c r="R135" s="456"/>
      <c r="S135" s="456"/>
      <c r="T135" s="456"/>
      <c r="U135" s="456"/>
      <c r="V135" s="456"/>
      <c r="W135" s="456"/>
      <c r="X135" s="456"/>
      <c r="Y135" s="456"/>
      <c r="Z135" s="456"/>
      <c r="AA135" s="456"/>
      <c r="AB135" s="456"/>
      <c r="AC135" s="456"/>
      <c r="AD135" s="456"/>
      <c r="AE135" s="456"/>
      <c r="AF135" s="456"/>
      <c r="AG135" s="1084"/>
    </row>
    <row r="136" spans="2:33" s="1246" customFormat="1" ht="12.75">
      <c r="B136" s="1656" t="s">
        <v>3173</v>
      </c>
      <c r="C136" s="1657"/>
      <c r="D136" s="2054">
        <v>41947</v>
      </c>
      <c r="E136" s="2054"/>
      <c r="F136" s="2054"/>
      <c r="G136" s="456"/>
      <c r="H136" s="456"/>
      <c r="I136" s="456"/>
      <c r="J136" s="456"/>
      <c r="K136" s="456"/>
      <c r="L136" s="456"/>
      <c r="M136" s="456"/>
      <c r="N136" s="456"/>
      <c r="O136" s="456"/>
      <c r="P136" s="456"/>
      <c r="Q136" s="456"/>
      <c r="R136" s="456"/>
      <c r="S136" s="456"/>
      <c r="T136" s="456"/>
      <c r="U136" s="456"/>
      <c r="V136" s="456"/>
      <c r="W136" s="456"/>
      <c r="X136" s="456"/>
      <c r="Y136" s="456"/>
      <c r="Z136" s="456"/>
      <c r="AA136" s="456"/>
      <c r="AB136" s="456"/>
      <c r="AC136" s="456"/>
      <c r="AD136" s="456"/>
      <c r="AE136" s="456"/>
      <c r="AF136" s="456"/>
      <c r="AG136" s="1084"/>
    </row>
    <row r="137" spans="2:33" s="1246" customFormat="1" ht="13.5" thickBot="1">
      <c r="B137" s="1335"/>
      <c r="C137" s="1178"/>
      <c r="D137" s="1178"/>
      <c r="E137" s="456"/>
      <c r="F137" s="456"/>
      <c r="G137" s="456"/>
      <c r="H137" s="456"/>
      <c r="I137" s="456"/>
      <c r="J137" s="456"/>
      <c r="K137" s="456"/>
      <c r="L137" s="456"/>
      <c r="M137" s="456"/>
      <c r="N137" s="456"/>
      <c r="O137" s="456"/>
      <c r="P137" s="456"/>
      <c r="Q137" s="456"/>
      <c r="R137" s="456"/>
      <c r="S137" s="456"/>
      <c r="T137" s="456"/>
      <c r="U137" s="456"/>
      <c r="V137" s="456"/>
      <c r="W137" s="456"/>
      <c r="X137" s="456"/>
      <c r="Y137" s="456"/>
      <c r="Z137" s="456"/>
      <c r="AA137" s="456"/>
      <c r="AB137" s="456"/>
      <c r="AC137" s="456"/>
      <c r="AD137" s="456"/>
      <c r="AE137" s="456"/>
      <c r="AF137" s="456"/>
      <c r="AG137" s="1084"/>
    </row>
    <row r="138" spans="2:33" s="1246" customFormat="1" ht="48.75" customHeight="1" thickBot="1">
      <c r="B138" s="1336" t="s">
        <v>3174</v>
      </c>
      <c r="C138" s="1337"/>
      <c r="D138" s="2059" t="s">
        <v>3444</v>
      </c>
      <c r="E138" s="2060"/>
      <c r="F138" s="2060"/>
      <c r="G138" s="2060"/>
      <c r="H138" s="2060"/>
      <c r="I138" s="2060"/>
      <c r="J138" s="2060"/>
      <c r="K138" s="2060"/>
      <c r="L138" s="2060"/>
      <c r="M138" s="2060"/>
      <c r="N138" s="2060"/>
      <c r="O138" s="2060"/>
      <c r="P138" s="2060"/>
      <c r="Q138" s="2060"/>
      <c r="R138" s="2060"/>
      <c r="S138" s="2060"/>
      <c r="T138" s="2060"/>
      <c r="U138" s="2060"/>
      <c r="V138" s="2060"/>
      <c r="W138" s="2060"/>
      <c r="X138" s="2060"/>
      <c r="Y138" s="2060"/>
      <c r="Z138" s="2060"/>
      <c r="AA138" s="2060"/>
      <c r="AB138" s="2060"/>
      <c r="AC138" s="2060"/>
      <c r="AD138" s="2060"/>
      <c r="AE138" s="2060"/>
      <c r="AF138" s="2060"/>
      <c r="AG138" s="2061"/>
    </row>
    <row r="139" spans="2:33" s="1246" customFormat="1" ht="13.5" customHeight="1" thickBot="1">
      <c r="B139" s="1330"/>
      <c r="C139" s="1209"/>
      <c r="D139" s="1209"/>
      <c r="E139" s="1210"/>
      <c r="F139" s="1210"/>
      <c r="G139" s="1210"/>
      <c r="H139" s="1210"/>
      <c r="I139" s="1210"/>
      <c r="J139" s="1210"/>
      <c r="K139" s="1210"/>
      <c r="L139" s="1210"/>
      <c r="M139" s="1210"/>
      <c r="N139" s="1210"/>
      <c r="O139" s="1210"/>
      <c r="P139" s="1210"/>
      <c r="Q139" s="1210"/>
      <c r="R139" s="1210"/>
      <c r="S139" s="1209"/>
      <c r="T139" s="1338"/>
      <c r="U139" s="1209"/>
      <c r="V139" s="1209"/>
      <c r="W139" s="1209"/>
      <c r="X139" s="1209"/>
      <c r="Y139" s="1209"/>
      <c r="Z139" s="1209"/>
      <c r="AA139" s="1209"/>
      <c r="AB139" s="1209"/>
      <c r="AC139" s="1209"/>
      <c r="AD139" s="1209"/>
      <c r="AE139" s="1209"/>
      <c r="AF139" s="1209"/>
      <c r="AG139" s="1084"/>
    </row>
    <row r="140" spans="2:33" s="1246" customFormat="1" ht="13.5" customHeight="1" thickBot="1">
      <c r="B140" s="2062" t="s">
        <v>3175</v>
      </c>
      <c r="C140" s="2063"/>
      <c r="D140" s="2066" t="s">
        <v>3176</v>
      </c>
      <c r="E140" s="2069" t="s">
        <v>3177</v>
      </c>
      <c r="F140" s="2071"/>
      <c r="G140" s="2071"/>
      <c r="H140" s="2071"/>
      <c r="I140" s="2071"/>
      <c r="J140" s="2071"/>
      <c r="K140" s="2071"/>
      <c r="L140" s="2071"/>
      <c r="M140" s="2071"/>
      <c r="N140" s="2071"/>
      <c r="O140" s="2071"/>
      <c r="P140" s="2071"/>
      <c r="Q140" s="2071"/>
      <c r="R140" s="2072"/>
      <c r="S140" s="2073" t="s">
        <v>3178</v>
      </c>
      <c r="T140" s="2074"/>
      <c r="U140" s="2075"/>
      <c r="V140" s="2075"/>
      <c r="W140" s="2075"/>
      <c r="X140" s="2075"/>
      <c r="Y140" s="2075"/>
      <c r="Z140" s="2076"/>
      <c r="AA140" s="2071" t="s">
        <v>2867</v>
      </c>
      <c r="AB140" s="2071"/>
      <c r="AC140" s="2072"/>
      <c r="AD140" s="2062" t="s">
        <v>2868</v>
      </c>
      <c r="AE140" s="2077"/>
      <c r="AF140" s="2063"/>
      <c r="AG140" s="1084"/>
    </row>
    <row r="141" spans="2:33" s="1246" customFormat="1" ht="13.5" thickBot="1">
      <c r="B141" s="2064"/>
      <c r="C141" s="2065"/>
      <c r="D141" s="2067"/>
      <c r="E141" s="2070"/>
      <c r="F141" s="2081" t="s">
        <v>2870</v>
      </c>
      <c r="G141" s="2081" t="s">
        <v>2871</v>
      </c>
      <c r="H141" s="2073" t="s">
        <v>2872</v>
      </c>
      <c r="I141" s="2076"/>
      <c r="J141" s="2073" t="s">
        <v>2873</v>
      </c>
      <c r="K141" s="2076"/>
      <c r="L141" s="2073" t="s">
        <v>2874</v>
      </c>
      <c r="M141" s="2076"/>
      <c r="N141" s="2083" t="s">
        <v>2875</v>
      </c>
      <c r="O141" s="2084"/>
      <c r="P141" s="2075" t="s">
        <v>2876</v>
      </c>
      <c r="Q141" s="2075"/>
      <c r="R141" s="2076"/>
      <c r="S141" s="2081" t="s">
        <v>2872</v>
      </c>
      <c r="T141" s="2081" t="s">
        <v>2873</v>
      </c>
      <c r="U141" s="2081" t="s">
        <v>2874</v>
      </c>
      <c r="V141" s="2075" t="s">
        <v>2875</v>
      </c>
      <c r="W141" s="2075"/>
      <c r="X141" s="2073" t="s">
        <v>2876</v>
      </c>
      <c r="Y141" s="2075"/>
      <c r="Z141" s="2076"/>
      <c r="AA141" s="2069" t="s">
        <v>3179</v>
      </c>
      <c r="AB141" s="2069" t="s">
        <v>3180</v>
      </c>
      <c r="AC141" s="2069" t="s">
        <v>3181</v>
      </c>
      <c r="AD141" s="2078"/>
      <c r="AE141" s="2079"/>
      <c r="AF141" s="2080"/>
      <c r="AG141" s="1084"/>
    </row>
    <row r="142" spans="2:33" s="1246" customFormat="1" ht="13.5" customHeight="1" thickBot="1">
      <c r="B142" s="2064"/>
      <c r="C142" s="2065"/>
      <c r="D142" s="2068"/>
      <c r="E142" s="2070"/>
      <c r="F142" s="2082"/>
      <c r="G142" s="2082"/>
      <c r="H142" s="1653" t="s">
        <v>2880</v>
      </c>
      <c r="I142" s="1653" t="s">
        <v>2881</v>
      </c>
      <c r="J142" s="1653" t="s">
        <v>2880</v>
      </c>
      <c r="K142" s="1653" t="s">
        <v>2881</v>
      </c>
      <c r="L142" s="1653" t="s">
        <v>2880</v>
      </c>
      <c r="M142" s="1653" t="s">
        <v>2881</v>
      </c>
      <c r="N142" s="1652" t="s">
        <v>306</v>
      </c>
      <c r="O142" s="1339" t="s">
        <v>2882</v>
      </c>
      <c r="P142" s="1340" t="s">
        <v>2883</v>
      </c>
      <c r="Q142" s="1339" t="s">
        <v>2884</v>
      </c>
      <c r="R142" s="1339" t="s">
        <v>2885</v>
      </c>
      <c r="S142" s="2082"/>
      <c r="T142" s="2082"/>
      <c r="U142" s="2082"/>
      <c r="V142" s="1654" t="s">
        <v>306</v>
      </c>
      <c r="W142" s="1341" t="s">
        <v>2882</v>
      </c>
      <c r="X142" s="1339" t="s">
        <v>2883</v>
      </c>
      <c r="Y142" s="1342" t="s">
        <v>2884</v>
      </c>
      <c r="Z142" s="1339" t="s">
        <v>2885</v>
      </c>
      <c r="AA142" s="2070"/>
      <c r="AB142" s="2070"/>
      <c r="AC142" s="2070"/>
      <c r="AD142" s="1651" t="s">
        <v>307</v>
      </c>
      <c r="AE142" s="1651" t="s">
        <v>2886</v>
      </c>
      <c r="AF142" s="1651" t="s">
        <v>2887</v>
      </c>
      <c r="AG142" s="1084"/>
    </row>
    <row r="143" spans="2:33" s="1246" customFormat="1" ht="13.5" customHeight="1" thickBot="1">
      <c r="B143" s="2050" t="s">
        <v>3445</v>
      </c>
      <c r="C143" s="2051"/>
      <c r="D143" s="1116"/>
      <c r="E143" s="1288">
        <v>7</v>
      </c>
      <c r="F143" s="1120"/>
      <c r="G143" s="1322"/>
      <c r="H143" s="1324">
        <v>2.1999999999999999E-2</v>
      </c>
      <c r="I143" s="1324">
        <v>2.1999999999999999E-2</v>
      </c>
      <c r="J143" s="1324">
        <v>5.6000000000000001E-2</v>
      </c>
      <c r="K143" s="1324">
        <v>5.6000000000000001E-2</v>
      </c>
      <c r="L143" s="1324">
        <v>5.6000000000000001E-2</v>
      </c>
      <c r="M143" s="1324">
        <v>5.6000000000000001E-2</v>
      </c>
      <c r="N143" s="1655"/>
      <c r="O143" s="1325"/>
      <c r="P143" s="1324" t="s">
        <v>3446</v>
      </c>
      <c r="Q143" s="1324" t="s">
        <v>3446</v>
      </c>
      <c r="R143" s="1324" t="s">
        <v>3446</v>
      </c>
      <c r="S143" s="1328"/>
      <c r="T143" s="1324"/>
      <c r="U143" s="1326"/>
      <c r="V143" s="1327"/>
      <c r="W143" s="1326"/>
      <c r="X143" s="1324"/>
      <c r="Y143" s="1328"/>
      <c r="Z143" s="1324"/>
      <c r="AA143" s="1120"/>
      <c r="AB143" s="1328"/>
      <c r="AC143" s="1324"/>
      <c r="AD143" s="1329"/>
      <c r="AE143" s="1117"/>
      <c r="AF143" s="1326"/>
      <c r="AG143" s="1084"/>
    </row>
    <row r="144" spans="2:33" s="1246" customFormat="1" ht="12.75">
      <c r="B144" s="1343"/>
      <c r="C144" s="1668"/>
      <c r="D144" s="1345"/>
      <c r="E144" s="1346"/>
      <c r="F144" s="1347"/>
      <c r="G144" s="1347"/>
      <c r="H144" s="1348"/>
      <c r="I144" s="1348"/>
      <c r="J144" s="1348"/>
      <c r="K144" s="1348"/>
      <c r="L144" s="1348"/>
      <c r="M144" s="1348"/>
      <c r="N144" s="1349"/>
      <c r="O144" s="1346"/>
      <c r="P144" s="1348"/>
      <c r="Q144" s="1348"/>
      <c r="R144" s="1348"/>
      <c r="S144" s="1348"/>
      <c r="T144" s="1348"/>
      <c r="U144" s="1348"/>
      <c r="V144" s="1349"/>
      <c r="W144" s="1348"/>
      <c r="X144" s="1348"/>
      <c r="Y144" s="1348"/>
      <c r="Z144" s="1348"/>
      <c r="AA144" s="1347"/>
      <c r="AB144" s="1348"/>
      <c r="AC144" s="1348"/>
      <c r="AD144" s="1349"/>
      <c r="AE144" s="1345"/>
      <c r="AF144" s="1348"/>
      <c r="AG144" s="1084"/>
    </row>
    <row r="145" spans="2:33" s="1246" customFormat="1" ht="12.75">
      <c r="B145" s="2052" t="s">
        <v>2890</v>
      </c>
      <c r="C145" s="2053"/>
      <c r="D145" s="1459" t="s">
        <v>3285</v>
      </c>
      <c r="E145" s="1459"/>
      <c r="F145" s="1459"/>
      <c r="G145" s="1459"/>
      <c r="H145" s="1209"/>
      <c r="I145" s="1209"/>
      <c r="J145" s="1209"/>
      <c r="K145" s="1209"/>
      <c r="L145" s="1209"/>
      <c r="M145" s="1209"/>
      <c r="N145" s="1209"/>
      <c r="O145" s="1209"/>
      <c r="P145" s="1209"/>
      <c r="Q145" s="1209"/>
      <c r="R145" s="1209"/>
      <c r="S145" s="1209"/>
      <c r="T145" s="1209"/>
      <c r="U145" s="1209"/>
      <c r="V145" s="1209"/>
      <c r="W145" s="1209"/>
      <c r="X145" s="1209"/>
      <c r="Y145" s="1209"/>
      <c r="Z145" s="1209"/>
      <c r="AA145" s="1209"/>
      <c r="AB145" s="1209"/>
      <c r="AC145" s="1209"/>
      <c r="AD145" s="1209"/>
      <c r="AE145" s="1209"/>
      <c r="AF145" s="1209"/>
      <c r="AG145" s="1084"/>
    </row>
    <row r="146" spans="2:33" s="1246" customFormat="1" ht="12.75">
      <c r="B146" s="1656" t="s">
        <v>2892</v>
      </c>
      <c r="C146" s="1657"/>
      <c r="D146" s="1733" t="s">
        <v>3286</v>
      </c>
      <c r="E146" s="1733"/>
      <c r="F146" s="1733"/>
      <c r="G146" s="1733"/>
      <c r="H146" s="1209"/>
      <c r="I146" s="1209"/>
      <c r="J146" s="1209"/>
      <c r="K146" s="1209"/>
      <c r="L146" s="1209"/>
      <c r="M146" s="1209"/>
      <c r="N146" s="1209"/>
      <c r="O146" s="1209"/>
      <c r="P146" s="1209"/>
      <c r="Q146" s="1209"/>
      <c r="R146" s="1209"/>
      <c r="S146" s="1209"/>
      <c r="T146" s="1209"/>
      <c r="U146" s="1209"/>
      <c r="V146" s="1209"/>
      <c r="W146" s="1209"/>
      <c r="X146" s="1209"/>
      <c r="Y146" s="1209"/>
      <c r="Z146" s="1209"/>
      <c r="AA146" s="1209"/>
      <c r="AB146" s="1209"/>
      <c r="AC146" s="1209"/>
      <c r="AD146" s="1209"/>
      <c r="AE146" s="1209"/>
      <c r="AF146" s="1209"/>
      <c r="AG146" s="1084"/>
    </row>
    <row r="147" spans="2:33" s="1246" customFormat="1" ht="13.5" thickBot="1">
      <c r="B147" s="1665"/>
      <c r="C147" s="1666"/>
      <c r="D147" s="1640"/>
      <c r="E147" s="1640"/>
      <c r="F147" s="1640"/>
      <c r="G147" s="1640"/>
      <c r="H147" s="1670"/>
      <c r="I147" s="1670"/>
      <c r="J147" s="1670"/>
      <c r="K147" s="1670"/>
      <c r="L147" s="1670"/>
      <c r="M147" s="1670"/>
      <c r="N147" s="1670"/>
      <c r="O147" s="1670"/>
      <c r="P147" s="1670"/>
      <c r="Q147" s="1670"/>
      <c r="R147" s="1670"/>
      <c r="S147" s="1667"/>
      <c r="T147" s="1667"/>
      <c r="U147" s="1667"/>
      <c r="V147" s="1667"/>
      <c r="W147" s="1667"/>
      <c r="X147" s="1667"/>
      <c r="Y147" s="1667"/>
      <c r="Z147" s="1667"/>
      <c r="AA147" s="1667"/>
      <c r="AB147" s="1667"/>
      <c r="AC147" s="1667"/>
      <c r="AD147" s="1667"/>
      <c r="AE147" s="1667"/>
      <c r="AF147" s="1667"/>
      <c r="AG147" s="1641"/>
    </row>
    <row r="148" spans="2:33" s="1246" customFormat="1" ht="12.75" thickBot="1">
      <c r="F148" s="1624"/>
    </row>
    <row r="149" spans="2:33" s="1246" customFormat="1" ht="20.25">
      <c r="B149" s="2055" t="s">
        <v>3170</v>
      </c>
      <c r="C149" s="2056"/>
      <c r="D149" s="2056"/>
      <c r="E149" s="2056"/>
      <c r="F149" s="2056"/>
      <c r="G149" s="2056"/>
      <c r="H149" s="2056"/>
      <c r="I149" s="2056"/>
      <c r="J149" s="2056"/>
      <c r="K149" s="2056"/>
      <c r="L149" s="2056"/>
      <c r="M149" s="2056"/>
      <c r="N149" s="2056"/>
      <c r="O149" s="2056"/>
      <c r="P149" s="2056"/>
      <c r="Q149" s="2056"/>
      <c r="R149" s="2056"/>
      <c r="S149" s="2056"/>
      <c r="T149" s="2056"/>
      <c r="U149" s="2056"/>
      <c r="V149" s="2056"/>
      <c r="W149" s="2056"/>
      <c r="X149" s="2056"/>
      <c r="Y149" s="2056"/>
      <c r="Z149" s="2056"/>
      <c r="AA149" s="2056"/>
      <c r="AB149" s="2056"/>
      <c r="AC149" s="2056"/>
      <c r="AD149" s="2056"/>
      <c r="AE149" s="2056"/>
      <c r="AF149" s="2056"/>
      <c r="AG149" s="2057"/>
    </row>
    <row r="150" spans="2:33" s="1246" customFormat="1" ht="20.25">
      <c r="B150" s="1330"/>
      <c r="C150" s="1331"/>
      <c r="D150" s="1331"/>
      <c r="E150" s="1331"/>
      <c r="F150" s="1331"/>
      <c r="G150" s="1331"/>
      <c r="H150" s="1331"/>
      <c r="I150" s="1331"/>
      <c r="J150" s="1331"/>
      <c r="K150" s="1331"/>
      <c r="L150" s="1331"/>
      <c r="M150" s="1331"/>
      <c r="N150" s="1331"/>
      <c r="O150" s="1331"/>
      <c r="P150" s="1331"/>
      <c r="Q150" s="1331"/>
      <c r="R150" s="1331"/>
      <c r="S150" s="1331"/>
      <c r="T150" s="1331"/>
      <c r="U150" s="1332"/>
      <c r="V150" s="1332"/>
      <c r="W150" s="1332"/>
      <c r="X150" s="1332"/>
      <c r="Y150" s="1332"/>
      <c r="Z150" s="1332"/>
      <c r="AA150" s="1332"/>
      <c r="AB150" s="1332"/>
      <c r="AC150" s="1332"/>
      <c r="AD150" s="1332"/>
      <c r="AE150" s="1209"/>
      <c r="AF150" s="1209"/>
      <c r="AG150" s="1333"/>
    </row>
    <row r="151" spans="2:33" s="1246" customFormat="1" ht="12.75">
      <c r="B151" s="1330" t="s">
        <v>3171</v>
      </c>
      <c r="C151" s="456"/>
      <c r="D151" s="1351" t="s">
        <v>3437</v>
      </c>
      <c r="E151" s="1352"/>
      <c r="F151" s="1352"/>
      <c r="G151" s="1334"/>
      <c r="H151" s="1334"/>
      <c r="I151" s="1210"/>
      <c r="J151" s="1210"/>
      <c r="K151" s="1210"/>
      <c r="L151" s="1210"/>
      <c r="M151" s="1210"/>
      <c r="N151" s="1210"/>
      <c r="O151" s="1209"/>
      <c r="P151" s="1209"/>
      <c r="Q151" s="1209"/>
      <c r="R151" s="1209"/>
      <c r="S151" s="1209"/>
      <c r="T151" s="1209"/>
      <c r="U151" s="1209"/>
      <c r="V151" s="1209"/>
      <c r="W151" s="1209"/>
      <c r="X151" s="1209"/>
      <c r="Y151" s="1209"/>
      <c r="Z151" s="1209"/>
      <c r="AA151" s="1209"/>
      <c r="AB151" s="1209"/>
      <c r="AC151" s="1209"/>
      <c r="AD151" s="1209"/>
      <c r="AE151" s="1209"/>
      <c r="AF151" s="456"/>
      <c r="AG151" s="1333"/>
    </row>
    <row r="152" spans="2:33" s="1246" customFormat="1" ht="13.5" customHeight="1">
      <c r="B152" s="1656" t="s">
        <v>3172</v>
      </c>
      <c r="C152" s="1657"/>
      <c r="D152" s="2058">
        <v>41823</v>
      </c>
      <c r="E152" s="2058"/>
      <c r="F152" s="2058"/>
      <c r="G152" s="1098"/>
      <c r="H152" s="456"/>
      <c r="I152" s="456"/>
      <c r="J152" s="456"/>
      <c r="K152" s="456"/>
      <c r="L152" s="456"/>
      <c r="M152" s="456"/>
      <c r="N152" s="456"/>
      <c r="O152" s="456"/>
      <c r="P152" s="456"/>
      <c r="Q152" s="456"/>
      <c r="R152" s="456"/>
      <c r="S152" s="456"/>
      <c r="T152" s="456"/>
      <c r="U152" s="456"/>
      <c r="V152" s="456"/>
      <c r="W152" s="456"/>
      <c r="X152" s="456"/>
      <c r="Y152" s="456"/>
      <c r="Z152" s="456"/>
      <c r="AA152" s="456"/>
      <c r="AB152" s="456"/>
      <c r="AC152" s="456"/>
      <c r="AD152" s="456"/>
      <c r="AE152" s="456"/>
      <c r="AF152" s="456"/>
      <c r="AG152" s="1084"/>
    </row>
    <row r="153" spans="2:33" s="1246" customFormat="1" ht="12.75">
      <c r="B153" s="1656" t="s">
        <v>3173</v>
      </c>
      <c r="C153" s="1657"/>
      <c r="D153" s="2054">
        <v>44196</v>
      </c>
      <c r="E153" s="2054"/>
      <c r="F153" s="2054"/>
      <c r="G153" s="1098" t="s">
        <v>3438</v>
      </c>
      <c r="H153" s="456"/>
      <c r="I153" s="456"/>
      <c r="J153" s="456"/>
      <c r="K153" s="456"/>
      <c r="L153" s="456"/>
      <c r="M153" s="456"/>
      <c r="N153" s="456"/>
      <c r="O153" s="456"/>
      <c r="P153" s="456"/>
      <c r="Q153" s="456"/>
      <c r="R153" s="456"/>
      <c r="S153" s="456"/>
      <c r="T153" s="456"/>
      <c r="U153" s="456"/>
      <c r="V153" s="456"/>
      <c r="W153" s="456"/>
      <c r="X153" s="456"/>
      <c r="Y153" s="456"/>
      <c r="Z153" s="456"/>
      <c r="AA153" s="456"/>
      <c r="AB153" s="456"/>
      <c r="AC153" s="456"/>
      <c r="AD153" s="456"/>
      <c r="AE153" s="456"/>
      <c r="AF153" s="456"/>
      <c r="AG153" s="1084"/>
    </row>
    <row r="154" spans="2:33" s="1246" customFormat="1" ht="13.5" customHeight="1" thickBot="1">
      <c r="B154" s="1335"/>
      <c r="C154" s="1178"/>
      <c r="D154" s="1178"/>
      <c r="E154" s="456"/>
      <c r="F154" s="456"/>
      <c r="G154" s="456"/>
      <c r="H154" s="456"/>
      <c r="I154" s="456"/>
      <c r="J154" s="456"/>
      <c r="K154" s="456"/>
      <c r="L154" s="456"/>
      <c r="M154" s="456"/>
      <c r="N154" s="456"/>
      <c r="O154" s="456"/>
      <c r="P154" s="456"/>
      <c r="Q154" s="456"/>
      <c r="R154" s="456"/>
      <c r="S154" s="456"/>
      <c r="T154" s="456"/>
      <c r="U154" s="456"/>
      <c r="V154" s="456"/>
      <c r="W154" s="456"/>
      <c r="X154" s="456"/>
      <c r="Y154" s="456"/>
      <c r="Z154" s="456"/>
      <c r="AA154" s="456"/>
      <c r="AB154" s="456"/>
      <c r="AC154" s="456"/>
      <c r="AD154" s="456"/>
      <c r="AE154" s="456"/>
      <c r="AF154" s="456"/>
      <c r="AG154" s="1084"/>
    </row>
    <row r="155" spans="2:33" s="1246" customFormat="1" ht="13.5" customHeight="1" thickBot="1">
      <c r="B155" s="1336" t="s">
        <v>3174</v>
      </c>
      <c r="C155" s="1337"/>
      <c r="D155" s="2059" t="s">
        <v>3439</v>
      </c>
      <c r="E155" s="2060"/>
      <c r="F155" s="2060"/>
      <c r="G155" s="2060"/>
      <c r="H155" s="2060"/>
      <c r="I155" s="2060"/>
      <c r="J155" s="2060"/>
      <c r="K155" s="2060"/>
      <c r="L155" s="2060"/>
      <c r="M155" s="2060"/>
      <c r="N155" s="2060"/>
      <c r="O155" s="2060"/>
      <c r="P155" s="2060"/>
      <c r="Q155" s="2060"/>
      <c r="R155" s="2060"/>
      <c r="S155" s="2060"/>
      <c r="T155" s="2060"/>
      <c r="U155" s="2060"/>
      <c r="V155" s="2060"/>
      <c r="W155" s="2060"/>
      <c r="X155" s="2060"/>
      <c r="Y155" s="2060"/>
      <c r="Z155" s="2060"/>
      <c r="AA155" s="2060"/>
      <c r="AB155" s="2060"/>
      <c r="AC155" s="2060"/>
      <c r="AD155" s="2060"/>
      <c r="AE155" s="2060"/>
      <c r="AF155" s="2060"/>
      <c r="AG155" s="2061"/>
    </row>
    <row r="156" spans="2:33" s="1246" customFormat="1" ht="13.5" thickBot="1">
      <c r="B156" s="1330"/>
      <c r="C156" s="1209"/>
      <c r="D156" s="1209"/>
      <c r="E156" s="1210"/>
      <c r="F156" s="1210"/>
      <c r="G156" s="1210"/>
      <c r="H156" s="1210"/>
      <c r="I156" s="1210"/>
      <c r="J156" s="1210"/>
      <c r="K156" s="1210"/>
      <c r="L156" s="1210"/>
      <c r="M156" s="1210"/>
      <c r="N156" s="1210"/>
      <c r="O156" s="1210"/>
      <c r="P156" s="1210"/>
      <c r="Q156" s="1210"/>
      <c r="R156" s="1210"/>
      <c r="S156" s="1209"/>
      <c r="T156" s="1338"/>
      <c r="U156" s="1209"/>
      <c r="V156" s="1209"/>
      <c r="W156" s="1209"/>
      <c r="X156" s="1209"/>
      <c r="Y156" s="1209"/>
      <c r="Z156" s="1209"/>
      <c r="AA156" s="1209"/>
      <c r="AB156" s="1209"/>
      <c r="AC156" s="1209"/>
      <c r="AD156" s="1209"/>
      <c r="AE156" s="1209"/>
      <c r="AF156" s="1209"/>
      <c r="AG156" s="1084"/>
    </row>
    <row r="157" spans="2:33" s="1246" customFormat="1" ht="13.5" customHeight="1" thickBot="1">
      <c r="B157" s="2062" t="s">
        <v>3175</v>
      </c>
      <c r="C157" s="2063"/>
      <c r="D157" s="2066" t="s">
        <v>3176</v>
      </c>
      <c r="E157" s="2069" t="s">
        <v>3177</v>
      </c>
      <c r="F157" s="2071"/>
      <c r="G157" s="2071"/>
      <c r="H157" s="2071"/>
      <c r="I157" s="2071"/>
      <c r="J157" s="2071"/>
      <c r="K157" s="2071"/>
      <c r="L157" s="2071"/>
      <c r="M157" s="2071"/>
      <c r="N157" s="2071"/>
      <c r="O157" s="2071"/>
      <c r="P157" s="2071"/>
      <c r="Q157" s="2071"/>
      <c r="R157" s="2072"/>
      <c r="S157" s="2073" t="s">
        <v>3178</v>
      </c>
      <c r="T157" s="2074"/>
      <c r="U157" s="2075"/>
      <c r="V157" s="2075"/>
      <c r="W157" s="2075"/>
      <c r="X157" s="2075"/>
      <c r="Y157" s="2075"/>
      <c r="Z157" s="2076"/>
      <c r="AA157" s="2071" t="s">
        <v>2867</v>
      </c>
      <c r="AB157" s="2071"/>
      <c r="AC157" s="2072"/>
      <c r="AD157" s="2062" t="s">
        <v>2868</v>
      </c>
      <c r="AE157" s="2077"/>
      <c r="AF157" s="2063"/>
      <c r="AG157" s="1084"/>
    </row>
    <row r="158" spans="2:33" s="1246" customFormat="1" ht="13.5" thickBot="1">
      <c r="B158" s="2064"/>
      <c r="C158" s="2065"/>
      <c r="D158" s="2067"/>
      <c r="E158" s="2070"/>
      <c r="F158" s="2081" t="s">
        <v>2870</v>
      </c>
      <c r="G158" s="2081" t="s">
        <v>2871</v>
      </c>
      <c r="H158" s="2073" t="s">
        <v>2872</v>
      </c>
      <c r="I158" s="2076"/>
      <c r="J158" s="2073" t="s">
        <v>2873</v>
      </c>
      <c r="K158" s="2076"/>
      <c r="L158" s="2073" t="s">
        <v>2874</v>
      </c>
      <c r="M158" s="2076"/>
      <c r="N158" s="2083" t="s">
        <v>2875</v>
      </c>
      <c r="O158" s="2084"/>
      <c r="P158" s="2075" t="s">
        <v>2876</v>
      </c>
      <c r="Q158" s="2075"/>
      <c r="R158" s="2076"/>
      <c r="S158" s="2081" t="s">
        <v>2872</v>
      </c>
      <c r="T158" s="2081" t="s">
        <v>2873</v>
      </c>
      <c r="U158" s="2081" t="s">
        <v>2874</v>
      </c>
      <c r="V158" s="2075" t="s">
        <v>2875</v>
      </c>
      <c r="W158" s="2075"/>
      <c r="X158" s="2073" t="s">
        <v>2876</v>
      </c>
      <c r="Y158" s="2075"/>
      <c r="Z158" s="2076"/>
      <c r="AA158" s="2069" t="s">
        <v>3179</v>
      </c>
      <c r="AB158" s="2069" t="s">
        <v>3180</v>
      </c>
      <c r="AC158" s="2069" t="s">
        <v>3181</v>
      </c>
      <c r="AD158" s="2078"/>
      <c r="AE158" s="2079"/>
      <c r="AF158" s="2080"/>
      <c r="AG158" s="1084"/>
    </row>
    <row r="159" spans="2:33" s="1246" customFormat="1" ht="26.25" thickBot="1">
      <c r="B159" s="2064"/>
      <c r="C159" s="2065"/>
      <c r="D159" s="2068"/>
      <c r="E159" s="2070"/>
      <c r="F159" s="2082"/>
      <c r="G159" s="2082"/>
      <c r="H159" s="1653" t="s">
        <v>2880</v>
      </c>
      <c r="I159" s="1653" t="s">
        <v>2881</v>
      </c>
      <c r="J159" s="1653" t="s">
        <v>2880</v>
      </c>
      <c r="K159" s="1653" t="s">
        <v>2881</v>
      </c>
      <c r="L159" s="1653" t="s">
        <v>2880</v>
      </c>
      <c r="M159" s="1653" t="s">
        <v>2881</v>
      </c>
      <c r="N159" s="1652" t="s">
        <v>306</v>
      </c>
      <c r="O159" s="1339" t="s">
        <v>2882</v>
      </c>
      <c r="P159" s="1340" t="s">
        <v>2883</v>
      </c>
      <c r="Q159" s="1339" t="s">
        <v>2884</v>
      </c>
      <c r="R159" s="1339" t="s">
        <v>2885</v>
      </c>
      <c r="S159" s="2082"/>
      <c r="T159" s="2082"/>
      <c r="U159" s="2082"/>
      <c r="V159" s="1654" t="s">
        <v>306</v>
      </c>
      <c r="W159" s="1341" t="s">
        <v>2882</v>
      </c>
      <c r="X159" s="1339" t="s">
        <v>2883</v>
      </c>
      <c r="Y159" s="1342" t="s">
        <v>2884</v>
      </c>
      <c r="Z159" s="1339" t="s">
        <v>2885</v>
      </c>
      <c r="AA159" s="2070"/>
      <c r="AB159" s="2070"/>
      <c r="AC159" s="2070"/>
      <c r="AD159" s="1651" t="s">
        <v>307</v>
      </c>
      <c r="AE159" s="1651" t="s">
        <v>2886</v>
      </c>
      <c r="AF159" s="1651" t="s">
        <v>2887</v>
      </c>
      <c r="AG159" s="1084"/>
    </row>
    <row r="160" spans="2:33" s="1246" customFormat="1" ht="12.75">
      <c r="B160" s="2274" t="s">
        <v>3440</v>
      </c>
      <c r="C160" s="2275"/>
      <c r="D160" s="1140"/>
      <c r="E160" s="1141">
        <v>5</v>
      </c>
      <c r="F160" s="1142">
        <v>1050</v>
      </c>
      <c r="G160" s="1142">
        <v>650</v>
      </c>
      <c r="H160" s="1143">
        <v>0.01</v>
      </c>
      <c r="I160" s="1143">
        <v>0.01</v>
      </c>
      <c r="J160" s="1143">
        <v>2.1999999999999999E-2</v>
      </c>
      <c r="K160" s="1143">
        <v>2.1999999999999999E-2</v>
      </c>
      <c r="L160" s="1143">
        <v>0.02</v>
      </c>
      <c r="M160" s="1143">
        <v>0.02</v>
      </c>
      <c r="N160" s="1671"/>
      <c r="O160" s="1143"/>
      <c r="P160" s="1143">
        <v>0.13500000000000001</v>
      </c>
      <c r="Q160" s="1143">
        <v>0.13500000000000001</v>
      </c>
      <c r="R160" s="1143">
        <v>0.13500000000000001</v>
      </c>
      <c r="S160" s="1143"/>
      <c r="T160" s="1143"/>
      <c r="U160" s="1143"/>
      <c r="V160" s="1671"/>
      <c r="W160" s="1143"/>
      <c r="X160" s="1143"/>
      <c r="Y160" s="1143"/>
      <c r="Z160" s="1143"/>
      <c r="AA160" s="1142"/>
      <c r="AB160" s="1143"/>
      <c r="AC160" s="1143"/>
      <c r="AD160" s="1671"/>
      <c r="AE160" s="1140"/>
      <c r="AF160" s="1159"/>
      <c r="AG160" s="1084"/>
    </row>
    <row r="161" spans="2:33" s="1246" customFormat="1" ht="12.75">
      <c r="B161" s="2279" t="s">
        <v>3441</v>
      </c>
      <c r="C161" s="2280"/>
      <c r="D161" s="1134"/>
      <c r="E161" s="1135">
        <v>4</v>
      </c>
      <c r="F161" s="1136">
        <v>850</v>
      </c>
      <c r="G161" s="1136">
        <v>350</v>
      </c>
      <c r="H161" s="1137">
        <v>0.01</v>
      </c>
      <c r="I161" s="1137">
        <v>0.01</v>
      </c>
      <c r="J161" s="1137">
        <v>2.1999999999999999E-2</v>
      </c>
      <c r="K161" s="1137">
        <v>2.1999999999999999E-2</v>
      </c>
      <c r="L161" s="1137">
        <v>0.02</v>
      </c>
      <c r="M161" s="1137">
        <v>0.02</v>
      </c>
      <c r="N161" s="1672"/>
      <c r="O161" s="1137"/>
      <c r="P161" s="1137">
        <v>0.13500000000000001</v>
      </c>
      <c r="Q161" s="1137">
        <v>0.13500000000000001</v>
      </c>
      <c r="R161" s="1137">
        <v>0.13500000000000001</v>
      </c>
      <c r="S161" s="1137"/>
      <c r="T161" s="1137"/>
      <c r="U161" s="1137"/>
      <c r="V161" s="1672"/>
      <c r="W161" s="1137"/>
      <c r="X161" s="1137"/>
      <c r="Y161" s="1137"/>
      <c r="Z161" s="1137"/>
      <c r="AA161" s="1136"/>
      <c r="AB161" s="1137"/>
      <c r="AC161" s="1137"/>
      <c r="AD161" s="1672"/>
      <c r="AE161" s="1134"/>
      <c r="AF161" s="1160"/>
      <c r="AG161" s="1084"/>
    </row>
    <row r="162" spans="2:33" s="1246" customFormat="1" ht="13.5" thickBot="1">
      <c r="B162" s="2281" t="s">
        <v>3442</v>
      </c>
      <c r="C162" s="2282"/>
      <c r="D162" s="1149"/>
      <c r="E162" s="1150">
        <v>1.5</v>
      </c>
      <c r="F162" s="1151">
        <v>500</v>
      </c>
      <c r="G162" s="1151">
        <v>100</v>
      </c>
      <c r="H162" s="1152">
        <v>0.01</v>
      </c>
      <c r="I162" s="1152">
        <v>0.01</v>
      </c>
      <c r="J162" s="1152">
        <v>2.1999999999999999E-2</v>
      </c>
      <c r="K162" s="1152">
        <v>2.1999999999999999E-2</v>
      </c>
      <c r="L162" s="1152">
        <v>0.02</v>
      </c>
      <c r="M162" s="1152">
        <v>0.02</v>
      </c>
      <c r="N162" s="1673"/>
      <c r="O162" s="1152"/>
      <c r="P162" s="1152">
        <v>0.13500000000000001</v>
      </c>
      <c r="Q162" s="1152">
        <v>0.13500000000000001</v>
      </c>
      <c r="R162" s="1152">
        <v>0.13500000000000001</v>
      </c>
      <c r="S162" s="1152"/>
      <c r="T162" s="1152"/>
      <c r="U162" s="1152"/>
      <c r="V162" s="1673"/>
      <c r="W162" s="1152"/>
      <c r="X162" s="1152"/>
      <c r="Y162" s="1152"/>
      <c r="Z162" s="1152"/>
      <c r="AA162" s="1151"/>
      <c r="AB162" s="1152"/>
      <c r="AC162" s="1152"/>
      <c r="AD162" s="1673"/>
      <c r="AE162" s="1149"/>
      <c r="AF162" s="1163"/>
      <c r="AG162" s="1084"/>
    </row>
    <row r="163" spans="2:33" s="1246" customFormat="1" ht="12.75">
      <c r="B163" s="1343"/>
      <c r="C163" s="1668"/>
      <c r="D163" s="1345"/>
      <c r="E163" s="1346"/>
      <c r="F163" s="1347"/>
      <c r="G163" s="1347"/>
      <c r="H163" s="1348"/>
      <c r="I163" s="1348"/>
      <c r="J163" s="1348"/>
      <c r="K163" s="1348"/>
      <c r="L163" s="1348"/>
      <c r="M163" s="1348"/>
      <c r="N163" s="1349"/>
      <c r="O163" s="1346"/>
      <c r="P163" s="1348"/>
      <c r="Q163" s="1348"/>
      <c r="R163" s="1348"/>
      <c r="S163" s="1348"/>
      <c r="T163" s="1348"/>
      <c r="U163" s="1348"/>
      <c r="V163" s="1349"/>
      <c r="W163" s="1348"/>
      <c r="X163" s="1348"/>
      <c r="Y163" s="1348"/>
      <c r="Z163" s="1348"/>
      <c r="AA163" s="1347"/>
      <c r="AB163" s="1348"/>
      <c r="AC163" s="1348"/>
      <c r="AD163" s="1349"/>
      <c r="AE163" s="1345"/>
      <c r="AF163" s="1348"/>
      <c r="AG163" s="1084"/>
    </row>
    <row r="164" spans="2:33" s="1246" customFormat="1" ht="12.75">
      <c r="B164" s="2052" t="s">
        <v>2890</v>
      </c>
      <c r="C164" s="2053"/>
      <c r="D164" s="1459" t="s">
        <v>3285</v>
      </c>
      <c r="E164" s="1459"/>
      <c r="F164" s="1459"/>
      <c r="G164" s="1459"/>
      <c r="H164" s="1209"/>
      <c r="I164" s="1209"/>
      <c r="J164" s="1209"/>
      <c r="K164" s="1209"/>
      <c r="L164" s="1209"/>
      <c r="M164" s="1209"/>
      <c r="N164" s="1209"/>
      <c r="O164" s="1209"/>
      <c r="P164" s="1209"/>
      <c r="Q164" s="1209"/>
      <c r="R164" s="1209"/>
      <c r="S164" s="1209"/>
      <c r="T164" s="1209"/>
      <c r="U164" s="1209"/>
      <c r="V164" s="1209"/>
      <c r="W164" s="1209"/>
      <c r="X164" s="1209"/>
      <c r="Y164" s="1209"/>
      <c r="Z164" s="1209"/>
      <c r="AA164" s="1209"/>
      <c r="AB164" s="1209"/>
      <c r="AC164" s="1209"/>
      <c r="AD164" s="1209"/>
      <c r="AE164" s="1209"/>
      <c r="AF164" s="1209"/>
      <c r="AG164" s="1084"/>
    </row>
    <row r="165" spans="2:33" s="1246" customFormat="1" ht="12.75">
      <c r="B165" s="1656" t="s">
        <v>2892</v>
      </c>
      <c r="C165" s="1657"/>
      <c r="D165" s="1733" t="s">
        <v>3286</v>
      </c>
      <c r="E165" s="1733"/>
      <c r="F165" s="1733"/>
      <c r="G165" s="1733"/>
      <c r="H165" s="1209"/>
      <c r="I165" s="1209"/>
      <c r="J165" s="1209"/>
      <c r="K165" s="1209"/>
      <c r="L165" s="1209"/>
      <c r="M165" s="1209"/>
      <c r="N165" s="1209"/>
      <c r="O165" s="1209"/>
      <c r="P165" s="1209"/>
      <c r="Q165" s="1209"/>
      <c r="R165" s="1209"/>
      <c r="S165" s="1209"/>
      <c r="T165" s="1209"/>
      <c r="U165" s="1209"/>
      <c r="V165" s="1209"/>
      <c r="W165" s="1209"/>
      <c r="X165" s="1209"/>
      <c r="Y165" s="1209"/>
      <c r="Z165" s="1209"/>
      <c r="AA165" s="1209"/>
      <c r="AB165" s="1209"/>
      <c r="AC165" s="1209"/>
      <c r="AD165" s="1209"/>
      <c r="AE165" s="1209"/>
      <c r="AF165" s="1209"/>
      <c r="AG165" s="1084"/>
    </row>
    <row r="166" spans="2:33" s="1246" customFormat="1" ht="13.5" thickBot="1">
      <c r="B166" s="1665"/>
      <c r="C166" s="1666"/>
      <c r="D166" s="1640"/>
      <c r="E166" s="1640"/>
      <c r="F166" s="1640"/>
      <c r="G166" s="1640"/>
      <c r="H166" s="1670"/>
      <c r="I166" s="1670"/>
      <c r="J166" s="1670"/>
      <c r="K166" s="1670"/>
      <c r="L166" s="1670"/>
      <c r="M166" s="1670"/>
      <c r="N166" s="1670"/>
      <c r="O166" s="1670"/>
      <c r="P166" s="1670"/>
      <c r="Q166" s="1670"/>
      <c r="R166" s="1670"/>
      <c r="S166" s="1667"/>
      <c r="T166" s="1667"/>
      <c r="U166" s="1667"/>
      <c r="V166" s="1667"/>
      <c r="W166" s="1667"/>
      <c r="X166" s="1667"/>
      <c r="Y166" s="1667"/>
      <c r="Z166" s="1667"/>
      <c r="AA166" s="1667"/>
      <c r="AB166" s="1667"/>
      <c r="AC166" s="1667"/>
      <c r="AD166" s="1667"/>
      <c r="AE166" s="1667"/>
      <c r="AF166" s="1667"/>
      <c r="AG166" s="1641"/>
    </row>
    <row r="167" spans="2:33" s="1246" customFormat="1" ht="12.75" thickBot="1">
      <c r="F167" s="1624"/>
    </row>
    <row r="168" spans="2:33" s="1246" customFormat="1" ht="20.25">
      <c r="B168" s="2055" t="s">
        <v>3170</v>
      </c>
      <c r="C168" s="2056"/>
      <c r="D168" s="2056"/>
      <c r="E168" s="2056"/>
      <c r="F168" s="2056"/>
      <c r="G168" s="2056"/>
      <c r="H168" s="2056"/>
      <c r="I168" s="2056"/>
      <c r="J168" s="2056"/>
      <c r="K168" s="2056"/>
      <c r="L168" s="2056"/>
      <c r="M168" s="2056"/>
      <c r="N168" s="2056"/>
      <c r="O168" s="2056"/>
      <c r="P168" s="2056"/>
      <c r="Q168" s="2056"/>
      <c r="R168" s="2056"/>
      <c r="S168" s="2056"/>
      <c r="T168" s="2056"/>
      <c r="U168" s="2056"/>
      <c r="V168" s="2056"/>
      <c r="W168" s="2056"/>
      <c r="X168" s="2056"/>
      <c r="Y168" s="2056"/>
      <c r="Z168" s="2056"/>
      <c r="AA168" s="2056"/>
      <c r="AB168" s="2056"/>
      <c r="AC168" s="2056"/>
      <c r="AD168" s="2056"/>
      <c r="AE168" s="2056"/>
      <c r="AF168" s="2056"/>
      <c r="AG168" s="2057"/>
    </row>
    <row r="169" spans="2:33" s="1246" customFormat="1" ht="20.25">
      <c r="B169" s="1330"/>
      <c r="C169" s="1331"/>
      <c r="D169" s="1331"/>
      <c r="E169" s="1331"/>
      <c r="F169" s="1331"/>
      <c r="G169" s="1331"/>
      <c r="H169" s="1331"/>
      <c r="I169" s="1331"/>
      <c r="J169" s="1331"/>
      <c r="K169" s="1331"/>
      <c r="L169" s="1331"/>
      <c r="M169" s="1331"/>
      <c r="N169" s="1331"/>
      <c r="O169" s="1331"/>
      <c r="P169" s="1331"/>
      <c r="Q169" s="1331"/>
      <c r="R169" s="1331"/>
      <c r="S169" s="1331"/>
      <c r="T169" s="1331"/>
      <c r="U169" s="1332"/>
      <c r="V169" s="1332"/>
      <c r="W169" s="1332"/>
      <c r="X169" s="1332"/>
      <c r="Y169" s="1332"/>
      <c r="Z169" s="1332"/>
      <c r="AA169" s="1332"/>
      <c r="AB169" s="1332"/>
      <c r="AC169" s="1332"/>
      <c r="AD169" s="1332"/>
      <c r="AE169" s="1209"/>
      <c r="AF169" s="1209"/>
      <c r="AG169" s="1333"/>
    </row>
    <row r="170" spans="2:33" s="1246" customFormat="1" ht="12.75">
      <c r="B170" s="1330" t="s">
        <v>3171</v>
      </c>
      <c r="C170" s="456"/>
      <c r="D170" s="1351" t="s">
        <v>3434</v>
      </c>
      <c r="E170" s="1352"/>
      <c r="F170" s="1352"/>
      <c r="G170" s="1334"/>
      <c r="H170" s="1334"/>
      <c r="I170" s="1210"/>
      <c r="J170" s="1210"/>
      <c r="K170" s="1210"/>
      <c r="L170" s="1210"/>
      <c r="M170" s="1210"/>
      <c r="N170" s="1210"/>
      <c r="O170" s="1209"/>
      <c r="P170" s="1209"/>
      <c r="Q170" s="1209"/>
      <c r="R170" s="1209"/>
      <c r="S170" s="1209"/>
      <c r="T170" s="1209"/>
      <c r="U170" s="1209"/>
      <c r="V170" s="1209"/>
      <c r="W170" s="1209"/>
      <c r="X170" s="1209"/>
      <c r="Y170" s="1209"/>
      <c r="Z170" s="1209"/>
      <c r="AA170" s="1209"/>
      <c r="AB170" s="1209"/>
      <c r="AC170" s="1209"/>
      <c r="AD170" s="1209"/>
      <c r="AE170" s="1209"/>
      <c r="AF170" s="456"/>
      <c r="AG170" s="1333"/>
    </row>
    <row r="171" spans="2:33" s="1246" customFormat="1" ht="12.75">
      <c r="B171" s="1613" t="s">
        <v>3172</v>
      </c>
      <c r="C171" s="1614"/>
      <c r="D171" s="2058">
        <v>41768</v>
      </c>
      <c r="E171" s="2058"/>
      <c r="F171" s="2058"/>
      <c r="G171" s="456"/>
      <c r="H171" s="456"/>
      <c r="I171" s="456"/>
      <c r="J171" s="456"/>
      <c r="K171" s="456"/>
      <c r="L171" s="456"/>
      <c r="M171" s="456"/>
      <c r="N171" s="456"/>
      <c r="O171" s="456"/>
      <c r="P171" s="456"/>
      <c r="Q171" s="456"/>
      <c r="R171" s="456"/>
      <c r="S171" s="456"/>
      <c r="T171" s="456"/>
      <c r="U171" s="456"/>
      <c r="V171" s="456"/>
      <c r="W171" s="456"/>
      <c r="X171" s="456"/>
      <c r="Y171" s="456"/>
      <c r="Z171" s="456"/>
      <c r="AA171" s="456"/>
      <c r="AB171" s="456"/>
      <c r="AC171" s="456"/>
      <c r="AD171" s="456"/>
      <c r="AE171" s="456"/>
      <c r="AF171" s="456"/>
      <c r="AG171" s="1084"/>
    </row>
    <row r="172" spans="2:33" s="1246" customFormat="1" ht="12.75">
      <c r="B172" s="1613" t="s">
        <v>3173</v>
      </c>
      <c r="C172" s="1614"/>
      <c r="D172" s="2054">
        <v>41859</v>
      </c>
      <c r="E172" s="2054"/>
      <c r="F172" s="2054"/>
      <c r="G172" s="456"/>
      <c r="H172" s="456"/>
      <c r="I172" s="456"/>
      <c r="J172" s="456"/>
      <c r="K172" s="456"/>
      <c r="L172" s="456"/>
      <c r="M172" s="456"/>
      <c r="N172" s="456"/>
      <c r="O172" s="456"/>
      <c r="P172" s="456"/>
      <c r="Q172" s="456"/>
      <c r="R172" s="456"/>
      <c r="S172" s="456"/>
      <c r="T172" s="456"/>
      <c r="U172" s="456"/>
      <c r="V172" s="456"/>
      <c r="W172" s="456"/>
      <c r="X172" s="456"/>
      <c r="Y172" s="456"/>
      <c r="Z172" s="456"/>
      <c r="AA172" s="456"/>
      <c r="AB172" s="456"/>
      <c r="AC172" s="456"/>
      <c r="AD172" s="456"/>
      <c r="AE172" s="456"/>
      <c r="AF172" s="456"/>
      <c r="AG172" s="1084"/>
    </row>
    <row r="173" spans="2:33" s="1246" customFormat="1" ht="13.5" thickBot="1">
      <c r="B173" s="1335"/>
      <c r="C173" s="1178"/>
      <c r="D173" s="1178"/>
      <c r="E173" s="456"/>
      <c r="F173" s="456"/>
      <c r="G173" s="456"/>
      <c r="H173" s="456"/>
      <c r="I173" s="456"/>
      <c r="J173" s="456"/>
      <c r="K173" s="456"/>
      <c r="L173" s="456"/>
      <c r="M173" s="456"/>
      <c r="N173" s="456"/>
      <c r="O173" s="456"/>
      <c r="P173" s="456"/>
      <c r="Q173" s="456"/>
      <c r="R173" s="456"/>
      <c r="S173" s="456"/>
      <c r="T173" s="456"/>
      <c r="U173" s="456"/>
      <c r="V173" s="456"/>
      <c r="W173" s="456"/>
      <c r="X173" s="456"/>
      <c r="Y173" s="456"/>
      <c r="Z173" s="456"/>
      <c r="AA173" s="456"/>
      <c r="AB173" s="456"/>
      <c r="AC173" s="456"/>
      <c r="AD173" s="456"/>
      <c r="AE173" s="456"/>
      <c r="AF173" s="456"/>
      <c r="AG173" s="1084"/>
    </row>
    <row r="174" spans="2:33" s="1246" customFormat="1" ht="31.5" customHeight="1" thickBot="1">
      <c r="B174" s="1336" t="s">
        <v>3174</v>
      </c>
      <c r="C174" s="1337"/>
      <c r="D174" s="2059" t="s">
        <v>3418</v>
      </c>
      <c r="E174" s="2060"/>
      <c r="F174" s="2060"/>
      <c r="G174" s="2060"/>
      <c r="H174" s="2060"/>
      <c r="I174" s="2060"/>
      <c r="J174" s="2060"/>
      <c r="K174" s="2060"/>
      <c r="L174" s="2060"/>
      <c r="M174" s="2060"/>
      <c r="N174" s="2060"/>
      <c r="O174" s="2060"/>
      <c r="P174" s="2060"/>
      <c r="Q174" s="2060"/>
      <c r="R174" s="2060"/>
      <c r="S174" s="2060"/>
      <c r="T174" s="2060"/>
      <c r="U174" s="2060"/>
      <c r="V174" s="2060"/>
      <c r="W174" s="2060"/>
      <c r="X174" s="2060"/>
      <c r="Y174" s="2060"/>
      <c r="Z174" s="2060"/>
      <c r="AA174" s="2060"/>
      <c r="AB174" s="2060"/>
      <c r="AC174" s="2060"/>
      <c r="AD174" s="2060"/>
      <c r="AE174" s="2060"/>
      <c r="AF174" s="2060"/>
      <c r="AG174" s="2061"/>
    </row>
    <row r="175" spans="2:33" s="1246" customFormat="1" ht="13.5" thickBot="1">
      <c r="B175" s="1330"/>
      <c r="C175" s="1209"/>
      <c r="D175" s="1209"/>
      <c r="E175" s="1210"/>
      <c r="F175" s="1210"/>
      <c r="G175" s="1210"/>
      <c r="H175" s="1210"/>
      <c r="I175" s="1210"/>
      <c r="J175" s="1210"/>
      <c r="K175" s="1210"/>
      <c r="L175" s="1210"/>
      <c r="M175" s="1210"/>
      <c r="N175" s="1210"/>
      <c r="O175" s="1210"/>
      <c r="P175" s="1210"/>
      <c r="Q175" s="1210"/>
      <c r="R175" s="1210"/>
      <c r="S175" s="1209"/>
      <c r="T175" s="1338"/>
      <c r="U175" s="1209"/>
      <c r="V175" s="1209"/>
      <c r="W175" s="1209"/>
      <c r="X175" s="1209"/>
      <c r="Y175" s="1209"/>
      <c r="Z175" s="1209"/>
      <c r="AA175" s="1209"/>
      <c r="AB175" s="1209"/>
      <c r="AC175" s="1209"/>
      <c r="AD175" s="1209"/>
      <c r="AE175" s="1209"/>
      <c r="AF175" s="1209"/>
      <c r="AG175" s="1084"/>
    </row>
    <row r="176" spans="2:33" s="1246" customFormat="1" ht="13.5" thickBot="1">
      <c r="B176" s="2062" t="s">
        <v>3175</v>
      </c>
      <c r="C176" s="2063"/>
      <c r="D176" s="2066" t="s">
        <v>3176</v>
      </c>
      <c r="E176" s="2069" t="s">
        <v>3177</v>
      </c>
      <c r="F176" s="2071"/>
      <c r="G176" s="2071"/>
      <c r="H176" s="2071"/>
      <c r="I176" s="2071"/>
      <c r="J176" s="2071"/>
      <c r="K176" s="2071"/>
      <c r="L176" s="2071"/>
      <c r="M176" s="2071"/>
      <c r="N176" s="2071"/>
      <c r="O176" s="2071"/>
      <c r="P176" s="2071"/>
      <c r="Q176" s="2071"/>
      <c r="R176" s="2072"/>
      <c r="S176" s="2073" t="s">
        <v>3178</v>
      </c>
      <c r="T176" s="2074"/>
      <c r="U176" s="2075"/>
      <c r="V176" s="2075"/>
      <c r="W176" s="2075"/>
      <c r="X176" s="2075"/>
      <c r="Y176" s="2075"/>
      <c r="Z176" s="2076"/>
      <c r="AA176" s="2071" t="s">
        <v>2867</v>
      </c>
      <c r="AB176" s="2071"/>
      <c r="AC176" s="2072"/>
      <c r="AD176" s="2062" t="s">
        <v>2868</v>
      </c>
      <c r="AE176" s="2077"/>
      <c r="AF176" s="2063"/>
      <c r="AG176" s="1084"/>
    </row>
    <row r="177" spans="2:33" s="1246" customFormat="1" ht="21.75" customHeight="1" thickBot="1">
      <c r="B177" s="2064"/>
      <c r="C177" s="2065"/>
      <c r="D177" s="2067"/>
      <c r="E177" s="2070"/>
      <c r="F177" s="2081" t="s">
        <v>2870</v>
      </c>
      <c r="G177" s="2081" t="s">
        <v>2871</v>
      </c>
      <c r="H177" s="2073" t="s">
        <v>2872</v>
      </c>
      <c r="I177" s="2076"/>
      <c r="J177" s="2073" t="s">
        <v>2873</v>
      </c>
      <c r="K177" s="2076"/>
      <c r="L177" s="2073" t="s">
        <v>2874</v>
      </c>
      <c r="M177" s="2076"/>
      <c r="N177" s="2083" t="s">
        <v>2875</v>
      </c>
      <c r="O177" s="2084"/>
      <c r="P177" s="2075" t="s">
        <v>2876</v>
      </c>
      <c r="Q177" s="2075"/>
      <c r="R177" s="2076"/>
      <c r="S177" s="2081" t="s">
        <v>2872</v>
      </c>
      <c r="T177" s="2081" t="s">
        <v>2873</v>
      </c>
      <c r="U177" s="2081" t="s">
        <v>2874</v>
      </c>
      <c r="V177" s="2075" t="s">
        <v>2875</v>
      </c>
      <c r="W177" s="2075"/>
      <c r="X177" s="2073" t="s">
        <v>2876</v>
      </c>
      <c r="Y177" s="2075"/>
      <c r="Z177" s="2076"/>
      <c r="AA177" s="2069" t="s">
        <v>3179</v>
      </c>
      <c r="AB177" s="2069" t="s">
        <v>3180</v>
      </c>
      <c r="AC177" s="2069" t="s">
        <v>3181</v>
      </c>
      <c r="AD177" s="2078"/>
      <c r="AE177" s="2079"/>
      <c r="AF177" s="2080"/>
      <c r="AG177" s="1084"/>
    </row>
    <row r="178" spans="2:33" s="1246" customFormat="1" ht="26.25" thickBot="1">
      <c r="B178" s="2064"/>
      <c r="C178" s="2065"/>
      <c r="D178" s="2068"/>
      <c r="E178" s="2070"/>
      <c r="F178" s="2082"/>
      <c r="G178" s="2082"/>
      <c r="H178" s="1616" t="s">
        <v>2880</v>
      </c>
      <c r="I178" s="1616" t="s">
        <v>2881</v>
      </c>
      <c r="J178" s="1616" t="s">
        <v>2880</v>
      </c>
      <c r="K178" s="1616" t="s">
        <v>2881</v>
      </c>
      <c r="L178" s="1616" t="s">
        <v>2880</v>
      </c>
      <c r="M178" s="1616" t="s">
        <v>2881</v>
      </c>
      <c r="N178" s="1615" t="s">
        <v>306</v>
      </c>
      <c r="O178" s="1339" t="s">
        <v>2882</v>
      </c>
      <c r="P178" s="1340" t="s">
        <v>2883</v>
      </c>
      <c r="Q178" s="1339" t="s">
        <v>2884</v>
      </c>
      <c r="R178" s="1339" t="s">
        <v>2885</v>
      </c>
      <c r="S178" s="2082"/>
      <c r="T178" s="2082"/>
      <c r="U178" s="2082"/>
      <c r="V178" s="1618" t="s">
        <v>306</v>
      </c>
      <c r="W178" s="1341" t="s">
        <v>2882</v>
      </c>
      <c r="X178" s="1339" t="s">
        <v>2883</v>
      </c>
      <c r="Y178" s="1342" t="s">
        <v>2884</v>
      </c>
      <c r="Z178" s="1339" t="s">
        <v>2885</v>
      </c>
      <c r="AA178" s="2070"/>
      <c r="AB178" s="2070"/>
      <c r="AC178" s="2070"/>
      <c r="AD178" s="1617" t="s">
        <v>307</v>
      </c>
      <c r="AE178" s="1617" t="s">
        <v>2886</v>
      </c>
      <c r="AF178" s="1617" t="s">
        <v>2887</v>
      </c>
      <c r="AG178" s="1084"/>
    </row>
    <row r="179" spans="2:33" s="1246" customFormat="1" ht="45.75" customHeight="1" thickBot="1">
      <c r="B179" s="2050" t="s">
        <v>3436</v>
      </c>
      <c r="C179" s="2051"/>
      <c r="D179" s="1037"/>
      <c r="E179" s="1038">
        <v>12</v>
      </c>
      <c r="F179" s="1039">
        <v>500</v>
      </c>
      <c r="G179" s="1040"/>
      <c r="H179" s="1042"/>
      <c r="I179" s="1042"/>
      <c r="J179" s="1043"/>
      <c r="K179" s="1042"/>
      <c r="L179" s="1042"/>
      <c r="M179" s="1042"/>
      <c r="N179" s="1612"/>
      <c r="O179" s="1042"/>
      <c r="P179" s="1043"/>
      <c r="Q179" s="1042"/>
      <c r="R179" s="1044"/>
      <c r="S179" s="1045"/>
      <c r="T179" s="1042"/>
      <c r="U179" s="1044"/>
      <c r="V179" s="1046"/>
      <c r="W179" s="1044"/>
      <c r="X179" s="1042"/>
      <c r="Y179" s="1043"/>
      <c r="Z179" s="1042"/>
      <c r="AA179" s="1039"/>
      <c r="AB179" s="1043"/>
      <c r="AC179" s="1042"/>
      <c r="AD179" s="1619"/>
      <c r="AE179" s="1048"/>
      <c r="AF179" s="1049"/>
      <c r="AG179" s="1084"/>
    </row>
    <row r="180" spans="2:33" s="1246" customFormat="1" ht="12.75">
      <c r="B180" s="1343"/>
      <c r="C180" s="1344"/>
      <c r="D180" s="1345"/>
      <c r="E180" s="1346"/>
      <c r="F180" s="1347"/>
      <c r="G180" s="1347"/>
      <c r="H180" s="1348"/>
      <c r="I180" s="1348"/>
      <c r="J180" s="1348"/>
      <c r="K180" s="1348"/>
      <c r="L180" s="1348"/>
      <c r="M180" s="1348"/>
      <c r="N180" s="1349"/>
      <c r="O180" s="1346"/>
      <c r="P180" s="1348"/>
      <c r="Q180" s="1348"/>
      <c r="R180" s="1348"/>
      <c r="S180" s="1348"/>
      <c r="T180" s="1348"/>
      <c r="U180" s="1348"/>
      <c r="V180" s="1349"/>
      <c r="W180" s="1348"/>
      <c r="X180" s="1348"/>
      <c r="Y180" s="1348"/>
      <c r="Z180" s="1348"/>
      <c r="AA180" s="1347"/>
      <c r="AB180" s="1348"/>
      <c r="AC180" s="1348"/>
      <c r="AD180" s="1349"/>
      <c r="AE180" s="1345"/>
      <c r="AF180" s="1348"/>
      <c r="AG180" s="1084"/>
    </row>
    <row r="181" spans="2:33" s="1246" customFormat="1" ht="12.75">
      <c r="B181" s="2052" t="s">
        <v>2890</v>
      </c>
      <c r="C181" s="2053"/>
      <c r="D181" s="1459" t="s">
        <v>3285</v>
      </c>
      <c r="E181" s="1459"/>
      <c r="F181" s="1459"/>
      <c r="G181" s="1459"/>
      <c r="H181" s="1209"/>
      <c r="I181" s="1209"/>
      <c r="J181" s="1209"/>
      <c r="K181" s="1209"/>
      <c r="L181" s="1209"/>
      <c r="M181" s="1209"/>
      <c r="N181" s="1209"/>
      <c r="O181" s="1209"/>
      <c r="P181" s="1209"/>
      <c r="Q181" s="1209"/>
      <c r="R181" s="1209"/>
      <c r="S181" s="1209"/>
      <c r="T181" s="1209"/>
      <c r="U181" s="1209"/>
      <c r="V181" s="1209"/>
      <c r="W181" s="1209"/>
      <c r="X181" s="1209"/>
      <c r="Y181" s="1209"/>
      <c r="Z181" s="1209"/>
      <c r="AA181" s="1209"/>
      <c r="AB181" s="1209"/>
      <c r="AC181" s="1209"/>
      <c r="AD181" s="1209"/>
      <c r="AE181" s="1209"/>
      <c r="AF181" s="1209"/>
      <c r="AG181" s="1084"/>
    </row>
    <row r="182" spans="2:33" s="1246" customFormat="1" ht="12.75">
      <c r="B182" s="1613" t="s">
        <v>2892</v>
      </c>
      <c r="C182" s="1614"/>
      <c r="D182" s="1733" t="s">
        <v>3286</v>
      </c>
      <c r="E182" s="1733"/>
      <c r="F182" s="1733"/>
      <c r="G182" s="1733"/>
      <c r="H182" s="1209"/>
      <c r="I182" s="1209"/>
      <c r="J182" s="1209"/>
      <c r="K182" s="1209"/>
      <c r="L182" s="1209"/>
      <c r="M182" s="1209"/>
      <c r="N182" s="1209"/>
      <c r="O182" s="1209"/>
      <c r="P182" s="1209"/>
      <c r="Q182" s="1209"/>
      <c r="R182" s="1209"/>
      <c r="S182" s="1209"/>
      <c r="T182" s="1209"/>
      <c r="U182" s="1209"/>
      <c r="V182" s="1209"/>
      <c r="W182" s="1209"/>
      <c r="X182" s="1209"/>
      <c r="Y182" s="1209"/>
      <c r="Z182" s="1209"/>
      <c r="AA182" s="1209"/>
      <c r="AB182" s="1209"/>
      <c r="AC182" s="1209"/>
      <c r="AD182" s="1209"/>
      <c r="AE182" s="1209"/>
      <c r="AF182" s="1209"/>
      <c r="AG182" s="1084"/>
    </row>
    <row r="183" spans="2:33" s="1246" customFormat="1" ht="13.5" thickBot="1">
      <c r="B183" s="1632" t="s">
        <v>3284</v>
      </c>
      <c r="C183" s="1633"/>
      <c r="D183" s="1640"/>
      <c r="E183" s="1640"/>
      <c r="F183" s="1640"/>
      <c r="G183" s="1640"/>
      <c r="H183" s="1635"/>
      <c r="I183" s="1635"/>
      <c r="J183" s="1635"/>
      <c r="K183" s="1635"/>
      <c r="L183" s="1635"/>
      <c r="M183" s="1635"/>
      <c r="N183" s="1635"/>
      <c r="O183" s="1635"/>
      <c r="P183" s="1635"/>
      <c r="Q183" s="1635"/>
      <c r="R183" s="1635"/>
      <c r="S183" s="1634"/>
      <c r="T183" s="1634"/>
      <c r="U183" s="1634"/>
      <c r="V183" s="1634"/>
      <c r="W183" s="1634"/>
      <c r="X183" s="1634"/>
      <c r="Y183" s="1634"/>
      <c r="Z183" s="1634"/>
      <c r="AA183" s="1634"/>
      <c r="AB183" s="1634"/>
      <c r="AC183" s="1634"/>
      <c r="AD183" s="1634"/>
      <c r="AE183" s="1634"/>
      <c r="AF183" s="1634"/>
      <c r="AG183" s="1641"/>
    </row>
    <row r="184" spans="2:33" s="1246" customFormat="1" ht="12.75" thickBot="1">
      <c r="F184" s="1624"/>
    </row>
    <row r="185" spans="2:33" ht="20.25">
      <c r="B185" s="2055" t="s">
        <v>3170</v>
      </c>
      <c r="C185" s="2056"/>
      <c r="D185" s="2056"/>
      <c r="E185" s="2056"/>
      <c r="F185" s="2056"/>
      <c r="G185" s="2056"/>
      <c r="H185" s="2056"/>
      <c r="I185" s="2056"/>
      <c r="J185" s="2056"/>
      <c r="K185" s="2056"/>
      <c r="L185" s="2056"/>
      <c r="M185" s="2056"/>
      <c r="N185" s="2056"/>
      <c r="O185" s="2056"/>
      <c r="P185" s="2056"/>
      <c r="Q185" s="2056"/>
      <c r="R185" s="2056"/>
      <c r="S185" s="2056"/>
      <c r="T185" s="2056"/>
      <c r="U185" s="2056"/>
      <c r="V185" s="2056"/>
      <c r="W185" s="2056"/>
      <c r="X185" s="2056"/>
      <c r="Y185" s="2056"/>
      <c r="Z185" s="2056"/>
      <c r="AA185" s="2056"/>
      <c r="AB185" s="2056"/>
      <c r="AC185" s="2056"/>
      <c r="AD185" s="2056"/>
      <c r="AE185" s="2056"/>
      <c r="AF185" s="2056"/>
      <c r="AG185" s="2057"/>
    </row>
    <row r="186" spans="2:33" ht="20.25">
      <c r="B186" s="1330"/>
      <c r="C186" s="1331"/>
      <c r="D186" s="1331"/>
      <c r="E186" s="1331"/>
      <c r="F186" s="1331"/>
      <c r="G186" s="1331"/>
      <c r="H186" s="1331"/>
      <c r="I186" s="1331"/>
      <c r="J186" s="1331"/>
      <c r="K186" s="1331"/>
      <c r="L186" s="1331"/>
      <c r="M186" s="1331"/>
      <c r="N186" s="1331"/>
      <c r="O186" s="1331"/>
      <c r="P186" s="1331"/>
      <c r="Q186" s="1331"/>
      <c r="R186" s="1331"/>
      <c r="S186" s="1331"/>
      <c r="T186" s="1331"/>
      <c r="U186" s="1332"/>
      <c r="V186" s="1332"/>
      <c r="W186" s="1332"/>
      <c r="X186" s="1332"/>
      <c r="Y186" s="1332"/>
      <c r="Z186" s="1332"/>
      <c r="AA186" s="1332"/>
      <c r="AB186" s="1332"/>
      <c r="AC186" s="1332"/>
      <c r="AD186" s="1332"/>
      <c r="AE186" s="1209"/>
      <c r="AF186" s="1209"/>
      <c r="AG186" s="1333"/>
    </row>
    <row r="187" spans="2:33" ht="12.75">
      <c r="B187" s="1330" t="s">
        <v>3171</v>
      </c>
      <c r="C187" s="456"/>
      <c r="D187" s="1351" t="s">
        <v>3371</v>
      </c>
      <c r="E187" s="1352"/>
      <c r="F187" s="1352"/>
      <c r="G187" s="1334"/>
      <c r="H187" s="1334"/>
      <c r="I187" s="1210"/>
      <c r="J187" s="1210"/>
      <c r="K187" s="1210"/>
      <c r="L187" s="1210"/>
      <c r="M187" s="1210"/>
      <c r="N187" s="1210"/>
      <c r="O187" s="1209"/>
      <c r="P187" s="1209"/>
      <c r="Q187" s="1209"/>
      <c r="R187" s="1209"/>
      <c r="S187" s="1209"/>
      <c r="T187" s="1209"/>
      <c r="U187" s="1209"/>
      <c r="V187" s="1209"/>
      <c r="W187" s="1209"/>
      <c r="X187" s="1209"/>
      <c r="Y187" s="1209"/>
      <c r="Z187" s="1209"/>
      <c r="AA187" s="1209"/>
      <c r="AB187" s="1209"/>
      <c r="AC187" s="1209"/>
      <c r="AD187" s="1209"/>
      <c r="AE187" s="1209"/>
      <c r="AF187" s="456"/>
      <c r="AG187" s="1333"/>
    </row>
    <row r="188" spans="2:33" ht="12.75">
      <c r="B188" s="1443" t="s">
        <v>3172</v>
      </c>
      <c r="C188" s="1444"/>
      <c r="D188" s="2058">
        <v>41730</v>
      </c>
      <c r="E188" s="2058"/>
      <c r="F188" s="2058"/>
      <c r="G188" s="456"/>
      <c r="H188" s="456"/>
      <c r="I188" s="456"/>
      <c r="J188" s="456"/>
      <c r="K188" s="456"/>
      <c r="L188" s="456"/>
      <c r="M188" s="456"/>
      <c r="N188" s="456"/>
      <c r="O188" s="456"/>
      <c r="P188" s="456"/>
      <c r="Q188" s="456"/>
      <c r="R188" s="456"/>
      <c r="S188" s="456"/>
      <c r="T188" s="456"/>
      <c r="U188" s="456"/>
      <c r="V188" s="456"/>
      <c r="W188" s="456"/>
      <c r="X188" s="456"/>
      <c r="Y188" s="456"/>
      <c r="Z188" s="456"/>
      <c r="AA188" s="456"/>
      <c r="AB188" s="456"/>
      <c r="AC188" s="456"/>
      <c r="AD188" s="456"/>
      <c r="AE188" s="456"/>
      <c r="AF188" s="456"/>
      <c r="AG188" s="1084"/>
    </row>
    <row r="189" spans="2:33" ht="12.75">
      <c r="B189" s="1443" t="s">
        <v>3173</v>
      </c>
      <c r="C189" s="1444"/>
      <c r="D189" s="2054">
        <v>41881</v>
      </c>
      <c r="E189" s="2054"/>
      <c r="F189" s="2054"/>
      <c r="G189" s="456"/>
      <c r="H189" s="456"/>
      <c r="I189" s="456"/>
      <c r="J189" s="456"/>
      <c r="K189" s="456"/>
      <c r="L189" s="456"/>
      <c r="M189" s="456"/>
      <c r="N189" s="456"/>
      <c r="O189" s="456"/>
      <c r="P189" s="456"/>
      <c r="Q189" s="456"/>
      <c r="R189" s="456"/>
      <c r="S189" s="456"/>
      <c r="T189" s="456"/>
      <c r="U189" s="456"/>
      <c r="V189" s="456"/>
      <c r="W189" s="456"/>
      <c r="X189" s="456"/>
      <c r="Y189" s="456"/>
      <c r="Z189" s="456"/>
      <c r="AA189" s="456"/>
      <c r="AB189" s="456"/>
      <c r="AC189" s="456"/>
      <c r="AD189" s="456"/>
      <c r="AE189" s="456"/>
      <c r="AF189" s="456"/>
      <c r="AG189" s="1084"/>
    </row>
    <row r="190" spans="2:33" ht="13.5" thickBot="1">
      <c r="B190" s="1335"/>
      <c r="C190" s="1178"/>
      <c r="D190" s="1178"/>
      <c r="E190" s="456"/>
      <c r="F190" s="456"/>
      <c r="G190" s="456"/>
      <c r="H190" s="456"/>
      <c r="I190" s="456"/>
      <c r="J190" s="456"/>
      <c r="K190" s="456"/>
      <c r="L190" s="456"/>
      <c r="M190" s="456"/>
      <c r="N190" s="456"/>
      <c r="O190" s="456"/>
      <c r="P190" s="456"/>
      <c r="Q190" s="456"/>
      <c r="R190" s="456"/>
      <c r="S190" s="456"/>
      <c r="T190" s="456"/>
      <c r="U190" s="456"/>
      <c r="V190" s="456"/>
      <c r="W190" s="456"/>
      <c r="X190" s="456"/>
      <c r="Y190" s="456"/>
      <c r="Z190" s="456"/>
      <c r="AA190" s="456"/>
      <c r="AB190" s="456"/>
      <c r="AC190" s="456"/>
      <c r="AD190" s="456"/>
      <c r="AE190" s="456"/>
      <c r="AF190" s="456"/>
      <c r="AG190" s="1084"/>
    </row>
    <row r="191" spans="2:33" ht="32.25" customHeight="1" thickBot="1">
      <c r="B191" s="1336" t="s">
        <v>3174</v>
      </c>
      <c r="C191" s="1337"/>
      <c r="D191" s="2059" t="s">
        <v>3363</v>
      </c>
      <c r="E191" s="2060"/>
      <c r="F191" s="2060"/>
      <c r="G191" s="2060"/>
      <c r="H191" s="2060"/>
      <c r="I191" s="2060"/>
      <c r="J191" s="2060"/>
      <c r="K191" s="2060"/>
      <c r="L191" s="2060"/>
      <c r="M191" s="2060"/>
      <c r="N191" s="2060"/>
      <c r="O191" s="2060"/>
      <c r="P191" s="2060"/>
      <c r="Q191" s="2060"/>
      <c r="R191" s="2060"/>
      <c r="S191" s="2060"/>
      <c r="T191" s="2060"/>
      <c r="U191" s="2060"/>
      <c r="V191" s="2060"/>
      <c r="W191" s="2060"/>
      <c r="X191" s="2060"/>
      <c r="Y191" s="2060"/>
      <c r="Z191" s="2060"/>
      <c r="AA191" s="2060"/>
      <c r="AB191" s="2060"/>
      <c r="AC191" s="2060"/>
      <c r="AD191" s="2060"/>
      <c r="AE191" s="2060"/>
      <c r="AF191" s="2060"/>
      <c r="AG191" s="2061"/>
    </row>
    <row r="192" spans="2:33" ht="13.5" thickBot="1">
      <c r="B192" s="1330"/>
      <c r="C192" s="1209"/>
      <c r="D192" s="1209"/>
      <c r="E192" s="1210"/>
      <c r="F192" s="1210"/>
      <c r="G192" s="1210"/>
      <c r="H192" s="1210"/>
      <c r="I192" s="1210"/>
      <c r="J192" s="1210"/>
      <c r="K192" s="1210"/>
      <c r="L192" s="1210"/>
      <c r="M192" s="1210"/>
      <c r="N192" s="1210"/>
      <c r="O192" s="1210"/>
      <c r="P192" s="1210"/>
      <c r="Q192" s="1210"/>
      <c r="R192" s="1210"/>
      <c r="S192" s="1209"/>
      <c r="T192" s="1338"/>
      <c r="U192" s="1209"/>
      <c r="V192" s="1209"/>
      <c r="W192" s="1209"/>
      <c r="X192" s="1209"/>
      <c r="Y192" s="1209"/>
      <c r="Z192" s="1209"/>
      <c r="AA192" s="1209"/>
      <c r="AB192" s="1209"/>
      <c r="AC192" s="1209"/>
      <c r="AD192" s="1209"/>
      <c r="AE192" s="1209"/>
      <c r="AF192" s="1209"/>
      <c r="AG192" s="1084"/>
    </row>
    <row r="193" spans="2:34" ht="13.5" thickBot="1">
      <c r="B193" s="2062" t="s">
        <v>3175</v>
      </c>
      <c r="C193" s="2063"/>
      <c r="D193" s="2066" t="s">
        <v>3176</v>
      </c>
      <c r="E193" s="2069" t="s">
        <v>3177</v>
      </c>
      <c r="F193" s="2071"/>
      <c r="G193" s="2071"/>
      <c r="H193" s="2071"/>
      <c r="I193" s="2071"/>
      <c r="J193" s="2071"/>
      <c r="K193" s="2071"/>
      <c r="L193" s="2071"/>
      <c r="M193" s="2071"/>
      <c r="N193" s="2071"/>
      <c r="O193" s="2071"/>
      <c r="P193" s="2071"/>
      <c r="Q193" s="2071"/>
      <c r="R193" s="2072"/>
      <c r="S193" s="2073" t="s">
        <v>3178</v>
      </c>
      <c r="T193" s="2074"/>
      <c r="U193" s="2075"/>
      <c r="V193" s="2075"/>
      <c r="W193" s="2075"/>
      <c r="X193" s="2075"/>
      <c r="Y193" s="2075"/>
      <c r="Z193" s="2076"/>
      <c r="AA193" s="2071" t="s">
        <v>2867</v>
      </c>
      <c r="AB193" s="2071"/>
      <c r="AC193" s="2072"/>
      <c r="AD193" s="2062" t="s">
        <v>2868</v>
      </c>
      <c r="AE193" s="2077"/>
      <c r="AF193" s="2063"/>
      <c r="AG193" s="1084"/>
    </row>
    <row r="194" spans="2:34" ht="13.5" thickBot="1">
      <c r="B194" s="2064"/>
      <c r="C194" s="2065"/>
      <c r="D194" s="2067"/>
      <c r="E194" s="2070"/>
      <c r="F194" s="2081" t="s">
        <v>2870</v>
      </c>
      <c r="G194" s="2081" t="s">
        <v>2871</v>
      </c>
      <c r="H194" s="2073" t="s">
        <v>2872</v>
      </c>
      <c r="I194" s="2076"/>
      <c r="J194" s="2073" t="s">
        <v>2873</v>
      </c>
      <c r="K194" s="2076"/>
      <c r="L194" s="2073" t="s">
        <v>2874</v>
      </c>
      <c r="M194" s="2076"/>
      <c r="N194" s="2083" t="s">
        <v>2875</v>
      </c>
      <c r="O194" s="2084"/>
      <c r="P194" s="2075" t="s">
        <v>2876</v>
      </c>
      <c r="Q194" s="2075"/>
      <c r="R194" s="2076"/>
      <c r="S194" s="2081" t="s">
        <v>2872</v>
      </c>
      <c r="T194" s="2081" t="s">
        <v>2873</v>
      </c>
      <c r="U194" s="2081" t="s">
        <v>2874</v>
      </c>
      <c r="V194" s="2075" t="s">
        <v>2875</v>
      </c>
      <c r="W194" s="2075"/>
      <c r="X194" s="2073" t="s">
        <v>2876</v>
      </c>
      <c r="Y194" s="2075"/>
      <c r="Z194" s="2076"/>
      <c r="AA194" s="2069" t="s">
        <v>3179</v>
      </c>
      <c r="AB194" s="2069" t="s">
        <v>3180</v>
      </c>
      <c r="AC194" s="2069" t="s">
        <v>3181</v>
      </c>
      <c r="AD194" s="2078"/>
      <c r="AE194" s="2079"/>
      <c r="AF194" s="2080"/>
      <c r="AG194" s="1084"/>
    </row>
    <row r="195" spans="2:34" ht="26.25" thickBot="1">
      <c r="B195" s="2064"/>
      <c r="C195" s="2065"/>
      <c r="D195" s="2068"/>
      <c r="E195" s="2070"/>
      <c r="F195" s="2082"/>
      <c r="G195" s="2082"/>
      <c r="H195" s="1448" t="s">
        <v>2880</v>
      </c>
      <c r="I195" s="1448" t="s">
        <v>2881</v>
      </c>
      <c r="J195" s="1448" t="s">
        <v>2880</v>
      </c>
      <c r="K195" s="1448" t="s">
        <v>2881</v>
      </c>
      <c r="L195" s="1448" t="s">
        <v>2880</v>
      </c>
      <c r="M195" s="1448" t="s">
        <v>2881</v>
      </c>
      <c r="N195" s="1447" t="s">
        <v>306</v>
      </c>
      <c r="O195" s="1339" t="s">
        <v>2882</v>
      </c>
      <c r="P195" s="1340" t="s">
        <v>2883</v>
      </c>
      <c r="Q195" s="1339" t="s">
        <v>2884</v>
      </c>
      <c r="R195" s="1339" t="s">
        <v>2885</v>
      </c>
      <c r="S195" s="2082"/>
      <c r="T195" s="2082"/>
      <c r="U195" s="2082"/>
      <c r="V195" s="1445" t="s">
        <v>306</v>
      </c>
      <c r="W195" s="1341" t="s">
        <v>2882</v>
      </c>
      <c r="X195" s="1339" t="s">
        <v>2883</v>
      </c>
      <c r="Y195" s="1342" t="s">
        <v>2884</v>
      </c>
      <c r="Z195" s="1339" t="s">
        <v>2885</v>
      </c>
      <c r="AA195" s="2070"/>
      <c r="AB195" s="2070"/>
      <c r="AC195" s="2070"/>
      <c r="AD195" s="1446" t="s">
        <v>307</v>
      </c>
      <c r="AE195" s="1446" t="s">
        <v>2886</v>
      </c>
      <c r="AF195" s="1446" t="s">
        <v>2887</v>
      </c>
      <c r="AG195" s="1084"/>
    </row>
    <row r="196" spans="2:34" ht="40.5" customHeight="1" thickBot="1">
      <c r="B196" s="2050" t="s">
        <v>3435</v>
      </c>
      <c r="C196" s="2051"/>
      <c r="D196" s="1116"/>
      <c r="E196" s="1288"/>
      <c r="F196" s="1120">
        <v>500</v>
      </c>
      <c r="G196" s="1322"/>
      <c r="H196" s="1324"/>
      <c r="I196" s="1324"/>
      <c r="J196" s="1328"/>
      <c r="K196" s="1324"/>
      <c r="L196" s="1324"/>
      <c r="M196" s="1324"/>
      <c r="N196" s="1529"/>
      <c r="O196" s="1324"/>
      <c r="P196" s="1328"/>
      <c r="Q196" s="1324"/>
      <c r="R196" s="1326"/>
      <c r="S196" s="1325"/>
      <c r="T196" s="1324"/>
      <c r="U196" s="1326"/>
      <c r="V196" s="1327"/>
      <c r="W196" s="1326"/>
      <c r="X196" s="1324"/>
      <c r="Y196" s="1328"/>
      <c r="Z196" s="1324"/>
      <c r="AA196" s="1120"/>
      <c r="AB196" s="1328"/>
      <c r="AC196" s="1324"/>
      <c r="AD196" s="1329"/>
      <c r="AE196" s="1117"/>
      <c r="AF196" s="1326"/>
      <c r="AG196" s="1084"/>
    </row>
    <row r="197" spans="2:34" ht="12.75">
      <c r="B197" s="1343"/>
      <c r="C197" s="1344"/>
      <c r="D197" s="1345"/>
      <c r="E197" s="1346"/>
      <c r="F197" s="1347"/>
      <c r="G197" s="1347"/>
      <c r="H197" s="1348"/>
      <c r="I197" s="1348"/>
      <c r="J197" s="1348"/>
      <c r="K197" s="1348"/>
      <c r="L197" s="1348"/>
      <c r="M197" s="1348"/>
      <c r="N197" s="1349"/>
      <c r="O197" s="1346"/>
      <c r="P197" s="1348"/>
      <c r="Q197" s="1348"/>
      <c r="R197" s="1348"/>
      <c r="S197" s="1348"/>
      <c r="T197" s="1348"/>
      <c r="U197" s="1348"/>
      <c r="V197" s="1349"/>
      <c r="W197" s="1348"/>
      <c r="X197" s="1348"/>
      <c r="Y197" s="1348"/>
      <c r="Z197" s="1348"/>
      <c r="AA197" s="1347"/>
      <c r="AB197" s="1348"/>
      <c r="AC197" s="1348"/>
      <c r="AD197" s="1349"/>
      <c r="AE197" s="1345"/>
      <c r="AF197" s="1348"/>
      <c r="AG197" s="1084"/>
    </row>
    <row r="198" spans="2:34" ht="12.75">
      <c r="B198" s="2052" t="s">
        <v>2890</v>
      </c>
      <c r="C198" s="2053"/>
      <c r="D198" s="1459" t="s">
        <v>3285</v>
      </c>
      <c r="E198" s="1459"/>
      <c r="F198" s="1459"/>
      <c r="G198" s="1459"/>
      <c r="H198" s="1209"/>
      <c r="I198" s="1209"/>
      <c r="J198" s="1209"/>
      <c r="K198" s="1209"/>
      <c r="L198" s="1209"/>
      <c r="M198" s="1209"/>
      <c r="N198" s="1209"/>
      <c r="O198" s="1209"/>
      <c r="P198" s="1209"/>
      <c r="Q198" s="1209"/>
      <c r="R198" s="1209"/>
      <c r="S198" s="1209"/>
      <c r="T198" s="1209"/>
      <c r="U198" s="1209"/>
      <c r="V198" s="1209"/>
      <c r="W198" s="1209"/>
      <c r="X198" s="1209"/>
      <c r="Y198" s="1209"/>
      <c r="Z198" s="1209"/>
      <c r="AA198" s="1209"/>
      <c r="AB198" s="1209"/>
      <c r="AC198" s="1209"/>
      <c r="AD198" s="1209"/>
      <c r="AE198" s="1209"/>
      <c r="AF198" s="1209"/>
      <c r="AG198" s="1084"/>
    </row>
    <row r="199" spans="2:34" ht="12.75">
      <c r="B199" s="1443" t="s">
        <v>2892</v>
      </c>
      <c r="C199" s="1444"/>
      <c r="D199" s="1733" t="s">
        <v>3286</v>
      </c>
      <c r="E199" s="1733"/>
      <c r="F199" s="1733"/>
      <c r="G199" s="1733"/>
      <c r="H199" s="1209"/>
      <c r="I199" s="1209"/>
      <c r="J199" s="1209"/>
      <c r="K199" s="1209"/>
      <c r="L199" s="1209"/>
      <c r="M199" s="1209"/>
      <c r="N199" s="1209"/>
      <c r="O199" s="1209"/>
      <c r="P199" s="1209"/>
      <c r="Q199" s="1209"/>
      <c r="R199" s="1209"/>
      <c r="S199" s="1209"/>
      <c r="T199" s="1209"/>
      <c r="U199" s="1209"/>
      <c r="V199" s="1209"/>
      <c r="W199" s="1209"/>
      <c r="X199" s="1209"/>
      <c r="Y199" s="1209"/>
      <c r="Z199" s="1209"/>
      <c r="AA199" s="1209"/>
      <c r="AB199" s="1209"/>
      <c r="AC199" s="1209"/>
      <c r="AD199" s="1209"/>
      <c r="AE199" s="1209"/>
      <c r="AF199" s="1209"/>
      <c r="AG199" s="1084"/>
    </row>
    <row r="200" spans="2:34" ht="13.5" thickBot="1">
      <c r="B200" s="2214"/>
      <c r="C200" s="2215"/>
      <c r="D200" s="2216"/>
      <c r="E200" s="2216"/>
      <c r="F200" s="2216"/>
      <c r="G200" s="2216"/>
      <c r="H200" s="1350"/>
      <c r="I200" s="1350"/>
      <c r="J200" s="1350"/>
      <c r="K200" s="1350"/>
      <c r="L200" s="1350"/>
      <c r="M200" s="1350"/>
      <c r="N200" s="1350"/>
      <c r="O200" s="1350"/>
      <c r="P200" s="1350"/>
      <c r="Q200" s="1350"/>
      <c r="R200" s="1350"/>
      <c r="S200" s="1338"/>
      <c r="T200" s="1338"/>
      <c r="U200" s="1338"/>
      <c r="V200" s="1338"/>
      <c r="W200" s="1338"/>
      <c r="X200" s="1338"/>
      <c r="Y200" s="1338"/>
      <c r="Z200" s="1338"/>
      <c r="AA200" s="1338"/>
      <c r="AB200" s="1338"/>
      <c r="AC200" s="1338"/>
      <c r="AD200" s="1338"/>
      <c r="AE200" s="1338"/>
      <c r="AF200" s="1338"/>
      <c r="AG200" s="1089"/>
    </row>
    <row r="201" spans="2:34" ht="12.75">
      <c r="B201" s="1449"/>
      <c r="C201" s="361"/>
      <c r="D201" s="361"/>
      <c r="E201" s="361"/>
      <c r="F201" s="361"/>
      <c r="G201" s="361"/>
      <c r="H201" s="361"/>
      <c r="I201" s="361"/>
    </row>
    <row r="202" spans="2:34" s="1638" customFormat="1" ht="13.5" thickBot="1">
      <c r="B202" s="1637"/>
      <c r="C202" s="1637"/>
      <c r="D202" s="1637"/>
      <c r="E202" s="1637"/>
      <c r="F202" s="1637"/>
      <c r="G202" s="1637"/>
      <c r="H202" s="1637"/>
      <c r="I202" s="1637"/>
    </row>
    <row r="203" spans="2:34" s="1246" customFormat="1" ht="20.25">
      <c r="B203" s="1729" t="s">
        <v>2857</v>
      </c>
      <c r="C203" s="1730"/>
      <c r="D203" s="1730"/>
      <c r="E203" s="1730"/>
      <c r="F203" s="1730"/>
      <c r="G203" s="1730"/>
      <c r="H203" s="1730"/>
      <c r="I203" s="1730"/>
      <c r="J203" s="1730"/>
      <c r="K203" s="1730"/>
      <c r="L203" s="1730"/>
      <c r="M203" s="1730"/>
      <c r="N203" s="1730"/>
      <c r="O203" s="1730"/>
      <c r="P203" s="1730"/>
      <c r="Q203" s="1730"/>
      <c r="R203" s="1730"/>
      <c r="S203" s="1730"/>
      <c r="T203" s="1730"/>
      <c r="U203" s="1730"/>
      <c r="V203" s="1730"/>
      <c r="W203" s="1730"/>
      <c r="X203" s="1730"/>
      <c r="Y203" s="1730"/>
      <c r="Z203" s="1730"/>
      <c r="AA203" s="1730"/>
      <c r="AB203" s="1730"/>
      <c r="AC203" s="1730"/>
      <c r="AD203" s="1730"/>
      <c r="AE203" s="1730"/>
      <c r="AF203" s="1730"/>
      <c r="AG203" s="1730"/>
      <c r="AH203" s="1731"/>
    </row>
    <row r="204" spans="2:34" s="1246" customFormat="1" ht="12.75">
      <c r="B204" s="1083"/>
      <c r="C204" s="1023"/>
      <c r="D204" s="733"/>
      <c r="E204" s="733"/>
      <c r="F204" s="456"/>
      <c r="G204" s="456"/>
      <c r="H204" s="456"/>
      <c r="I204" s="456"/>
      <c r="J204" s="456"/>
      <c r="K204" s="456"/>
      <c r="L204" s="456"/>
      <c r="M204" s="456"/>
      <c r="N204" s="456"/>
      <c r="O204" s="456"/>
      <c r="P204" s="456"/>
      <c r="Q204" s="456"/>
      <c r="R204" s="456"/>
      <c r="S204" s="456"/>
      <c r="T204" s="456"/>
      <c r="U204" s="456"/>
      <c r="V204" s="456"/>
      <c r="W204" s="456"/>
      <c r="X204" s="456"/>
      <c r="Y204" s="456"/>
      <c r="Z204" s="456"/>
      <c r="AA204" s="456"/>
      <c r="AB204" s="456"/>
      <c r="AC204" s="456"/>
      <c r="AD204" s="456"/>
      <c r="AE204" s="456"/>
      <c r="AF204" s="456"/>
      <c r="AG204" s="456"/>
      <c r="AH204" s="1084"/>
    </row>
    <row r="205" spans="2:34" s="1246" customFormat="1" ht="12.75">
      <c r="B205" s="1026" t="s">
        <v>2858</v>
      </c>
      <c r="C205" s="1082" t="s">
        <v>3476</v>
      </c>
      <c r="D205" s="1082"/>
      <c r="E205" s="456"/>
      <c r="F205" s="456"/>
      <c r="G205" s="456"/>
      <c r="H205" s="456"/>
      <c r="I205" s="477"/>
      <c r="J205" s="456"/>
      <c r="K205" s="456"/>
      <c r="L205" s="456"/>
      <c r="M205" s="456"/>
      <c r="N205" s="456"/>
      <c r="O205" s="456"/>
      <c r="P205" s="456"/>
      <c r="Q205" s="456"/>
      <c r="R205" s="456"/>
      <c r="S205" s="456"/>
      <c r="T205" s="456"/>
      <c r="U205" s="456"/>
      <c r="V205" s="456"/>
      <c r="W205" s="456"/>
      <c r="X205" s="456"/>
      <c r="Y205" s="456"/>
      <c r="Z205" s="456"/>
      <c r="AA205" s="456"/>
      <c r="AB205" s="456"/>
      <c r="AC205" s="456"/>
      <c r="AD205" s="456"/>
      <c r="AE205" s="456"/>
      <c r="AF205" s="456"/>
      <c r="AG205" s="456"/>
      <c r="AH205" s="1084"/>
    </row>
    <row r="206" spans="2:34" s="1246" customFormat="1" ht="13.5" thickBot="1">
      <c r="B206" s="1026" t="s">
        <v>2860</v>
      </c>
      <c r="C206" s="1732">
        <v>41855</v>
      </c>
      <c r="D206" s="1733"/>
      <c r="E206" s="1733"/>
      <c r="F206" s="456"/>
      <c r="G206" s="456"/>
      <c r="H206" s="456"/>
      <c r="I206" s="477"/>
      <c r="J206" s="456"/>
      <c r="K206" s="456"/>
      <c r="L206" s="456"/>
      <c r="M206" s="456"/>
      <c r="N206" s="456"/>
      <c r="O206" s="456"/>
      <c r="P206" s="456"/>
      <c r="Q206" s="456"/>
      <c r="R206" s="456"/>
      <c r="S206" s="456"/>
      <c r="T206" s="456"/>
      <c r="U206" s="456"/>
      <c r="V206" s="456"/>
      <c r="W206" s="456"/>
      <c r="X206" s="456"/>
      <c r="Y206" s="456"/>
      <c r="Z206" s="456"/>
      <c r="AA206" s="456"/>
      <c r="AB206" s="456"/>
      <c r="AC206" s="456"/>
      <c r="AD206" s="456"/>
      <c r="AE206" s="456"/>
      <c r="AF206" s="456"/>
      <c r="AG206" s="456"/>
      <c r="AH206" s="1084"/>
    </row>
    <row r="207" spans="2:34" s="1246" customFormat="1" ht="30.75" customHeight="1" thickBot="1">
      <c r="B207" s="1083" t="s">
        <v>2861</v>
      </c>
      <c r="C207" s="1734" t="s">
        <v>3477</v>
      </c>
      <c r="D207" s="1735"/>
      <c r="E207" s="1735"/>
      <c r="F207" s="1735"/>
      <c r="G207" s="1735"/>
      <c r="H207" s="1735"/>
      <c r="I207" s="1735"/>
      <c r="J207" s="1735"/>
      <c r="K207" s="1735"/>
      <c r="L207" s="1735"/>
      <c r="M207" s="1735"/>
      <c r="N207" s="1735"/>
      <c r="O207" s="1735"/>
      <c r="P207" s="1735"/>
      <c r="Q207" s="1735"/>
      <c r="R207" s="1735"/>
      <c r="S207" s="1735"/>
      <c r="T207" s="1735"/>
      <c r="U207" s="1735"/>
      <c r="V207" s="1735"/>
      <c r="W207" s="1735"/>
      <c r="X207" s="1735"/>
      <c r="Y207" s="1735"/>
      <c r="Z207" s="1735"/>
      <c r="AA207" s="1735"/>
      <c r="AB207" s="1736"/>
      <c r="AC207" s="456"/>
      <c r="AD207" s="456"/>
      <c r="AE207" s="456"/>
      <c r="AF207" s="456"/>
      <c r="AG207" s="456"/>
      <c r="AH207" s="1084"/>
    </row>
    <row r="208" spans="2:34" s="1246" customFormat="1" ht="13.5" thickBot="1">
      <c r="B208" s="1083"/>
      <c r="C208" s="1024"/>
      <c r="D208" s="1024"/>
      <c r="E208" s="1688"/>
      <c r="F208" s="1688"/>
      <c r="G208" s="1688"/>
      <c r="H208" s="1688"/>
      <c r="I208" s="1688"/>
      <c r="J208" s="1688"/>
      <c r="K208" s="1688"/>
      <c r="L208" s="1688"/>
      <c r="M208" s="1688"/>
      <c r="N208" s="1688"/>
      <c r="O208" s="1688"/>
      <c r="P208" s="1688"/>
      <c r="Q208" s="1688"/>
      <c r="R208" s="1688"/>
      <c r="S208" s="1688"/>
      <c r="T208" s="1688"/>
      <c r="U208" s="1688"/>
      <c r="V208" s="1688"/>
      <c r="W208" s="1688"/>
      <c r="X208" s="1688"/>
      <c r="Y208" s="1688"/>
      <c r="Z208" s="1688"/>
      <c r="AA208" s="1688"/>
      <c r="AB208" s="1688"/>
      <c r="AC208" s="456"/>
      <c r="AD208" s="456"/>
      <c r="AE208" s="456"/>
      <c r="AF208" s="456"/>
      <c r="AG208" s="456"/>
      <c r="AH208" s="1084"/>
    </row>
    <row r="209" spans="2:34" s="1246" customFormat="1" ht="13.5" thickBot="1">
      <c r="B209" s="1737" t="s">
        <v>2862</v>
      </c>
      <c r="C209" s="1739" t="s">
        <v>2863</v>
      </c>
      <c r="D209" s="1737" t="s">
        <v>2864</v>
      </c>
      <c r="E209" s="1741" t="s">
        <v>2865</v>
      </c>
      <c r="F209" s="1742"/>
      <c r="G209" s="1742"/>
      <c r="H209" s="1742"/>
      <c r="I209" s="1742"/>
      <c r="J209" s="1742"/>
      <c r="K209" s="1742"/>
      <c r="L209" s="1742"/>
      <c r="M209" s="1742"/>
      <c r="N209" s="1742"/>
      <c r="O209" s="1742"/>
      <c r="P209" s="1742"/>
      <c r="Q209" s="1742"/>
      <c r="R209" s="1743"/>
      <c r="S209" s="1744" t="s">
        <v>2866</v>
      </c>
      <c r="T209" s="1745"/>
      <c r="U209" s="1745"/>
      <c r="V209" s="1745"/>
      <c r="W209" s="1745"/>
      <c r="X209" s="1745"/>
      <c r="Y209" s="1745"/>
      <c r="Z209" s="1746"/>
      <c r="AA209" s="1741" t="s">
        <v>2867</v>
      </c>
      <c r="AB209" s="1742"/>
      <c r="AC209" s="1742"/>
      <c r="AD209" s="1743"/>
      <c r="AE209" s="1747" t="s">
        <v>2868</v>
      </c>
      <c r="AF209" s="1748"/>
      <c r="AG209" s="1749"/>
      <c r="AH209" s="1084"/>
    </row>
    <row r="210" spans="2:34" s="1246" customFormat="1" ht="13.5" thickBot="1">
      <c r="B210" s="1738"/>
      <c r="C210" s="1740"/>
      <c r="D210" s="1738"/>
      <c r="E210" s="1737" t="s">
        <v>2869</v>
      </c>
      <c r="F210" s="1753" t="s">
        <v>2870</v>
      </c>
      <c r="G210" s="1753" t="s">
        <v>2871</v>
      </c>
      <c r="H210" s="1744" t="s">
        <v>2872</v>
      </c>
      <c r="I210" s="1746"/>
      <c r="J210" s="1744" t="s">
        <v>2873</v>
      </c>
      <c r="K210" s="1746"/>
      <c r="L210" s="1744" t="s">
        <v>2874</v>
      </c>
      <c r="M210" s="1746"/>
      <c r="N210" s="1755" t="s">
        <v>2875</v>
      </c>
      <c r="O210" s="1756"/>
      <c r="P210" s="1745" t="s">
        <v>2876</v>
      </c>
      <c r="Q210" s="1745"/>
      <c r="R210" s="1746"/>
      <c r="S210" s="1753" t="s">
        <v>2872</v>
      </c>
      <c r="T210" s="1753" t="s">
        <v>2873</v>
      </c>
      <c r="U210" s="1753" t="s">
        <v>2874</v>
      </c>
      <c r="V210" s="1745" t="s">
        <v>2875</v>
      </c>
      <c r="W210" s="1745"/>
      <c r="X210" s="1744" t="s">
        <v>2876</v>
      </c>
      <c r="Y210" s="1745"/>
      <c r="Z210" s="1746"/>
      <c r="AA210" s="1737" t="s">
        <v>2869</v>
      </c>
      <c r="AB210" s="1737" t="s">
        <v>2877</v>
      </c>
      <c r="AC210" s="1737" t="s">
        <v>2878</v>
      </c>
      <c r="AD210" s="1737" t="s">
        <v>2879</v>
      </c>
      <c r="AE210" s="1750"/>
      <c r="AF210" s="1751"/>
      <c r="AG210" s="1752"/>
      <c r="AH210" s="1084"/>
    </row>
    <row r="211" spans="2:34" s="1246" customFormat="1" ht="26.25" thickBot="1">
      <c r="B211" s="1738"/>
      <c r="C211" s="1740"/>
      <c r="D211" s="1738"/>
      <c r="E211" s="1738"/>
      <c r="F211" s="1754"/>
      <c r="G211" s="1754"/>
      <c r="H211" s="1678" t="s">
        <v>2880</v>
      </c>
      <c r="I211" s="1678" t="s">
        <v>2881</v>
      </c>
      <c r="J211" s="1678" t="s">
        <v>2880</v>
      </c>
      <c r="K211" s="1678" t="s">
        <v>2881</v>
      </c>
      <c r="L211" s="1678" t="s">
        <v>2880</v>
      </c>
      <c r="M211" s="1678" t="s">
        <v>2881</v>
      </c>
      <c r="N211" s="1677" t="s">
        <v>306</v>
      </c>
      <c r="O211" s="1130" t="s">
        <v>2882</v>
      </c>
      <c r="P211" s="1131" t="s">
        <v>2883</v>
      </c>
      <c r="Q211" s="1130" t="s">
        <v>2884</v>
      </c>
      <c r="R211" s="1130" t="s">
        <v>2885</v>
      </c>
      <c r="S211" s="1754"/>
      <c r="T211" s="1754"/>
      <c r="U211" s="1754"/>
      <c r="V211" s="1679" t="s">
        <v>306</v>
      </c>
      <c r="W211" s="1132" t="s">
        <v>2882</v>
      </c>
      <c r="X211" s="1130" t="s">
        <v>2883</v>
      </c>
      <c r="Y211" s="1133" t="s">
        <v>2884</v>
      </c>
      <c r="Z211" s="1130" t="s">
        <v>2885</v>
      </c>
      <c r="AA211" s="1738"/>
      <c r="AB211" s="1738"/>
      <c r="AC211" s="1738"/>
      <c r="AD211" s="1738"/>
      <c r="AE211" s="1676" t="s">
        <v>307</v>
      </c>
      <c r="AF211" s="1676" t="s">
        <v>2886</v>
      </c>
      <c r="AG211" s="1676" t="s">
        <v>2887</v>
      </c>
      <c r="AH211" s="1084"/>
    </row>
    <row r="212" spans="2:34" s="1246" customFormat="1" ht="12.75">
      <c r="B212" s="1703" t="s">
        <v>3478</v>
      </c>
      <c r="C212" s="1704"/>
      <c r="D212" s="1355">
        <v>21</v>
      </c>
      <c r="E212" s="1141"/>
      <c r="F212" s="1142"/>
      <c r="G212" s="1142"/>
      <c r="H212" s="1143"/>
      <c r="I212" s="1143"/>
      <c r="J212" s="1143"/>
      <c r="K212" s="1143"/>
      <c r="L212" s="1143"/>
      <c r="M212" s="1143"/>
      <c r="N212" s="1671"/>
      <c r="O212" s="1143"/>
      <c r="P212" s="1143"/>
      <c r="Q212" s="1143"/>
      <c r="R212" s="1143"/>
      <c r="S212" s="1143"/>
      <c r="T212" s="1143"/>
      <c r="U212" s="1143"/>
      <c r="V212" s="1671"/>
      <c r="W212" s="1143"/>
      <c r="X212" s="1143"/>
      <c r="Y212" s="1143"/>
      <c r="Z212" s="1143"/>
      <c r="AA212" s="1141"/>
      <c r="AB212" s="1142"/>
      <c r="AC212" s="1143"/>
      <c r="AD212" s="1143"/>
      <c r="AE212" s="1671"/>
      <c r="AF212" s="1692"/>
      <c r="AG212" s="1159"/>
      <c r="AH212" s="1084"/>
    </row>
    <row r="213" spans="2:34" s="1246" customFormat="1" ht="12.75">
      <c r="B213" s="1705" t="s">
        <v>3479</v>
      </c>
      <c r="C213" s="1702"/>
      <c r="D213" s="1354">
        <v>41</v>
      </c>
      <c r="E213" s="1135"/>
      <c r="F213" s="1136"/>
      <c r="G213" s="1136"/>
      <c r="H213" s="1137"/>
      <c r="I213" s="1137"/>
      <c r="J213" s="1137"/>
      <c r="K213" s="1137"/>
      <c r="L213" s="1137"/>
      <c r="M213" s="1137"/>
      <c r="N213" s="1672"/>
      <c r="O213" s="1137"/>
      <c r="P213" s="1137"/>
      <c r="Q213" s="1137"/>
      <c r="R213" s="1137"/>
      <c r="S213" s="1137"/>
      <c r="T213" s="1137"/>
      <c r="U213" s="1137"/>
      <c r="V213" s="1672"/>
      <c r="W213" s="1137"/>
      <c r="X213" s="1137"/>
      <c r="Y213" s="1137"/>
      <c r="Z213" s="1137"/>
      <c r="AA213" s="1135"/>
      <c r="AB213" s="1136"/>
      <c r="AC213" s="1137"/>
      <c r="AD213" s="1137"/>
      <c r="AE213" s="1672"/>
      <c r="AF213" s="1690"/>
      <c r="AG213" s="1160"/>
      <c r="AH213" s="1084"/>
    </row>
    <row r="214" spans="2:34" s="1246" customFormat="1" ht="12.75">
      <c r="B214" s="1705" t="s">
        <v>3480</v>
      </c>
      <c r="C214" s="1702"/>
      <c r="D214" s="1354">
        <v>68</v>
      </c>
      <c r="E214" s="1135"/>
      <c r="F214" s="1136"/>
      <c r="G214" s="1136"/>
      <c r="H214" s="1137"/>
      <c r="I214" s="1137"/>
      <c r="J214" s="1137"/>
      <c r="K214" s="1137"/>
      <c r="L214" s="1137"/>
      <c r="M214" s="1137"/>
      <c r="N214" s="1672"/>
      <c r="O214" s="1137"/>
      <c r="P214" s="1137"/>
      <c r="Q214" s="1137"/>
      <c r="R214" s="1137"/>
      <c r="S214" s="1137"/>
      <c r="T214" s="1137"/>
      <c r="U214" s="1137"/>
      <c r="V214" s="1672"/>
      <c r="W214" s="1137"/>
      <c r="X214" s="1137"/>
      <c r="Y214" s="1137"/>
      <c r="Z214" s="1137"/>
      <c r="AA214" s="1135"/>
      <c r="AB214" s="1136"/>
      <c r="AC214" s="1137"/>
      <c r="AD214" s="1137"/>
      <c r="AE214" s="1672"/>
      <c r="AF214" s="1690"/>
      <c r="AG214" s="1160"/>
      <c r="AH214" s="1084"/>
    </row>
    <row r="215" spans="2:34" s="1246" customFormat="1" ht="13.5" thickBot="1">
      <c r="B215" s="1706" t="s">
        <v>3481</v>
      </c>
      <c r="C215" s="1707"/>
      <c r="D215" s="1432">
        <v>129</v>
      </c>
      <c r="E215" s="1150"/>
      <c r="F215" s="1151"/>
      <c r="G215" s="1151"/>
      <c r="H215" s="1152"/>
      <c r="I215" s="1152"/>
      <c r="J215" s="1152"/>
      <c r="K215" s="1152"/>
      <c r="L215" s="1152"/>
      <c r="M215" s="1152"/>
      <c r="N215" s="1673"/>
      <c r="O215" s="1152"/>
      <c r="P215" s="1152"/>
      <c r="Q215" s="1152"/>
      <c r="R215" s="1152"/>
      <c r="S215" s="1152"/>
      <c r="T215" s="1152"/>
      <c r="U215" s="1152"/>
      <c r="V215" s="1673"/>
      <c r="W215" s="1152"/>
      <c r="X215" s="1152"/>
      <c r="Y215" s="1152"/>
      <c r="Z215" s="1152"/>
      <c r="AA215" s="1150"/>
      <c r="AB215" s="1151"/>
      <c r="AC215" s="1152"/>
      <c r="AD215" s="1152"/>
      <c r="AE215" s="1673"/>
      <c r="AF215" s="1691"/>
      <c r="AG215" s="1163"/>
      <c r="AH215" s="1084"/>
    </row>
    <row r="216" spans="2:34" s="1246" customFormat="1" ht="12.75">
      <c r="B216" s="1085"/>
      <c r="C216" s="1086"/>
      <c r="D216" s="1086">
        <v>1.0000000000000001E-33</v>
      </c>
      <c r="E216" s="1086"/>
      <c r="F216" s="1086"/>
      <c r="G216" s="1086"/>
      <c r="H216" s="1086"/>
      <c r="I216" s="1086"/>
      <c r="J216" s="1086"/>
      <c r="K216" s="1086"/>
      <c r="L216" s="1086"/>
      <c r="M216" s="1086"/>
      <c r="N216" s="1086">
        <v>1.0000000000000001E-33</v>
      </c>
      <c r="O216" s="1086"/>
      <c r="P216" s="1086"/>
      <c r="Q216" s="1086"/>
      <c r="R216" s="1086"/>
      <c r="S216" s="1086"/>
      <c r="T216" s="1086"/>
      <c r="U216" s="1086"/>
      <c r="V216" s="1086">
        <v>1.0000000000000001E-33</v>
      </c>
      <c r="W216" s="1086"/>
      <c r="X216" s="1086"/>
      <c r="Y216" s="1086"/>
      <c r="Z216" s="1086"/>
      <c r="AA216" s="1086"/>
      <c r="AB216" s="1086"/>
      <c r="AC216" s="1086"/>
      <c r="AD216" s="1086"/>
      <c r="AE216" s="1086"/>
      <c r="AF216" s="1086"/>
      <c r="AG216" s="1086"/>
      <c r="AH216" s="1084"/>
    </row>
    <row r="217" spans="2:34" s="1246" customFormat="1" ht="12.75">
      <c r="B217" s="1087" t="s">
        <v>2890</v>
      </c>
      <c r="C217" s="1733" t="s">
        <v>3285</v>
      </c>
      <c r="D217" s="1733"/>
      <c r="E217" s="1733"/>
      <c r="F217" s="1733"/>
      <c r="G217" s="1733"/>
      <c r="H217" s="1733"/>
      <c r="I217" s="1733"/>
      <c r="J217" s="1733"/>
      <c r="K217" s="1733"/>
      <c r="L217" s="1733"/>
      <c r="M217" s="1733"/>
      <c r="N217" s="1733"/>
      <c r="O217" s="1733"/>
      <c r="P217" s="1733"/>
      <c r="Q217" s="1733"/>
      <c r="R217" s="1733"/>
      <c r="S217" s="1733"/>
      <c r="T217" s="1733"/>
      <c r="U217" s="1733"/>
      <c r="V217" s="1733"/>
      <c r="W217" s="1733"/>
      <c r="X217" s="1733"/>
      <c r="Y217" s="1733"/>
      <c r="Z217" s="1733"/>
      <c r="AA217" s="1733"/>
      <c r="AB217" s="1733"/>
      <c r="AC217" s="1733"/>
      <c r="AD217" s="1733"/>
      <c r="AE217" s="1733"/>
      <c r="AF217" s="1733"/>
      <c r="AG217" s="1733"/>
      <c r="AH217" s="1084"/>
    </row>
    <row r="218" spans="2:34" s="1246" customFormat="1" ht="12.75">
      <c r="B218" s="1087" t="s">
        <v>2892</v>
      </c>
      <c r="C218" s="2273" t="s">
        <v>2961</v>
      </c>
      <c r="D218" s="2273"/>
      <c r="E218" s="2273"/>
      <c r="F218" s="2273"/>
      <c r="G218" s="2273"/>
      <c r="H218" s="2273"/>
      <c r="I218" s="2273"/>
      <c r="J218" s="2273"/>
      <c r="K218" s="2273"/>
      <c r="L218" s="2273"/>
      <c r="M218" s="2273"/>
      <c r="N218" s="2273"/>
      <c r="O218" s="2273"/>
      <c r="P218" s="2273"/>
      <c r="Q218" s="2273"/>
      <c r="R218" s="2273"/>
      <c r="S218" s="2273"/>
      <c r="T218" s="2273"/>
      <c r="U218" s="2273"/>
      <c r="V218" s="2273"/>
      <c r="W218" s="2273"/>
      <c r="X218" s="2273"/>
      <c r="Y218" s="2273"/>
      <c r="Z218" s="2273"/>
      <c r="AA218" s="2273"/>
      <c r="AB218" s="2273"/>
      <c r="AC218" s="2273"/>
      <c r="AD218" s="2273"/>
      <c r="AE218" s="2273"/>
      <c r="AF218" s="2273"/>
      <c r="AG218" s="2273"/>
      <c r="AH218" s="1084"/>
    </row>
    <row r="219" spans="2:34" s="1246" customFormat="1" ht="13.5" thickBot="1">
      <c r="B219" s="1088"/>
      <c r="C219" s="1758"/>
      <c r="D219" s="1758"/>
      <c r="E219" s="1758"/>
      <c r="F219" s="1758"/>
      <c r="G219" s="1758"/>
      <c r="H219" s="1758"/>
      <c r="I219" s="1758"/>
      <c r="J219" s="1758"/>
      <c r="K219" s="1758"/>
      <c r="L219" s="1758"/>
      <c r="M219" s="1758"/>
      <c r="N219" s="1758"/>
      <c r="O219" s="1758"/>
      <c r="P219" s="1758"/>
      <c r="Q219" s="1758"/>
      <c r="R219" s="1758"/>
      <c r="S219" s="1758"/>
      <c r="T219" s="1758"/>
      <c r="U219" s="1758"/>
      <c r="V219" s="1758"/>
      <c r="W219" s="1758"/>
      <c r="X219" s="1758"/>
      <c r="Y219" s="1758"/>
      <c r="Z219" s="1758"/>
      <c r="AA219" s="1758"/>
      <c r="AB219" s="1758"/>
      <c r="AC219" s="1758"/>
      <c r="AD219" s="1758"/>
      <c r="AE219" s="1758"/>
      <c r="AF219" s="1758"/>
      <c r="AG219" s="1758"/>
      <c r="AH219" s="1089"/>
    </row>
    <row r="220" spans="2:34" s="1246" customFormat="1" ht="13.5" thickBot="1">
      <c r="B220" s="1700"/>
      <c r="C220" s="1700"/>
      <c r="D220" s="1700"/>
      <c r="E220" s="1700"/>
      <c r="F220" s="1700"/>
      <c r="G220" s="1700"/>
      <c r="H220" s="1700"/>
      <c r="I220" s="1700"/>
    </row>
    <row r="221" spans="2:34" ht="20.25">
      <c r="B221" s="1729" t="s">
        <v>2857</v>
      </c>
      <c r="C221" s="1730"/>
      <c r="D221" s="1730"/>
      <c r="E221" s="1730"/>
      <c r="F221" s="1730"/>
      <c r="G221" s="1730"/>
      <c r="H221" s="1730"/>
      <c r="I221" s="1730"/>
      <c r="J221" s="1730"/>
      <c r="K221" s="1730"/>
      <c r="L221" s="1730"/>
      <c r="M221" s="1730"/>
      <c r="N221" s="1730"/>
      <c r="O221" s="1730"/>
      <c r="P221" s="1730"/>
      <c r="Q221" s="1730"/>
      <c r="R221" s="1730"/>
      <c r="S221" s="1730"/>
      <c r="T221" s="1730"/>
      <c r="U221" s="1730"/>
      <c r="V221" s="1730"/>
      <c r="W221" s="1730"/>
      <c r="X221" s="1730"/>
      <c r="Y221" s="1730"/>
      <c r="Z221" s="1730"/>
      <c r="AA221" s="1730"/>
      <c r="AB221" s="1730"/>
      <c r="AC221" s="1730"/>
      <c r="AD221" s="1730"/>
      <c r="AE221" s="1730"/>
      <c r="AF221" s="1730"/>
      <c r="AG221" s="1730"/>
      <c r="AH221" s="1731"/>
    </row>
    <row r="222" spans="2:34" ht="12.75">
      <c r="B222" s="1083"/>
      <c r="C222" s="1023"/>
      <c r="D222" s="733"/>
      <c r="E222" s="733"/>
      <c r="F222" s="456"/>
      <c r="G222" s="456"/>
      <c r="H222" s="456"/>
      <c r="I222" s="456"/>
      <c r="J222" s="456"/>
      <c r="K222" s="456"/>
      <c r="L222" s="456"/>
      <c r="M222" s="456"/>
      <c r="N222" s="456"/>
      <c r="O222" s="456"/>
      <c r="P222" s="456"/>
      <c r="Q222" s="456"/>
      <c r="R222" s="456"/>
      <c r="S222" s="456"/>
      <c r="T222" s="456"/>
      <c r="U222" s="456"/>
      <c r="V222" s="456"/>
      <c r="W222" s="456"/>
      <c r="X222" s="456"/>
      <c r="Y222" s="456"/>
      <c r="Z222" s="456"/>
      <c r="AA222" s="456"/>
      <c r="AB222" s="456"/>
      <c r="AC222" s="456"/>
      <c r="AD222" s="456"/>
      <c r="AE222" s="456"/>
      <c r="AF222" s="456"/>
      <c r="AG222" s="456"/>
      <c r="AH222" s="1084"/>
    </row>
    <row r="223" spans="2:34" ht="12.75">
      <c r="B223" s="1026" t="s">
        <v>2858</v>
      </c>
      <c r="C223" s="1082" t="s">
        <v>3255</v>
      </c>
      <c r="D223" s="1082"/>
      <c r="E223" s="456"/>
      <c r="F223" s="456"/>
      <c r="G223" s="456"/>
      <c r="H223" s="456"/>
      <c r="I223" s="477"/>
      <c r="J223" s="456"/>
      <c r="K223" s="456"/>
      <c r="L223" s="456"/>
      <c r="M223" s="456"/>
      <c r="N223" s="456"/>
      <c r="O223" s="456"/>
      <c r="P223" s="456"/>
      <c r="Q223" s="456"/>
      <c r="R223" s="456"/>
      <c r="S223" s="456"/>
      <c r="T223" s="456"/>
      <c r="U223" s="456"/>
      <c r="V223" s="456"/>
      <c r="W223" s="456"/>
      <c r="X223" s="456"/>
      <c r="Y223" s="456"/>
      <c r="Z223" s="456"/>
      <c r="AA223" s="456"/>
      <c r="AB223" s="456"/>
      <c r="AC223" s="456"/>
      <c r="AD223" s="456"/>
      <c r="AE223" s="456"/>
      <c r="AF223" s="456"/>
      <c r="AG223" s="456"/>
      <c r="AH223" s="1084"/>
    </row>
    <row r="224" spans="2:34" ht="13.5" thickBot="1">
      <c r="B224" s="1026" t="s">
        <v>2860</v>
      </c>
      <c r="C224" s="2058">
        <v>41621</v>
      </c>
      <c r="D224" s="2058"/>
      <c r="E224" s="456"/>
      <c r="F224" s="456"/>
      <c r="G224" s="456"/>
      <c r="H224" s="456"/>
      <c r="I224" s="477"/>
      <c r="J224" s="456"/>
      <c r="K224" s="456"/>
      <c r="L224" s="456"/>
      <c r="M224" s="456"/>
      <c r="N224" s="456"/>
      <c r="O224" s="456"/>
      <c r="P224" s="456"/>
      <c r="Q224" s="456"/>
      <c r="R224" s="456"/>
      <c r="S224" s="456"/>
      <c r="T224" s="456"/>
      <c r="U224" s="456"/>
      <c r="V224" s="456"/>
      <c r="W224" s="456"/>
      <c r="X224" s="456"/>
      <c r="Y224" s="456"/>
      <c r="Z224" s="456"/>
      <c r="AA224" s="456"/>
      <c r="AB224" s="456"/>
      <c r="AC224" s="456"/>
      <c r="AD224" s="456"/>
      <c r="AE224" s="456"/>
      <c r="AF224" s="456"/>
      <c r="AG224" s="456"/>
      <c r="AH224" s="1084"/>
    </row>
    <row r="225" spans="2:34" ht="23.25" customHeight="1" thickBot="1">
      <c r="B225" s="1083" t="s">
        <v>2861</v>
      </c>
      <c r="C225" s="1734" t="s">
        <v>3256</v>
      </c>
      <c r="D225" s="1735"/>
      <c r="E225" s="1735"/>
      <c r="F225" s="1735"/>
      <c r="G225" s="1735"/>
      <c r="H225" s="1735"/>
      <c r="I225" s="1735"/>
      <c r="J225" s="1735"/>
      <c r="K225" s="1735"/>
      <c r="L225" s="1735"/>
      <c r="M225" s="1735"/>
      <c r="N225" s="1735"/>
      <c r="O225" s="1735"/>
      <c r="P225" s="1735"/>
      <c r="Q225" s="1735"/>
      <c r="R225" s="1735"/>
      <c r="S225" s="1735"/>
      <c r="T225" s="1735"/>
      <c r="U225" s="1735"/>
      <c r="V225" s="1735"/>
      <c r="W225" s="1735"/>
      <c r="X225" s="1735"/>
      <c r="Y225" s="1735"/>
      <c r="Z225" s="1735"/>
      <c r="AA225" s="1735"/>
      <c r="AB225" s="1736"/>
      <c r="AC225" s="456"/>
      <c r="AD225" s="456"/>
      <c r="AE225" s="456"/>
      <c r="AF225" s="456"/>
      <c r="AG225" s="456"/>
      <c r="AH225" s="1084"/>
    </row>
    <row r="226" spans="2:34" ht="13.5" thickBot="1">
      <c r="B226" s="1083"/>
      <c r="C226" s="1024"/>
      <c r="D226" s="1024"/>
      <c r="E226" s="1402"/>
      <c r="F226" s="1402"/>
      <c r="G226" s="1402"/>
      <c r="H226" s="1402"/>
      <c r="I226" s="1402"/>
      <c r="J226" s="1402"/>
      <c r="K226" s="1402"/>
      <c r="L226" s="1402"/>
      <c r="M226" s="1402"/>
      <c r="N226" s="1402"/>
      <c r="O226" s="1402"/>
      <c r="P226" s="1402"/>
      <c r="Q226" s="1402"/>
      <c r="R226" s="1402"/>
      <c r="S226" s="1402"/>
      <c r="T226" s="1402"/>
      <c r="U226" s="1402"/>
      <c r="V226" s="1402"/>
      <c r="W226" s="1402"/>
      <c r="X226" s="1402"/>
      <c r="Y226" s="1402"/>
      <c r="Z226" s="1402"/>
      <c r="AA226" s="1402"/>
      <c r="AB226" s="1402"/>
      <c r="AC226" s="456"/>
      <c r="AD226" s="456"/>
      <c r="AE226" s="456"/>
      <c r="AF226" s="456"/>
      <c r="AG226" s="456"/>
      <c r="AH226" s="1084"/>
    </row>
    <row r="227" spans="2:34" ht="13.5" thickBot="1">
      <c r="B227" s="1737" t="s">
        <v>2862</v>
      </c>
      <c r="C227" s="1739" t="s">
        <v>2863</v>
      </c>
      <c r="D227" s="1737" t="s">
        <v>2864</v>
      </c>
      <c r="E227" s="1741" t="s">
        <v>2865</v>
      </c>
      <c r="F227" s="1742"/>
      <c r="G227" s="1742"/>
      <c r="H227" s="1742"/>
      <c r="I227" s="1742"/>
      <c r="J227" s="1742"/>
      <c r="K227" s="1742"/>
      <c r="L227" s="1742"/>
      <c r="M227" s="1742"/>
      <c r="N227" s="1742"/>
      <c r="O227" s="1742"/>
      <c r="P227" s="1742"/>
      <c r="Q227" s="1742"/>
      <c r="R227" s="1743"/>
      <c r="S227" s="1744" t="s">
        <v>2866</v>
      </c>
      <c r="T227" s="1745"/>
      <c r="U227" s="1745"/>
      <c r="V227" s="1745"/>
      <c r="W227" s="1745"/>
      <c r="X227" s="1745"/>
      <c r="Y227" s="1745"/>
      <c r="Z227" s="1746"/>
      <c r="AA227" s="1741" t="s">
        <v>2867</v>
      </c>
      <c r="AB227" s="1742"/>
      <c r="AC227" s="1742"/>
      <c r="AD227" s="1743"/>
      <c r="AE227" s="1747" t="s">
        <v>2868</v>
      </c>
      <c r="AF227" s="1748"/>
      <c r="AG227" s="1749"/>
      <c r="AH227" s="1084"/>
    </row>
    <row r="228" spans="2:34" ht="13.5" thickBot="1">
      <c r="B228" s="1738"/>
      <c r="C228" s="1740"/>
      <c r="D228" s="1738"/>
      <c r="E228" s="1737" t="s">
        <v>2869</v>
      </c>
      <c r="F228" s="1753" t="s">
        <v>2870</v>
      </c>
      <c r="G228" s="1753" t="s">
        <v>2871</v>
      </c>
      <c r="H228" s="1744" t="s">
        <v>2872</v>
      </c>
      <c r="I228" s="1746"/>
      <c r="J228" s="1744" t="s">
        <v>2873</v>
      </c>
      <c r="K228" s="1746"/>
      <c r="L228" s="1744" t="s">
        <v>2874</v>
      </c>
      <c r="M228" s="1746"/>
      <c r="N228" s="1755" t="s">
        <v>2875</v>
      </c>
      <c r="O228" s="1756"/>
      <c r="P228" s="1745" t="s">
        <v>2876</v>
      </c>
      <c r="Q228" s="1745"/>
      <c r="R228" s="1746"/>
      <c r="S228" s="1753" t="s">
        <v>2872</v>
      </c>
      <c r="T228" s="1753" t="s">
        <v>2873</v>
      </c>
      <c r="U228" s="1753" t="s">
        <v>2874</v>
      </c>
      <c r="V228" s="1745" t="s">
        <v>2875</v>
      </c>
      <c r="W228" s="1745"/>
      <c r="X228" s="1744" t="s">
        <v>2876</v>
      </c>
      <c r="Y228" s="1745"/>
      <c r="Z228" s="1746"/>
      <c r="AA228" s="1737" t="s">
        <v>2869</v>
      </c>
      <c r="AB228" s="1737" t="s">
        <v>2877</v>
      </c>
      <c r="AC228" s="1737" t="s">
        <v>2878</v>
      </c>
      <c r="AD228" s="1737" t="s">
        <v>2879</v>
      </c>
      <c r="AE228" s="1750"/>
      <c r="AF228" s="1751"/>
      <c r="AG228" s="1752"/>
      <c r="AH228" s="1084"/>
    </row>
    <row r="229" spans="2:34" ht="26.25" thickBot="1">
      <c r="B229" s="1738"/>
      <c r="C229" s="1740"/>
      <c r="D229" s="1738"/>
      <c r="E229" s="1738"/>
      <c r="F229" s="1754"/>
      <c r="G229" s="1754"/>
      <c r="H229" s="1399" t="s">
        <v>2880</v>
      </c>
      <c r="I229" s="1399" t="s">
        <v>2881</v>
      </c>
      <c r="J229" s="1399" t="s">
        <v>2880</v>
      </c>
      <c r="K229" s="1399" t="s">
        <v>2881</v>
      </c>
      <c r="L229" s="1399" t="s">
        <v>2880</v>
      </c>
      <c r="M229" s="1399" t="s">
        <v>2881</v>
      </c>
      <c r="N229" s="1398" t="s">
        <v>306</v>
      </c>
      <c r="O229" s="1130" t="s">
        <v>2882</v>
      </c>
      <c r="P229" s="1131" t="s">
        <v>2883</v>
      </c>
      <c r="Q229" s="1130" t="s">
        <v>2884</v>
      </c>
      <c r="R229" s="1130" t="s">
        <v>2885</v>
      </c>
      <c r="S229" s="1754"/>
      <c r="T229" s="1754"/>
      <c r="U229" s="1754"/>
      <c r="V229" s="1400" t="s">
        <v>306</v>
      </c>
      <c r="W229" s="1132" t="s">
        <v>2882</v>
      </c>
      <c r="X229" s="1130" t="s">
        <v>2883</v>
      </c>
      <c r="Y229" s="1133" t="s">
        <v>2884</v>
      </c>
      <c r="Z229" s="1130" t="s">
        <v>2885</v>
      </c>
      <c r="AA229" s="1738"/>
      <c r="AB229" s="1738"/>
      <c r="AC229" s="1738"/>
      <c r="AD229" s="1738"/>
      <c r="AE229" s="1397" t="s">
        <v>307</v>
      </c>
      <c r="AF229" s="1397" t="s">
        <v>2886</v>
      </c>
      <c r="AG229" s="1397" t="s">
        <v>2887</v>
      </c>
      <c r="AH229" s="1084"/>
    </row>
    <row r="230" spans="2:34" ht="12.75">
      <c r="B230" s="1414" t="s">
        <v>3257</v>
      </c>
      <c r="C230" s="1140" t="s">
        <v>3258</v>
      </c>
      <c r="D230" s="1141">
        <v>3</v>
      </c>
      <c r="E230" s="1141">
        <v>3</v>
      </c>
      <c r="F230" s="1142">
        <v>500</v>
      </c>
      <c r="G230" s="1142">
        <v>100</v>
      </c>
      <c r="H230" s="1143">
        <v>8.9999999999999993E-3</v>
      </c>
      <c r="I230" s="1143">
        <v>8.9999999999999993E-3</v>
      </c>
      <c r="J230" s="1143"/>
      <c r="K230" s="1143"/>
      <c r="L230" s="1143"/>
      <c r="M230" s="1143"/>
      <c r="N230" s="1158"/>
      <c r="O230" s="1143"/>
      <c r="P230" s="1143"/>
      <c r="Q230" s="1143"/>
      <c r="R230" s="1143"/>
      <c r="S230" s="1143"/>
      <c r="T230" s="1143"/>
      <c r="U230" s="1143"/>
      <c r="V230" s="1158"/>
      <c r="W230" s="1143"/>
      <c r="X230" s="1143"/>
      <c r="Y230" s="1143"/>
      <c r="Z230" s="1143"/>
      <c r="AA230" s="1141"/>
      <c r="AB230" s="1142"/>
      <c r="AC230" s="1143"/>
      <c r="AD230" s="1143"/>
      <c r="AE230" s="1158"/>
      <c r="AF230" s="1140"/>
      <c r="AG230" s="1159"/>
      <c r="AH230" s="1084"/>
    </row>
    <row r="231" spans="2:34" ht="12.75">
      <c r="B231" s="1415" t="s">
        <v>3259</v>
      </c>
      <c r="C231" s="1134" t="s">
        <v>3260</v>
      </c>
      <c r="D231" s="1135">
        <v>8</v>
      </c>
      <c r="E231" s="1135">
        <v>8</v>
      </c>
      <c r="F231" s="1136">
        <v>850</v>
      </c>
      <c r="G231" s="1136">
        <v>350</v>
      </c>
      <c r="H231" s="1137">
        <v>8.9999999999999993E-3</v>
      </c>
      <c r="I231" s="1137">
        <v>8.9999999999999993E-3</v>
      </c>
      <c r="J231" s="1137"/>
      <c r="K231" s="1137"/>
      <c r="L231" s="1137"/>
      <c r="M231" s="1137"/>
      <c r="N231" s="1157"/>
      <c r="O231" s="1137"/>
      <c r="P231" s="1137"/>
      <c r="Q231" s="1137"/>
      <c r="R231" s="1137"/>
      <c r="S231" s="1137"/>
      <c r="T231" s="1137"/>
      <c r="U231" s="1137"/>
      <c r="V231" s="1157"/>
      <c r="W231" s="1137"/>
      <c r="X231" s="1137"/>
      <c r="Y231" s="1137"/>
      <c r="Z231" s="1137"/>
      <c r="AA231" s="1135"/>
      <c r="AB231" s="1136"/>
      <c r="AC231" s="1137"/>
      <c r="AD231" s="1137"/>
      <c r="AE231" s="1157"/>
      <c r="AF231" s="1134"/>
      <c r="AG231" s="1160"/>
      <c r="AH231" s="1084"/>
    </row>
    <row r="232" spans="2:34" ht="26.25" thickBot="1">
      <c r="B232" s="1161" t="s">
        <v>3261</v>
      </c>
      <c r="C232" s="1149" t="s">
        <v>3262</v>
      </c>
      <c r="D232" s="1150">
        <v>10</v>
      </c>
      <c r="E232" s="1150">
        <v>10</v>
      </c>
      <c r="F232" s="1151">
        <v>1050</v>
      </c>
      <c r="G232" s="1151">
        <v>650</v>
      </c>
      <c r="H232" s="1152">
        <v>8.9999999999999993E-3</v>
      </c>
      <c r="I232" s="1152">
        <v>8.9999999999999993E-3</v>
      </c>
      <c r="J232" s="1152"/>
      <c r="K232" s="1152"/>
      <c r="L232" s="1152"/>
      <c r="M232" s="1152"/>
      <c r="N232" s="1162"/>
      <c r="O232" s="1152"/>
      <c r="P232" s="1152"/>
      <c r="Q232" s="1152"/>
      <c r="R232" s="1152"/>
      <c r="S232" s="1152"/>
      <c r="T232" s="1152"/>
      <c r="U232" s="1152"/>
      <c r="V232" s="1162"/>
      <c r="W232" s="1152"/>
      <c r="X232" s="1152"/>
      <c r="Y232" s="1152"/>
      <c r="Z232" s="1152"/>
      <c r="AA232" s="1150"/>
      <c r="AB232" s="1151"/>
      <c r="AC232" s="1152"/>
      <c r="AD232" s="1152"/>
      <c r="AE232" s="1162"/>
      <c r="AF232" s="1149"/>
      <c r="AG232" s="1163"/>
      <c r="AH232" s="1084"/>
    </row>
    <row r="233" spans="2:34" ht="12.75">
      <c r="B233" s="1085"/>
      <c r="C233" s="1086"/>
      <c r="D233" s="1086">
        <v>1.0000000000000001E-33</v>
      </c>
      <c r="E233" s="1086"/>
      <c r="F233" s="1086"/>
      <c r="G233" s="1086"/>
      <c r="H233" s="1086"/>
      <c r="I233" s="1086"/>
      <c r="J233" s="1086"/>
      <c r="K233" s="1086"/>
      <c r="L233" s="1086"/>
      <c r="M233" s="1086"/>
      <c r="N233" s="1086">
        <v>1.0000000000000001E-33</v>
      </c>
      <c r="O233" s="1086"/>
      <c r="P233" s="1086"/>
      <c r="Q233" s="1086"/>
      <c r="R233" s="1086"/>
      <c r="S233" s="1086"/>
      <c r="T233" s="1086"/>
      <c r="U233" s="1086"/>
      <c r="V233" s="1086">
        <v>1.0000000000000001E-33</v>
      </c>
      <c r="W233" s="1086"/>
      <c r="X233" s="1086"/>
      <c r="Y233" s="1086"/>
      <c r="Z233" s="1086"/>
      <c r="AA233" s="1086"/>
      <c r="AB233" s="1086"/>
      <c r="AC233" s="1086"/>
      <c r="AD233" s="1086"/>
      <c r="AE233" s="1086"/>
      <c r="AF233" s="1086"/>
      <c r="AG233" s="1086"/>
      <c r="AH233" s="1084"/>
    </row>
    <row r="234" spans="2:34" ht="12.75">
      <c r="B234" s="1087" t="s">
        <v>2890</v>
      </c>
      <c r="C234" s="1733" t="s">
        <v>3263</v>
      </c>
      <c r="D234" s="1733"/>
      <c r="E234" s="1733"/>
      <c r="F234" s="1733"/>
      <c r="G234" s="1733"/>
      <c r="H234" s="1733"/>
      <c r="I234" s="1733"/>
      <c r="J234" s="1733"/>
      <c r="K234" s="1733"/>
      <c r="L234" s="1733"/>
      <c r="M234" s="1733"/>
      <c r="N234" s="1733"/>
      <c r="O234" s="1733"/>
      <c r="P234" s="1733"/>
      <c r="Q234" s="1733"/>
      <c r="R234" s="1733"/>
      <c r="S234" s="1733"/>
      <c r="T234" s="1733"/>
      <c r="U234" s="1733"/>
      <c r="V234" s="1733"/>
      <c r="W234" s="1733"/>
      <c r="X234" s="1733"/>
      <c r="Y234" s="1733"/>
      <c r="Z234" s="1733"/>
      <c r="AA234" s="1733"/>
      <c r="AB234" s="1733"/>
      <c r="AC234" s="1733"/>
      <c r="AD234" s="1733"/>
      <c r="AE234" s="1733"/>
      <c r="AF234" s="1733"/>
      <c r="AG234" s="1733"/>
      <c r="AH234" s="1084"/>
    </row>
    <row r="235" spans="2:34" ht="12.75">
      <c r="B235" s="1087" t="s">
        <v>2892</v>
      </c>
      <c r="C235" s="2273" t="s">
        <v>2646</v>
      </c>
      <c r="D235" s="2273"/>
      <c r="E235" s="2273"/>
      <c r="F235" s="2273"/>
      <c r="G235" s="2273"/>
      <c r="H235" s="2273"/>
      <c r="I235" s="2273"/>
      <c r="J235" s="2273"/>
      <c r="K235" s="2273"/>
      <c r="L235" s="2273"/>
      <c r="M235" s="2273"/>
      <c r="N235" s="2273"/>
      <c r="O235" s="2273"/>
      <c r="P235" s="2273"/>
      <c r="Q235" s="2273"/>
      <c r="R235" s="2273"/>
      <c r="S235" s="2273"/>
      <c r="T235" s="2273"/>
      <c r="U235" s="2273"/>
      <c r="V235" s="2273"/>
      <c r="W235" s="2273"/>
      <c r="X235" s="2273"/>
      <c r="Y235" s="2273"/>
      <c r="Z235" s="2273"/>
      <c r="AA235" s="2273"/>
      <c r="AB235" s="2273"/>
      <c r="AC235" s="2273"/>
      <c r="AD235" s="2273"/>
      <c r="AE235" s="2273"/>
      <c r="AF235" s="2273"/>
      <c r="AG235" s="2273"/>
      <c r="AH235" s="1084"/>
    </row>
    <row r="236" spans="2:34" ht="13.5" thickBot="1">
      <c r="B236" s="1088"/>
      <c r="C236" s="1758"/>
      <c r="D236" s="1758"/>
      <c r="E236" s="1758"/>
      <c r="F236" s="1758"/>
      <c r="G236" s="1758"/>
      <c r="H236" s="1758"/>
      <c r="I236" s="1758"/>
      <c r="J236" s="1758"/>
      <c r="K236" s="1758"/>
      <c r="L236" s="1758"/>
      <c r="M236" s="1758"/>
      <c r="N236" s="1758"/>
      <c r="O236" s="1758"/>
      <c r="P236" s="1758"/>
      <c r="Q236" s="1758"/>
      <c r="R236" s="1758"/>
      <c r="S236" s="1758"/>
      <c r="T236" s="1758"/>
      <c r="U236" s="1758"/>
      <c r="V236" s="1758"/>
      <c r="W236" s="1758"/>
      <c r="X236" s="1758"/>
      <c r="Y236" s="1758"/>
      <c r="Z236" s="1758"/>
      <c r="AA236" s="1758"/>
      <c r="AB236" s="1758"/>
      <c r="AC236" s="1758"/>
      <c r="AD236" s="1758"/>
      <c r="AE236" s="1758"/>
      <c r="AF236" s="1758"/>
      <c r="AG236" s="1758"/>
      <c r="AH236" s="1089"/>
    </row>
    <row r="237" spans="2:34" ht="13.5" thickBot="1">
      <c r="B237" s="1403"/>
      <c r="C237" s="361"/>
      <c r="D237" s="361"/>
      <c r="E237" s="361"/>
      <c r="F237" s="361"/>
      <c r="G237" s="361"/>
      <c r="H237" s="361"/>
      <c r="I237" s="361"/>
    </row>
    <row r="238" spans="2:34" ht="20.25">
      <c r="B238" s="1729" t="s">
        <v>2857</v>
      </c>
      <c r="C238" s="1730"/>
      <c r="D238" s="1730"/>
      <c r="E238" s="1730"/>
      <c r="F238" s="1730"/>
      <c r="G238" s="1730"/>
      <c r="H238" s="1730"/>
      <c r="I238" s="1730"/>
      <c r="J238" s="1730"/>
      <c r="K238" s="1730"/>
      <c r="L238" s="1730"/>
      <c r="M238" s="1730"/>
      <c r="N238" s="1730"/>
      <c r="O238" s="1730"/>
      <c r="P238" s="1730"/>
      <c r="Q238" s="1730"/>
      <c r="R238" s="1730"/>
      <c r="S238" s="1730"/>
      <c r="T238" s="1730"/>
      <c r="U238" s="1730"/>
      <c r="V238" s="1730"/>
      <c r="W238" s="1730"/>
      <c r="X238" s="1730"/>
      <c r="Y238" s="1730"/>
      <c r="Z238" s="1730"/>
      <c r="AA238" s="1730"/>
      <c r="AB238" s="1730"/>
      <c r="AC238" s="1730"/>
      <c r="AD238" s="1730"/>
      <c r="AE238" s="1730"/>
      <c r="AF238" s="1730"/>
      <c r="AG238" s="1730"/>
      <c r="AH238" s="1731"/>
    </row>
    <row r="239" spans="2:34" ht="12.75">
      <c r="B239" s="1083"/>
      <c r="C239" s="1023"/>
      <c r="D239" s="733"/>
      <c r="E239" s="733"/>
      <c r="F239" s="456"/>
      <c r="G239" s="456"/>
      <c r="H239" s="456"/>
      <c r="I239" s="456"/>
      <c r="J239" s="456"/>
      <c r="K239" s="456"/>
      <c r="L239" s="456"/>
      <c r="M239" s="456"/>
      <c r="N239" s="456"/>
      <c r="O239" s="456"/>
      <c r="P239" s="456"/>
      <c r="Q239" s="456"/>
      <c r="R239" s="456"/>
      <c r="S239" s="456"/>
      <c r="T239" s="456"/>
      <c r="U239" s="456"/>
      <c r="V239" s="456"/>
      <c r="W239" s="456"/>
      <c r="X239" s="456"/>
      <c r="Y239" s="456"/>
      <c r="Z239" s="456"/>
      <c r="AA239" s="456"/>
      <c r="AB239" s="456"/>
      <c r="AC239" s="456"/>
      <c r="AD239" s="456"/>
      <c r="AE239" s="456"/>
      <c r="AF239" s="456"/>
      <c r="AG239" s="456"/>
      <c r="AH239" s="1084"/>
    </row>
    <row r="240" spans="2:34" ht="12.75">
      <c r="B240" s="1026" t="s">
        <v>2858</v>
      </c>
      <c r="C240" s="1082" t="s">
        <v>2955</v>
      </c>
      <c r="D240" s="1082"/>
      <c r="E240" s="456"/>
      <c r="F240" s="456"/>
      <c r="G240" s="456"/>
      <c r="H240" s="456"/>
      <c r="I240" s="477"/>
      <c r="J240" s="456"/>
      <c r="K240" s="456"/>
      <c r="L240" s="456"/>
      <c r="M240" s="456"/>
      <c r="N240" s="456"/>
      <c r="O240" s="456"/>
      <c r="P240" s="456"/>
      <c r="Q240" s="456"/>
      <c r="R240" s="456"/>
      <c r="S240" s="456"/>
      <c r="T240" s="456"/>
      <c r="U240" s="456"/>
      <c r="V240" s="456"/>
      <c r="W240" s="456"/>
      <c r="X240" s="456"/>
      <c r="Y240" s="456"/>
      <c r="Z240" s="456"/>
      <c r="AA240" s="456"/>
      <c r="AB240" s="456"/>
      <c r="AC240" s="456"/>
      <c r="AD240" s="456"/>
      <c r="AE240" s="456"/>
      <c r="AF240" s="456"/>
      <c r="AG240" s="456"/>
      <c r="AH240" s="1084"/>
    </row>
    <row r="241" spans="2:34" ht="13.5" thickBot="1">
      <c r="B241" s="1026" t="s">
        <v>2860</v>
      </c>
      <c r="C241" s="1261">
        <v>41395</v>
      </c>
      <c r="D241" s="1261"/>
      <c r="E241" s="456"/>
      <c r="F241" s="456"/>
      <c r="G241" s="456"/>
      <c r="H241" s="456"/>
      <c r="I241" s="477"/>
      <c r="J241" s="456"/>
      <c r="K241" s="456"/>
      <c r="L241" s="456"/>
      <c r="M241" s="456"/>
      <c r="N241" s="456"/>
      <c r="O241" s="456"/>
      <c r="P241" s="456"/>
      <c r="Q241" s="456"/>
      <c r="R241" s="456"/>
      <c r="S241" s="456"/>
      <c r="T241" s="456"/>
      <c r="U241" s="456"/>
      <c r="V241" s="456"/>
      <c r="W241" s="456"/>
      <c r="X241" s="456"/>
      <c r="Y241" s="456"/>
      <c r="Z241" s="456"/>
      <c r="AA241" s="456"/>
      <c r="AB241" s="456"/>
      <c r="AC241" s="456"/>
      <c r="AD241" s="456"/>
      <c r="AE241" s="456"/>
      <c r="AF241" s="456"/>
      <c r="AG241" s="456"/>
      <c r="AH241" s="1084"/>
    </row>
    <row r="242" spans="2:34" ht="13.5" customHeight="1" thickBot="1">
      <c r="B242" s="1083" t="s">
        <v>2861</v>
      </c>
      <c r="C242" s="1734" t="s">
        <v>2956</v>
      </c>
      <c r="D242" s="1735"/>
      <c r="E242" s="1735"/>
      <c r="F242" s="1735"/>
      <c r="G242" s="1735"/>
      <c r="H242" s="1735"/>
      <c r="I242" s="1735"/>
      <c r="J242" s="1735"/>
      <c r="K242" s="1735"/>
      <c r="L242" s="1735"/>
      <c r="M242" s="1735"/>
      <c r="N242" s="1735"/>
      <c r="O242" s="1735"/>
      <c r="P242" s="1735"/>
      <c r="Q242" s="1735"/>
      <c r="R242" s="1735"/>
      <c r="S242" s="1735"/>
      <c r="T242" s="1735"/>
      <c r="U242" s="1735"/>
      <c r="V242" s="1735"/>
      <c r="W242" s="1735"/>
      <c r="X242" s="1735"/>
      <c r="Y242" s="1735"/>
      <c r="Z242" s="1735"/>
      <c r="AA242" s="1735"/>
      <c r="AB242" s="1736"/>
      <c r="AC242" s="456"/>
      <c r="AD242" s="456"/>
      <c r="AE242" s="456"/>
      <c r="AF242" s="456"/>
      <c r="AG242" s="456"/>
      <c r="AH242" s="1084"/>
    </row>
    <row r="243" spans="2:34" ht="13.5" customHeight="1" thickBot="1">
      <c r="B243" s="1083"/>
      <c r="C243" s="1024"/>
      <c r="D243" s="1024"/>
      <c r="E243" s="1402"/>
      <c r="F243" s="1402"/>
      <c r="G243" s="1402"/>
      <c r="H243" s="1402"/>
      <c r="I243" s="1402"/>
      <c r="J243" s="1402"/>
      <c r="K243" s="1402"/>
      <c r="L243" s="1402"/>
      <c r="M243" s="1402"/>
      <c r="N243" s="1402"/>
      <c r="O243" s="1402"/>
      <c r="P243" s="1402"/>
      <c r="Q243" s="1402"/>
      <c r="R243" s="1402"/>
      <c r="S243" s="1402"/>
      <c r="T243" s="1402"/>
      <c r="U243" s="1402"/>
      <c r="V243" s="1402"/>
      <c r="W243" s="1402"/>
      <c r="X243" s="1402"/>
      <c r="Y243" s="1402"/>
      <c r="Z243" s="1402"/>
      <c r="AA243" s="1402"/>
      <c r="AB243" s="1402"/>
      <c r="AC243" s="456"/>
      <c r="AD243" s="456"/>
      <c r="AE243" s="456"/>
      <c r="AF243" s="456"/>
      <c r="AG243" s="456"/>
      <c r="AH243" s="1084"/>
    </row>
    <row r="244" spans="2:34" ht="13.5" thickBot="1">
      <c r="B244" s="1737" t="s">
        <v>2862</v>
      </c>
      <c r="C244" s="1739" t="s">
        <v>2863</v>
      </c>
      <c r="D244" s="1737" t="s">
        <v>2864</v>
      </c>
      <c r="E244" s="1741" t="s">
        <v>2865</v>
      </c>
      <c r="F244" s="1742"/>
      <c r="G244" s="1742"/>
      <c r="H244" s="1742"/>
      <c r="I244" s="1742"/>
      <c r="J244" s="1742"/>
      <c r="K244" s="1742"/>
      <c r="L244" s="1742"/>
      <c r="M244" s="1742"/>
      <c r="N244" s="1742"/>
      <c r="O244" s="1742"/>
      <c r="P244" s="1742"/>
      <c r="Q244" s="1742"/>
      <c r="R244" s="1743"/>
      <c r="S244" s="1744" t="s">
        <v>2866</v>
      </c>
      <c r="T244" s="1745"/>
      <c r="U244" s="1745"/>
      <c r="V244" s="1745"/>
      <c r="W244" s="1745"/>
      <c r="X244" s="1745"/>
      <c r="Y244" s="1745"/>
      <c r="Z244" s="1746"/>
      <c r="AA244" s="1741" t="s">
        <v>2867</v>
      </c>
      <c r="AB244" s="1742"/>
      <c r="AC244" s="1742"/>
      <c r="AD244" s="1743"/>
      <c r="AE244" s="1747" t="s">
        <v>2868</v>
      </c>
      <c r="AF244" s="1748"/>
      <c r="AG244" s="1749"/>
      <c r="AH244" s="1084"/>
    </row>
    <row r="245" spans="2:34" ht="13.5" thickBot="1">
      <c r="B245" s="1738"/>
      <c r="C245" s="1740"/>
      <c r="D245" s="1738"/>
      <c r="E245" s="1737" t="s">
        <v>2869</v>
      </c>
      <c r="F245" s="1753" t="s">
        <v>2870</v>
      </c>
      <c r="G245" s="1753" t="s">
        <v>2871</v>
      </c>
      <c r="H245" s="1744" t="s">
        <v>2872</v>
      </c>
      <c r="I245" s="1746"/>
      <c r="J245" s="1744" t="s">
        <v>2873</v>
      </c>
      <c r="K245" s="1746"/>
      <c r="L245" s="1744" t="s">
        <v>2874</v>
      </c>
      <c r="M245" s="1746"/>
      <c r="N245" s="1755" t="s">
        <v>2875</v>
      </c>
      <c r="O245" s="1756"/>
      <c r="P245" s="1745" t="s">
        <v>2876</v>
      </c>
      <c r="Q245" s="1745"/>
      <c r="R245" s="1746"/>
      <c r="S245" s="1753" t="s">
        <v>2872</v>
      </c>
      <c r="T245" s="1753" t="s">
        <v>2873</v>
      </c>
      <c r="U245" s="1753" t="s">
        <v>2874</v>
      </c>
      <c r="V245" s="1745" t="s">
        <v>2875</v>
      </c>
      <c r="W245" s="1745"/>
      <c r="X245" s="1744" t="s">
        <v>2876</v>
      </c>
      <c r="Y245" s="1745"/>
      <c r="Z245" s="1746"/>
      <c r="AA245" s="1737" t="s">
        <v>2869</v>
      </c>
      <c r="AB245" s="1737" t="s">
        <v>2877</v>
      </c>
      <c r="AC245" s="1737" t="s">
        <v>2878</v>
      </c>
      <c r="AD245" s="1737" t="s">
        <v>2879</v>
      </c>
      <c r="AE245" s="1750"/>
      <c r="AF245" s="1751"/>
      <c r="AG245" s="1752"/>
      <c r="AH245" s="1084"/>
    </row>
    <row r="246" spans="2:34" ht="37.5" customHeight="1" thickBot="1">
      <c r="B246" s="1763"/>
      <c r="C246" s="1764"/>
      <c r="D246" s="1763"/>
      <c r="E246" s="1763"/>
      <c r="F246" s="1765"/>
      <c r="G246" s="1765"/>
      <c r="H246" s="1028" t="s">
        <v>2880</v>
      </c>
      <c r="I246" s="1028" t="s">
        <v>2881</v>
      </c>
      <c r="J246" s="1028" t="s">
        <v>2880</v>
      </c>
      <c r="K246" s="1028" t="s">
        <v>2881</v>
      </c>
      <c r="L246" s="1028" t="s">
        <v>2880</v>
      </c>
      <c r="M246" s="1028" t="s">
        <v>2881</v>
      </c>
      <c r="N246" s="1029" t="s">
        <v>306</v>
      </c>
      <c r="O246" s="1030" t="s">
        <v>2882</v>
      </c>
      <c r="P246" s="1031" t="s">
        <v>2883</v>
      </c>
      <c r="Q246" s="1030" t="s">
        <v>2884</v>
      </c>
      <c r="R246" s="1030" t="s">
        <v>2885</v>
      </c>
      <c r="S246" s="1765"/>
      <c r="T246" s="1765"/>
      <c r="U246" s="1765"/>
      <c r="V246" s="1032" t="s">
        <v>306</v>
      </c>
      <c r="W246" s="1033" t="s">
        <v>2882</v>
      </c>
      <c r="X246" s="1030" t="s">
        <v>2883</v>
      </c>
      <c r="Y246" s="1034" t="s">
        <v>2884</v>
      </c>
      <c r="Z246" s="1030" t="s">
        <v>2885</v>
      </c>
      <c r="AA246" s="1763"/>
      <c r="AB246" s="1763"/>
      <c r="AC246" s="1763"/>
      <c r="AD246" s="1763"/>
      <c r="AE246" s="1035" t="s">
        <v>307</v>
      </c>
      <c r="AF246" s="1035" t="s">
        <v>2886</v>
      </c>
      <c r="AG246" s="1035" t="s">
        <v>2887</v>
      </c>
      <c r="AH246" s="1084"/>
    </row>
    <row r="247" spans="2:34" ht="26.25" thickBot="1">
      <c r="B247" s="1404" t="s">
        <v>2960</v>
      </c>
      <c r="C247" s="1117">
        <v>1700</v>
      </c>
      <c r="D247" s="1288" t="s">
        <v>2957</v>
      </c>
      <c r="E247" s="1288" t="s">
        <v>2957</v>
      </c>
      <c r="F247" s="1288" t="s">
        <v>2957</v>
      </c>
      <c r="G247" s="1288" t="s">
        <v>2957</v>
      </c>
      <c r="H247" s="1288" t="s">
        <v>2957</v>
      </c>
      <c r="I247" s="1288" t="s">
        <v>2957</v>
      </c>
      <c r="J247" s="1288" t="s">
        <v>2957</v>
      </c>
      <c r="K247" s="1288" t="s">
        <v>2957</v>
      </c>
      <c r="L247" s="1288" t="s">
        <v>2957</v>
      </c>
      <c r="M247" s="1288" t="s">
        <v>2957</v>
      </c>
      <c r="N247" s="1288" t="s">
        <v>2957</v>
      </c>
      <c r="O247" s="1288" t="s">
        <v>2957</v>
      </c>
      <c r="P247" s="1288" t="s">
        <v>2957</v>
      </c>
      <c r="Q247" s="1288" t="s">
        <v>2957</v>
      </c>
      <c r="R247" s="1288" t="s">
        <v>2957</v>
      </c>
      <c r="S247" s="1288" t="s">
        <v>2957</v>
      </c>
      <c r="T247" s="1288" t="s">
        <v>2957</v>
      </c>
      <c r="U247" s="1288" t="s">
        <v>2957</v>
      </c>
      <c r="V247" s="1288" t="s">
        <v>2957</v>
      </c>
      <c r="W247" s="1288" t="s">
        <v>2957</v>
      </c>
      <c r="X247" s="1288" t="s">
        <v>2957</v>
      </c>
      <c r="Y247" s="1288" t="s">
        <v>2957</v>
      </c>
      <c r="Z247" s="1288" t="s">
        <v>2957</v>
      </c>
      <c r="AA247" s="1288" t="s">
        <v>2957</v>
      </c>
      <c r="AB247" s="1288" t="s">
        <v>2957</v>
      </c>
      <c r="AC247" s="1288" t="s">
        <v>2957</v>
      </c>
      <c r="AD247" s="1288" t="s">
        <v>2957</v>
      </c>
      <c r="AE247" s="1329" t="s">
        <v>2958</v>
      </c>
      <c r="AF247" s="1117" t="s">
        <v>2959</v>
      </c>
      <c r="AG247" s="1326">
        <v>2.1999999999999999E-2</v>
      </c>
      <c r="AH247" s="1084"/>
    </row>
    <row r="248" spans="2:34" ht="12.75">
      <c r="B248" s="1085"/>
      <c r="C248" s="1086"/>
      <c r="D248" s="1086">
        <v>1.0000000000000001E-33</v>
      </c>
      <c r="E248" s="1086"/>
      <c r="F248" s="1086"/>
      <c r="G248" s="1086"/>
      <c r="H248" s="1086"/>
      <c r="I248" s="1086"/>
      <c r="J248" s="1086"/>
      <c r="K248" s="1086"/>
      <c r="L248" s="1086"/>
      <c r="M248" s="1086"/>
      <c r="N248" s="1086">
        <v>1.0000000000000001E-33</v>
      </c>
      <c r="O248" s="1086"/>
      <c r="P248" s="1086"/>
      <c r="Q248" s="1086"/>
      <c r="R248" s="1086"/>
      <c r="S248" s="1086"/>
      <c r="T248" s="1086"/>
      <c r="U248" s="1086"/>
      <c r="V248" s="1086">
        <v>1.0000000000000001E-33</v>
      </c>
      <c r="W248" s="1086"/>
      <c r="X248" s="1086"/>
      <c r="Y248" s="1086"/>
      <c r="Z248" s="1086"/>
      <c r="AA248" s="1086"/>
      <c r="AB248" s="1086"/>
      <c r="AC248" s="1086"/>
      <c r="AD248" s="1086"/>
      <c r="AE248" s="1086"/>
      <c r="AF248" s="1086"/>
      <c r="AG248" s="1086"/>
      <c r="AH248" s="1084"/>
    </row>
    <row r="249" spans="2:34" ht="12.75">
      <c r="B249" s="1087" t="s">
        <v>2890</v>
      </c>
      <c r="C249" s="1733" t="s">
        <v>2957</v>
      </c>
      <c r="D249" s="1733"/>
      <c r="E249" s="1733"/>
      <c r="F249" s="1733"/>
      <c r="G249" s="1733"/>
      <c r="H249" s="1733"/>
      <c r="I249" s="1733"/>
      <c r="J249" s="1733"/>
      <c r="K249" s="1733"/>
      <c r="L249" s="1733"/>
      <c r="M249" s="1733"/>
      <c r="N249" s="1733"/>
      <c r="O249" s="1733"/>
      <c r="P249" s="1733"/>
      <c r="Q249" s="1733"/>
      <c r="R249" s="1733"/>
      <c r="S249" s="1733"/>
      <c r="T249" s="1733"/>
      <c r="U249" s="1733"/>
      <c r="V249" s="1733"/>
      <c r="W249" s="1733"/>
      <c r="X249" s="1733"/>
      <c r="Y249" s="1733"/>
      <c r="Z249" s="1733"/>
      <c r="AA249" s="1733"/>
      <c r="AB249" s="1733"/>
      <c r="AC249" s="1733"/>
      <c r="AD249" s="1733"/>
      <c r="AE249" s="1733"/>
      <c r="AF249" s="1733"/>
      <c r="AG249" s="1733"/>
      <c r="AH249" s="1084"/>
    </row>
    <row r="250" spans="2:34" ht="20.25" customHeight="1" thickBot="1">
      <c r="B250" s="1088" t="s">
        <v>2892</v>
      </c>
      <c r="C250" s="1758" t="s">
        <v>2961</v>
      </c>
      <c r="D250" s="1758"/>
      <c r="E250" s="1758"/>
      <c r="F250" s="1758"/>
      <c r="G250" s="1758"/>
      <c r="H250" s="1758"/>
      <c r="I250" s="1758"/>
      <c r="J250" s="1758"/>
      <c r="K250" s="1758"/>
      <c r="L250" s="1758"/>
      <c r="M250" s="1758"/>
      <c r="N250" s="1758"/>
      <c r="O250" s="1758"/>
      <c r="P250" s="1758"/>
      <c r="Q250" s="1758"/>
      <c r="R250" s="1758"/>
      <c r="S250" s="1758"/>
      <c r="T250" s="1758"/>
      <c r="U250" s="1758"/>
      <c r="V250" s="1758"/>
      <c r="W250" s="1758"/>
      <c r="X250" s="1758"/>
      <c r="Y250" s="1758"/>
      <c r="Z250" s="1758"/>
      <c r="AA250" s="1758"/>
      <c r="AB250" s="1758"/>
      <c r="AC250" s="1758"/>
      <c r="AD250" s="1758"/>
      <c r="AE250" s="1758"/>
      <c r="AF250" s="1758"/>
      <c r="AG250" s="1758"/>
      <c r="AH250" s="1089"/>
    </row>
    <row r="251" spans="2:34" ht="13.5" thickBot="1">
      <c r="B251" s="2217"/>
      <c r="C251" s="2217"/>
      <c r="D251" s="2217"/>
      <c r="E251" s="361"/>
      <c r="F251" s="361"/>
      <c r="G251" s="361"/>
      <c r="H251" s="361"/>
      <c r="I251" s="361"/>
    </row>
    <row r="252" spans="2:34" ht="13.5" thickTop="1" thickBot="1">
      <c r="B252" s="2224" t="s">
        <v>2632</v>
      </c>
      <c r="C252" s="2225"/>
      <c r="D252" s="2225"/>
      <c r="E252" s="2225"/>
      <c r="F252" s="2225"/>
      <c r="G252" s="2225"/>
      <c r="H252" s="2225"/>
      <c r="I252" s="2225"/>
      <c r="J252" s="2226"/>
    </row>
    <row r="253" spans="2:34" ht="60.75" thickBot="1">
      <c r="B253" s="310" t="s">
        <v>2633</v>
      </c>
      <c r="C253" s="311" t="s">
        <v>2634</v>
      </c>
      <c r="D253" s="282" t="s">
        <v>2635</v>
      </c>
      <c r="E253" s="282" t="s">
        <v>2636</v>
      </c>
      <c r="F253" s="282" t="s">
        <v>2637</v>
      </c>
      <c r="G253" s="282" t="s">
        <v>2638</v>
      </c>
      <c r="H253" s="313" t="s">
        <v>2639</v>
      </c>
      <c r="I253" s="313" t="s">
        <v>2640</v>
      </c>
      <c r="J253" s="289" t="s">
        <v>224</v>
      </c>
    </row>
    <row r="254" spans="2:34" ht="31.5" customHeight="1">
      <c r="B254" s="312" t="s">
        <v>2641</v>
      </c>
      <c r="C254" s="314">
        <v>3</v>
      </c>
      <c r="D254" s="284">
        <v>500</v>
      </c>
      <c r="E254" s="315">
        <v>100</v>
      </c>
      <c r="F254" s="316">
        <v>0.13500000000000001</v>
      </c>
      <c r="G254" s="317">
        <v>0.01</v>
      </c>
      <c r="H254" s="317">
        <v>0.02</v>
      </c>
      <c r="I254" s="317">
        <v>2.1999999999999999E-2</v>
      </c>
      <c r="J254" s="318" t="s">
        <v>2642</v>
      </c>
    </row>
    <row r="255" spans="2:34">
      <c r="B255" s="319" t="s">
        <v>2643</v>
      </c>
      <c r="C255" s="320" t="s">
        <v>2644</v>
      </c>
      <c r="D255" s="320"/>
      <c r="E255" s="320"/>
      <c r="F255" s="320"/>
      <c r="G255" s="320"/>
      <c r="H255" s="320"/>
      <c r="I255" s="320"/>
      <c r="J255" s="321"/>
    </row>
    <row r="256" spans="2:34">
      <c r="B256" s="319" t="s">
        <v>2645</v>
      </c>
      <c r="C256" s="320" t="s">
        <v>2646</v>
      </c>
      <c r="D256" s="320"/>
      <c r="E256" s="320"/>
      <c r="F256" s="320"/>
      <c r="G256" s="320"/>
      <c r="H256" s="320"/>
      <c r="I256" s="320"/>
      <c r="J256" s="321"/>
    </row>
    <row r="257" spans="2:10">
      <c r="B257" s="319" t="s">
        <v>2647</v>
      </c>
      <c r="C257" s="2227" t="s">
        <v>2648</v>
      </c>
      <c r="D257" s="2219"/>
      <c r="E257" s="2219"/>
      <c r="F257" s="2219"/>
      <c r="G257" s="2219"/>
      <c r="H257" s="2219"/>
      <c r="I257" s="2219"/>
      <c r="J257" s="2228"/>
    </row>
    <row r="258" spans="2:10">
      <c r="B258" s="322"/>
      <c r="C258" s="323"/>
      <c r="D258" s="323"/>
      <c r="E258" s="323"/>
      <c r="F258" s="323"/>
      <c r="G258" s="323"/>
      <c r="H258" s="323"/>
      <c r="I258" s="323"/>
      <c r="J258" s="324"/>
    </row>
    <row r="259" spans="2:10" ht="12.75" thickBot="1">
      <c r="B259" s="295" t="s">
        <v>2649</v>
      </c>
      <c r="C259" s="296"/>
      <c r="D259" s="297"/>
      <c r="E259" s="297"/>
      <c r="F259" s="297"/>
      <c r="G259" s="297"/>
      <c r="H259" s="297"/>
      <c r="I259" s="297"/>
      <c r="J259" s="298"/>
    </row>
    <row r="260" spans="2:10" ht="14.25" thickTop="1" thickBot="1">
      <c r="B260" s="2229"/>
      <c r="C260" s="2230"/>
      <c r="D260" s="2230"/>
      <c r="E260" s="2230"/>
      <c r="F260" s="280"/>
      <c r="G260" s="280"/>
      <c r="H260" s="280"/>
      <c r="I260" s="280"/>
    </row>
    <row r="261" spans="2:10" ht="36.75" thickBot="1">
      <c r="B261" s="860" t="s">
        <v>2615</v>
      </c>
      <c r="C261" s="861" t="s">
        <v>2616</v>
      </c>
      <c r="D261" s="862" t="s">
        <v>2617</v>
      </c>
      <c r="E261" s="280"/>
      <c r="F261" s="280"/>
      <c r="G261" s="280"/>
      <c r="H261" s="280"/>
      <c r="I261" s="280"/>
    </row>
    <row r="262" spans="2:10" ht="54.75" customHeight="1">
      <c r="B262" s="305" t="s">
        <v>2618</v>
      </c>
      <c r="C262" s="283">
        <v>1.7000000000000001E-2</v>
      </c>
      <c r="D262" s="306">
        <v>0.01</v>
      </c>
      <c r="E262" s="280"/>
      <c r="F262" s="280"/>
      <c r="G262" s="280"/>
      <c r="H262" s="280"/>
      <c r="I262" s="280"/>
    </row>
    <row r="263" spans="2:10" ht="12.75" customHeight="1">
      <c r="B263" s="2218" t="s">
        <v>2393</v>
      </c>
      <c r="C263" s="2219"/>
      <c r="D263" s="2220"/>
      <c r="E263" s="280"/>
      <c r="F263" s="280"/>
      <c r="G263" s="280"/>
      <c r="H263" s="280"/>
      <c r="I263" s="280"/>
    </row>
    <row r="264" spans="2:10" ht="13.5" thickBot="1">
      <c r="B264" s="2221" t="s">
        <v>2394</v>
      </c>
      <c r="C264" s="2222"/>
      <c r="D264" s="2223"/>
      <c r="E264" s="280"/>
      <c r="F264" s="280"/>
      <c r="G264" s="280"/>
      <c r="H264" s="280"/>
      <c r="I264" s="280"/>
    </row>
    <row r="265" spans="2:10" ht="13.5" thickBot="1">
      <c r="B265" s="307" t="s">
        <v>2619</v>
      </c>
      <c r="C265" s="308"/>
      <c r="D265" s="309"/>
      <c r="E265" s="280"/>
      <c r="F265" s="280"/>
      <c r="G265" s="280"/>
      <c r="H265" s="280"/>
      <c r="I265" s="280"/>
    </row>
    <row r="266" spans="2:10" ht="12.75">
      <c r="B266" s="115"/>
      <c r="C266" s="280"/>
      <c r="D266" s="280"/>
      <c r="E266" s="280"/>
      <c r="F266" s="280"/>
      <c r="G266" s="280"/>
      <c r="H266" s="280"/>
      <c r="I266" s="280"/>
    </row>
    <row r="267" spans="2:10" ht="13.5" thickBot="1">
      <c r="B267" s="2231" t="s">
        <v>2624</v>
      </c>
      <c r="C267" s="2232"/>
      <c r="D267" s="2232"/>
      <c r="E267" s="2233"/>
      <c r="F267" s="280"/>
      <c r="G267" s="280"/>
      <c r="H267" s="280"/>
      <c r="I267" s="280"/>
    </row>
    <row r="268" spans="2:10" ht="75.75" customHeight="1" thickBot="1">
      <c r="B268" s="310" t="s">
        <v>2615</v>
      </c>
      <c r="C268" s="311" t="s">
        <v>2625</v>
      </c>
      <c r="D268" s="2266" t="s">
        <v>2626</v>
      </c>
      <c r="E268" s="2267"/>
      <c r="F268" s="280"/>
      <c r="G268" s="280"/>
      <c r="H268" s="280"/>
      <c r="I268" s="280"/>
    </row>
    <row r="269" spans="2:10" ht="24">
      <c r="B269" s="312" t="s">
        <v>2624</v>
      </c>
      <c r="C269" s="283">
        <v>0.13500000000000001</v>
      </c>
      <c r="D269" s="2234">
        <v>0.1</v>
      </c>
      <c r="E269" s="2235"/>
      <c r="F269" s="280"/>
      <c r="G269" s="280"/>
      <c r="H269" s="280"/>
      <c r="I269" s="280"/>
    </row>
    <row r="270" spans="2:10" ht="12.75" customHeight="1">
      <c r="B270" s="2247" t="s">
        <v>2627</v>
      </c>
      <c r="C270" s="2248"/>
      <c r="D270" s="2248"/>
      <c r="E270" s="2249"/>
      <c r="F270" s="280"/>
      <c r="G270" s="280"/>
      <c r="H270" s="280"/>
      <c r="I270" s="280"/>
    </row>
    <row r="271" spans="2:10" ht="12.75">
      <c r="B271" s="2247" t="s">
        <v>2394</v>
      </c>
      <c r="C271" s="2248"/>
      <c r="D271" s="2248"/>
      <c r="E271" s="2249"/>
      <c r="F271" s="280"/>
      <c r="G271" s="280"/>
      <c r="H271" s="280"/>
      <c r="I271" s="280"/>
    </row>
    <row r="272" spans="2:10" ht="13.5" thickBot="1">
      <c r="B272" s="2244" t="s">
        <v>2395</v>
      </c>
      <c r="C272" s="2245"/>
      <c r="D272" s="2245"/>
      <c r="E272" s="2246"/>
      <c r="F272" s="280"/>
      <c r="G272" s="280"/>
      <c r="H272" s="280"/>
      <c r="I272" s="280"/>
    </row>
    <row r="273" spans="2:9" ht="14.25" thickTop="1" thickBot="1">
      <c r="B273" s="115"/>
      <c r="C273" s="280"/>
      <c r="D273" s="280"/>
      <c r="E273" s="280"/>
      <c r="F273" s="280"/>
      <c r="G273" s="280"/>
      <c r="H273" s="280"/>
      <c r="I273" s="280"/>
    </row>
    <row r="274" spans="2:9" ht="14.25" thickTop="1" thickBot="1">
      <c r="B274" s="2224" t="s">
        <v>2387</v>
      </c>
      <c r="C274" s="2225"/>
      <c r="D274" s="2225"/>
      <c r="E274" s="2226"/>
      <c r="F274" s="280"/>
      <c r="G274" s="280"/>
      <c r="H274" s="280"/>
      <c r="I274" s="280"/>
    </row>
    <row r="275" spans="2:9" ht="14.25" thickTop="1" thickBot="1">
      <c r="B275" s="2224" t="s">
        <v>2388</v>
      </c>
      <c r="C275" s="2225"/>
      <c r="D275" s="2225"/>
      <c r="E275" s="2226"/>
      <c r="F275" s="280"/>
      <c r="G275" s="280"/>
      <c r="H275" s="280"/>
      <c r="I275" s="280"/>
    </row>
    <row r="276" spans="2:9" ht="60.75" thickBot="1">
      <c r="B276" s="288" t="s">
        <v>947</v>
      </c>
      <c r="C276" s="281" t="s">
        <v>1241</v>
      </c>
      <c r="D276" s="282" t="s">
        <v>2389</v>
      </c>
      <c r="E276" s="289" t="s">
        <v>2390</v>
      </c>
      <c r="F276" s="280"/>
      <c r="G276" s="280"/>
      <c r="H276" s="280"/>
      <c r="I276" s="280"/>
    </row>
    <row r="277" spans="2:9" ht="12.75">
      <c r="B277" s="290" t="s">
        <v>2391</v>
      </c>
      <c r="C277" s="283">
        <v>8</v>
      </c>
      <c r="D277" s="284">
        <v>350</v>
      </c>
      <c r="E277" s="291">
        <v>350</v>
      </c>
      <c r="F277" s="280"/>
      <c r="G277" s="280"/>
      <c r="H277" s="280"/>
      <c r="I277" s="280"/>
    </row>
    <row r="278" spans="2:9" ht="12.75">
      <c r="B278" s="292" t="s">
        <v>2392</v>
      </c>
      <c r="C278" s="285">
        <v>10</v>
      </c>
      <c r="D278" s="286">
        <v>650</v>
      </c>
      <c r="E278" s="293">
        <v>650</v>
      </c>
      <c r="F278" s="280"/>
      <c r="G278" s="280"/>
      <c r="H278" s="280"/>
      <c r="I278" s="280"/>
    </row>
    <row r="279" spans="2:9" ht="17.25" customHeight="1">
      <c r="B279" s="300" t="s">
        <v>2396</v>
      </c>
      <c r="C279" s="301" t="s">
        <v>2399</v>
      </c>
      <c r="D279" s="301" t="s">
        <v>2397</v>
      </c>
      <c r="E279" s="302" t="s">
        <v>2398</v>
      </c>
      <c r="F279" s="280"/>
      <c r="G279" s="280"/>
      <c r="H279" s="280"/>
      <c r="I279" s="280"/>
    </row>
    <row r="280" spans="2:9" ht="12.75">
      <c r="B280" s="299">
        <v>0.01</v>
      </c>
      <c r="C280" s="287">
        <v>0.02</v>
      </c>
      <c r="D280" s="287">
        <v>2.1999999999999999E-2</v>
      </c>
      <c r="E280" s="294">
        <v>0.13500000000000001</v>
      </c>
      <c r="F280" s="280"/>
      <c r="G280" s="280"/>
      <c r="H280" s="280"/>
      <c r="I280" s="280"/>
    </row>
    <row r="281" spans="2:9" ht="12.75">
      <c r="B281" s="2241" t="s">
        <v>2393</v>
      </c>
      <c r="C281" s="2219"/>
      <c r="D281" s="2219"/>
      <c r="E281" s="2228"/>
      <c r="F281" s="280"/>
      <c r="G281" s="280"/>
      <c r="H281" s="280"/>
      <c r="I281" s="280"/>
    </row>
    <row r="282" spans="2:9" ht="13.5" thickBot="1">
      <c r="B282" s="2239" t="s">
        <v>2394</v>
      </c>
      <c r="C282" s="2222"/>
      <c r="D282" s="2222"/>
      <c r="E282" s="2240"/>
      <c r="F282" s="280"/>
      <c r="G282" s="280"/>
      <c r="H282" s="280"/>
      <c r="I282" s="280"/>
    </row>
    <row r="283" spans="2:9" ht="13.5" thickBot="1">
      <c r="B283" s="295" t="s">
        <v>2395</v>
      </c>
      <c r="C283" s="296"/>
      <c r="D283" s="297"/>
      <c r="E283" s="298"/>
      <c r="F283" s="280"/>
      <c r="G283" s="280"/>
      <c r="H283" s="280"/>
      <c r="I283" s="280"/>
    </row>
    <row r="284" spans="2:9" ht="13.5" thickTop="1">
      <c r="B284" s="2230"/>
      <c r="C284" s="2230"/>
      <c r="D284" s="2230"/>
      <c r="E284" s="2230"/>
      <c r="F284" s="280"/>
      <c r="G284" s="280"/>
      <c r="H284" s="280"/>
      <c r="I284" s="280"/>
    </row>
    <row r="285" spans="2:9" ht="13.5" thickBot="1">
      <c r="B285" s="280"/>
      <c r="C285" s="280"/>
      <c r="D285" s="280"/>
      <c r="E285" s="280"/>
      <c r="F285" s="280"/>
      <c r="G285" s="280"/>
      <c r="H285" s="280"/>
      <c r="I285" s="280"/>
    </row>
    <row r="286" spans="2:9" ht="12.75" thickTop="1">
      <c r="B286" s="2224" t="s">
        <v>556</v>
      </c>
      <c r="C286" s="2225"/>
      <c r="D286" s="2225"/>
      <c r="E286" s="2225"/>
      <c r="F286" s="2225"/>
      <c r="G286" s="2225"/>
      <c r="H286" s="2225"/>
      <c r="I286" s="2226"/>
    </row>
    <row r="287" spans="2:9">
      <c r="B287" s="5"/>
      <c r="C287" s="6"/>
      <c r="D287" s="6"/>
      <c r="E287" s="6"/>
      <c r="F287" s="6"/>
      <c r="G287" s="6"/>
      <c r="H287" s="6"/>
      <c r="I287" s="7"/>
    </row>
    <row r="288" spans="2:9" ht="24">
      <c r="B288" s="2250" t="s">
        <v>557</v>
      </c>
      <c r="C288" s="92" t="s">
        <v>190</v>
      </c>
      <c r="D288" s="2236" t="s">
        <v>189</v>
      </c>
      <c r="E288" s="92" t="s">
        <v>188</v>
      </c>
      <c r="F288" s="2236" t="s">
        <v>187</v>
      </c>
      <c r="G288" s="2238"/>
      <c r="H288" s="2236" t="s">
        <v>558</v>
      </c>
      <c r="I288" s="2242" t="s">
        <v>559</v>
      </c>
    </row>
    <row r="289" spans="2:9" ht="24">
      <c r="B289" s="2251"/>
      <c r="C289" s="93" t="s">
        <v>560</v>
      </c>
      <c r="D289" s="2237"/>
      <c r="E289" s="93" t="s">
        <v>560</v>
      </c>
      <c r="F289" s="93" t="s">
        <v>899</v>
      </c>
      <c r="G289" s="92" t="s">
        <v>561</v>
      </c>
      <c r="H289" s="2236"/>
      <c r="I289" s="2243"/>
    </row>
    <row r="290" spans="2:9">
      <c r="B290" s="8" t="s">
        <v>562</v>
      </c>
      <c r="C290" s="60">
        <v>100</v>
      </c>
      <c r="D290" s="60">
        <v>162</v>
      </c>
      <c r="E290" s="60">
        <v>60</v>
      </c>
      <c r="F290" s="60">
        <v>12</v>
      </c>
      <c r="G290" s="60">
        <v>8.5</v>
      </c>
      <c r="H290" s="60">
        <v>30</v>
      </c>
      <c r="I290" s="61">
        <v>30</v>
      </c>
    </row>
    <row r="291" spans="2:9">
      <c r="B291" s="8" t="s">
        <v>563</v>
      </c>
      <c r="C291" s="60">
        <v>100</v>
      </c>
      <c r="D291" s="60">
        <v>162</v>
      </c>
      <c r="E291" s="60">
        <v>60</v>
      </c>
      <c r="F291" s="60">
        <v>12</v>
      </c>
      <c r="G291" s="60">
        <v>4</v>
      </c>
      <c r="H291" s="60">
        <v>30</v>
      </c>
      <c r="I291" s="61">
        <v>30</v>
      </c>
    </row>
    <row r="292" spans="2:9">
      <c r="B292" s="11" t="s">
        <v>564</v>
      </c>
      <c r="C292" s="60" t="s">
        <v>565</v>
      </c>
      <c r="D292" s="60" t="s">
        <v>565</v>
      </c>
      <c r="E292" s="60" t="s">
        <v>565</v>
      </c>
      <c r="F292" s="60">
        <v>25</v>
      </c>
      <c r="G292" s="60">
        <v>17</v>
      </c>
      <c r="H292" s="60">
        <v>30</v>
      </c>
      <c r="I292" s="61">
        <v>60</v>
      </c>
    </row>
    <row r="293" spans="2:9">
      <c r="B293" s="12"/>
      <c r="C293" s="13"/>
      <c r="D293" s="14"/>
      <c r="E293" s="15"/>
      <c r="F293" s="14"/>
      <c r="G293" s="14"/>
      <c r="H293" s="13"/>
      <c r="I293" s="16"/>
    </row>
    <row r="294" spans="2:9" ht="24">
      <c r="B294" s="2256" t="s">
        <v>566</v>
      </c>
      <c r="C294" s="92" t="s">
        <v>275</v>
      </c>
      <c r="D294" s="92" t="s">
        <v>567</v>
      </c>
      <c r="E294" s="92" t="s">
        <v>568</v>
      </c>
      <c r="F294" s="92" t="s">
        <v>569</v>
      </c>
      <c r="G294" s="2236" t="s">
        <v>570</v>
      </c>
      <c r="H294" s="2237"/>
      <c r="I294" s="2242" t="s">
        <v>571</v>
      </c>
    </row>
    <row r="295" spans="2:9">
      <c r="B295" s="2258"/>
      <c r="C295" s="93" t="s">
        <v>572</v>
      </c>
      <c r="D295" s="93" t="s">
        <v>572</v>
      </c>
      <c r="E295" s="93" t="s">
        <v>572</v>
      </c>
      <c r="F295" s="93" t="s">
        <v>572</v>
      </c>
      <c r="G295" s="2236" t="s">
        <v>572</v>
      </c>
      <c r="H295" s="2257"/>
      <c r="I295" s="2243"/>
    </row>
    <row r="296" spans="2:9">
      <c r="B296" s="8" t="s">
        <v>562</v>
      </c>
      <c r="C296" s="17">
        <v>0.01</v>
      </c>
      <c r="D296" s="17">
        <v>0.02</v>
      </c>
      <c r="E296" s="17">
        <v>0.04</v>
      </c>
      <c r="F296" s="17">
        <v>0.25</v>
      </c>
      <c r="G296" s="2264" t="s">
        <v>573</v>
      </c>
      <c r="H296" s="2265"/>
      <c r="I296" s="97">
        <v>40</v>
      </c>
    </row>
    <row r="297" spans="2:9">
      <c r="B297" s="8" t="s">
        <v>563</v>
      </c>
      <c r="C297" s="17">
        <v>2.1999999999999999E-2</v>
      </c>
      <c r="D297" s="17">
        <v>0.04</v>
      </c>
      <c r="E297" s="17">
        <v>0.09</v>
      </c>
      <c r="F297" s="17">
        <v>0.25</v>
      </c>
      <c r="G297" s="2264" t="s">
        <v>573</v>
      </c>
      <c r="H297" s="2265"/>
      <c r="I297" s="97">
        <v>100</v>
      </c>
    </row>
    <row r="298" spans="2:9">
      <c r="B298" s="8" t="s">
        <v>574</v>
      </c>
      <c r="C298" s="17">
        <v>2.1999999999999999E-2</v>
      </c>
      <c r="D298" s="17">
        <v>0.04</v>
      </c>
      <c r="E298" s="17">
        <v>0.09</v>
      </c>
      <c r="F298" s="17">
        <v>0.25</v>
      </c>
      <c r="G298" s="2264" t="s">
        <v>573</v>
      </c>
      <c r="H298" s="2265"/>
      <c r="I298" s="97">
        <v>100</v>
      </c>
    </row>
    <row r="299" spans="2:9">
      <c r="B299" s="12"/>
      <c r="C299" s="6"/>
      <c r="D299" s="6"/>
      <c r="E299" s="6"/>
      <c r="F299" s="6"/>
      <c r="G299" s="6"/>
      <c r="H299" s="6"/>
      <c r="I299" s="7"/>
    </row>
    <row r="300" spans="2:9">
      <c r="B300" s="18" t="s">
        <v>575</v>
      </c>
      <c r="C300" s="19"/>
      <c r="D300" s="19"/>
      <c r="E300" s="19"/>
      <c r="F300" s="19"/>
      <c r="G300" s="19"/>
      <c r="H300" s="19"/>
      <c r="I300" s="20"/>
    </row>
    <row r="301" spans="2:9">
      <c r="B301" s="18" t="s">
        <v>576</v>
      </c>
      <c r="C301" s="19"/>
      <c r="D301" s="19"/>
      <c r="E301" s="19"/>
      <c r="F301" s="19"/>
      <c r="G301" s="19"/>
      <c r="H301" s="19"/>
      <c r="I301" s="20"/>
    </row>
    <row r="302" spans="2:9">
      <c r="B302" s="21"/>
      <c r="C302" s="22"/>
      <c r="D302" s="22"/>
      <c r="E302" s="22"/>
      <c r="F302" s="22"/>
      <c r="G302" s="22"/>
      <c r="H302" s="22"/>
      <c r="I302" s="23"/>
    </row>
    <row r="303" spans="2:9">
      <c r="B303" s="24" t="s">
        <v>577</v>
      </c>
      <c r="C303" s="25"/>
      <c r="D303" s="25"/>
      <c r="E303" s="25"/>
      <c r="F303" s="25"/>
      <c r="G303" s="25"/>
      <c r="H303" s="25"/>
      <c r="I303" s="26"/>
    </row>
    <row r="304" spans="2:9">
      <c r="B304" s="24" t="s">
        <v>578</v>
      </c>
      <c r="C304" s="25"/>
      <c r="D304" s="25"/>
      <c r="E304" s="25"/>
      <c r="F304" s="25"/>
      <c r="G304" s="25"/>
      <c r="H304" s="25"/>
      <c r="I304" s="26"/>
    </row>
    <row r="305" spans="2:9">
      <c r="B305" s="24" t="s">
        <v>579</v>
      </c>
      <c r="C305" s="25"/>
      <c r="D305" s="25"/>
      <c r="E305" s="25"/>
      <c r="F305" s="25"/>
      <c r="G305" s="25"/>
      <c r="H305" s="25"/>
      <c r="I305" s="26"/>
    </row>
    <row r="306" spans="2:9">
      <c r="B306" s="24" t="s">
        <v>678</v>
      </c>
      <c r="C306" s="25"/>
      <c r="D306" s="25"/>
      <c r="E306" s="25"/>
      <c r="F306" s="25"/>
      <c r="G306" s="25"/>
      <c r="H306" s="25"/>
      <c r="I306" s="26"/>
    </row>
    <row r="307" spans="2:9">
      <c r="B307" s="24" t="s">
        <v>679</v>
      </c>
      <c r="C307" s="25"/>
      <c r="D307" s="25"/>
      <c r="E307" s="25"/>
      <c r="F307" s="25"/>
      <c r="G307" s="25"/>
      <c r="H307" s="25"/>
      <c r="I307" s="26"/>
    </row>
    <row r="308" spans="2:9">
      <c r="B308" s="24" t="s">
        <v>680</v>
      </c>
      <c r="C308" s="25"/>
      <c r="D308" s="25"/>
      <c r="E308" s="25"/>
      <c r="F308" s="25"/>
      <c r="G308" s="25"/>
      <c r="H308" s="25"/>
      <c r="I308" s="26"/>
    </row>
    <row r="309" spans="2:9">
      <c r="B309" s="24" t="s">
        <v>681</v>
      </c>
      <c r="C309" s="25"/>
      <c r="D309" s="25"/>
      <c r="E309" s="25"/>
      <c r="F309" s="25"/>
      <c r="G309" s="25"/>
      <c r="H309" s="25"/>
      <c r="I309" s="26"/>
    </row>
    <row r="310" spans="2:9">
      <c r="B310" s="12"/>
      <c r="C310" s="6"/>
      <c r="D310" s="6"/>
      <c r="E310" s="6"/>
      <c r="F310" s="6"/>
      <c r="G310" s="6"/>
      <c r="H310" s="6"/>
      <c r="I310" s="7"/>
    </row>
    <row r="311" spans="2:9">
      <c r="B311" s="24" t="s">
        <v>682</v>
      </c>
      <c r="C311" s="25"/>
      <c r="D311" s="25"/>
      <c r="E311" s="25"/>
      <c r="F311" s="25"/>
      <c r="G311" s="25"/>
      <c r="H311" s="25"/>
      <c r="I311" s="26"/>
    </row>
    <row r="312" spans="2:9">
      <c r="B312" s="24" t="s">
        <v>683</v>
      </c>
      <c r="C312" s="25"/>
      <c r="D312" s="25"/>
      <c r="E312" s="25"/>
      <c r="F312" s="25"/>
      <c r="G312" s="25"/>
      <c r="H312" s="25"/>
      <c r="I312" s="26"/>
    </row>
    <row r="313" spans="2:9">
      <c r="B313" s="12"/>
      <c r="C313" s="6"/>
      <c r="D313" s="6"/>
      <c r="E313" s="6"/>
      <c r="F313" s="6"/>
      <c r="G313" s="6"/>
      <c r="H313" s="6"/>
      <c r="I313" s="7"/>
    </row>
    <row r="314" spans="2:9">
      <c r="B314" s="24" t="s">
        <v>684</v>
      </c>
      <c r="C314" s="25"/>
      <c r="D314" s="25"/>
      <c r="E314" s="25"/>
      <c r="F314" s="25"/>
      <c r="G314" s="25"/>
      <c r="H314" s="25"/>
      <c r="I314" s="26"/>
    </row>
    <row r="315" spans="2:9">
      <c r="B315" s="24" t="s">
        <v>685</v>
      </c>
      <c r="C315" s="25"/>
      <c r="D315" s="25"/>
      <c r="E315" s="25"/>
      <c r="F315" s="25"/>
      <c r="G315" s="25"/>
      <c r="H315" s="25"/>
      <c r="I315" s="26"/>
    </row>
    <row r="316" spans="2:9">
      <c r="B316" s="24" t="s">
        <v>686</v>
      </c>
      <c r="C316" s="25"/>
      <c r="D316" s="25"/>
      <c r="E316" s="25"/>
      <c r="F316" s="25"/>
      <c r="G316" s="25"/>
      <c r="H316" s="25"/>
      <c r="I316" s="26"/>
    </row>
    <row r="317" spans="2:9">
      <c r="B317" s="24" t="s">
        <v>687</v>
      </c>
      <c r="C317" s="25"/>
      <c r="D317" s="25"/>
      <c r="E317" s="25"/>
      <c r="F317" s="25"/>
      <c r="G317" s="25"/>
      <c r="H317" s="25"/>
      <c r="I317" s="26"/>
    </row>
    <row r="318" spans="2:9">
      <c r="B318" s="24" t="s">
        <v>688</v>
      </c>
      <c r="C318" s="25"/>
      <c r="D318" s="25"/>
      <c r="E318" s="25"/>
      <c r="F318" s="25"/>
      <c r="G318" s="25"/>
      <c r="H318" s="25"/>
      <c r="I318" s="26"/>
    </row>
    <row r="319" spans="2:9">
      <c r="B319" s="12"/>
      <c r="C319" s="6"/>
      <c r="D319" s="6"/>
      <c r="E319" s="6"/>
      <c r="F319" s="6"/>
      <c r="G319" s="6"/>
      <c r="H319" s="6"/>
      <c r="I319" s="7"/>
    </row>
    <row r="320" spans="2:9">
      <c r="B320" s="24" t="s">
        <v>689</v>
      </c>
      <c r="C320" s="25"/>
      <c r="D320" s="25"/>
      <c r="E320" s="25"/>
      <c r="F320" s="25"/>
      <c r="G320" s="25"/>
      <c r="H320" s="25"/>
      <c r="I320" s="26"/>
    </row>
    <row r="321" spans="2:9">
      <c r="B321" s="24" t="s">
        <v>690</v>
      </c>
      <c r="C321" s="25"/>
      <c r="D321" s="25"/>
      <c r="E321" s="25"/>
      <c r="F321" s="25"/>
      <c r="G321" s="25"/>
      <c r="H321" s="25"/>
      <c r="I321" s="26"/>
    </row>
    <row r="322" spans="2:9">
      <c r="B322" s="24" t="s">
        <v>691</v>
      </c>
      <c r="C322" s="25"/>
      <c r="D322" s="25"/>
      <c r="E322" s="25"/>
      <c r="F322" s="25"/>
      <c r="G322" s="25"/>
      <c r="H322" s="25"/>
      <c r="I322" s="26"/>
    </row>
    <row r="323" spans="2:9">
      <c r="B323" s="24" t="s">
        <v>145</v>
      </c>
      <c r="C323" s="25"/>
      <c r="D323" s="25"/>
      <c r="E323" s="25"/>
      <c r="F323" s="25"/>
      <c r="G323" s="25"/>
      <c r="H323" s="25"/>
      <c r="I323" s="26"/>
    </row>
    <row r="324" spans="2:9">
      <c r="B324" s="24" t="s">
        <v>146</v>
      </c>
      <c r="C324" s="25"/>
      <c r="D324" s="25"/>
      <c r="E324" s="25"/>
      <c r="F324" s="25"/>
      <c r="G324" s="25"/>
      <c r="H324" s="25"/>
      <c r="I324" s="26"/>
    </row>
    <row r="325" spans="2:9">
      <c r="B325" s="24" t="s">
        <v>147</v>
      </c>
      <c r="C325" s="25"/>
      <c r="D325" s="25"/>
      <c r="E325" s="25"/>
      <c r="F325" s="25"/>
      <c r="G325" s="25"/>
      <c r="H325" s="25"/>
      <c r="I325" s="26"/>
    </row>
    <row r="326" spans="2:9">
      <c r="B326" s="12"/>
      <c r="C326" s="6"/>
      <c r="D326" s="6"/>
      <c r="E326" s="6"/>
      <c r="F326" s="6"/>
      <c r="G326" s="6"/>
      <c r="H326" s="6"/>
      <c r="I326" s="7"/>
    </row>
    <row r="327" spans="2:9">
      <c r="B327" s="24" t="s">
        <v>148</v>
      </c>
      <c r="C327" s="25"/>
      <c r="D327" s="25"/>
      <c r="E327" s="25"/>
      <c r="F327" s="25"/>
      <c r="G327" s="25"/>
      <c r="H327" s="25"/>
      <c r="I327" s="26"/>
    </row>
    <row r="328" spans="2:9">
      <c r="B328" s="24" t="s">
        <v>149</v>
      </c>
      <c r="C328" s="25"/>
      <c r="D328" s="25"/>
      <c r="E328" s="25"/>
      <c r="F328" s="25"/>
      <c r="G328" s="25"/>
      <c r="H328" s="25"/>
      <c r="I328" s="26"/>
    </row>
    <row r="329" spans="2:9">
      <c r="B329" s="27"/>
      <c r="C329" s="28"/>
      <c r="D329" s="28"/>
      <c r="E329" s="28"/>
      <c r="F329" s="28"/>
      <c r="G329" s="28"/>
      <c r="H329" s="28"/>
      <c r="I329" s="29"/>
    </row>
    <row r="330" spans="2:9">
      <c r="B330" s="24" t="s">
        <v>150</v>
      </c>
      <c r="C330" s="25"/>
      <c r="D330" s="25"/>
      <c r="E330" s="25"/>
      <c r="F330" s="25"/>
      <c r="G330" s="25"/>
      <c r="H330" s="25"/>
      <c r="I330" s="26"/>
    </row>
    <row r="331" spans="2:9">
      <c r="B331" s="24" t="s">
        <v>151</v>
      </c>
      <c r="C331" s="25"/>
      <c r="D331" s="25"/>
      <c r="E331" s="25"/>
      <c r="F331" s="25"/>
      <c r="G331" s="25"/>
      <c r="H331" s="25"/>
      <c r="I331" s="26"/>
    </row>
    <row r="332" spans="2:9">
      <c r="B332" s="12"/>
      <c r="C332" s="6"/>
      <c r="D332" s="6"/>
      <c r="E332" s="6"/>
      <c r="F332" s="6"/>
      <c r="G332" s="6"/>
      <c r="H332" s="6"/>
      <c r="I332" s="7"/>
    </row>
    <row r="333" spans="2:9">
      <c r="B333" s="24" t="s">
        <v>605</v>
      </c>
      <c r="C333" s="25"/>
      <c r="D333" s="25"/>
      <c r="E333" s="25"/>
      <c r="F333" s="25"/>
      <c r="G333" s="25"/>
      <c r="H333" s="25"/>
      <c r="I333" s="26"/>
    </row>
    <row r="334" spans="2:9">
      <c r="B334" s="24" t="s">
        <v>884</v>
      </c>
      <c r="C334" s="25"/>
      <c r="D334" s="25"/>
      <c r="E334" s="25"/>
      <c r="F334" s="25"/>
      <c r="G334" s="25"/>
      <c r="H334" s="25"/>
      <c r="I334" s="26"/>
    </row>
    <row r="335" spans="2:9">
      <c r="B335" s="24" t="s">
        <v>885</v>
      </c>
      <c r="C335" s="25"/>
      <c r="D335" s="25"/>
      <c r="E335" s="25"/>
      <c r="F335" s="25"/>
      <c r="G335" s="25"/>
      <c r="H335" s="25"/>
      <c r="I335" s="26"/>
    </row>
    <row r="336" spans="2:9" ht="12.75" thickBot="1">
      <c r="B336" s="30"/>
      <c r="C336" s="31"/>
      <c r="D336" s="31"/>
      <c r="E336" s="31"/>
      <c r="F336" s="31"/>
      <c r="G336" s="31"/>
      <c r="H336" s="31"/>
      <c r="I336" s="32"/>
    </row>
    <row r="337" spans="2:9" ht="13.5" thickTop="1" thickBot="1"/>
    <row r="338" spans="2:9" ht="12.75" thickTop="1">
      <c r="B338" s="2224" t="s">
        <v>886</v>
      </c>
      <c r="C338" s="2225"/>
      <c r="D338" s="2225"/>
      <c r="E338" s="2225"/>
      <c r="F338" s="2225"/>
      <c r="G338" s="2225"/>
      <c r="H338" s="2225"/>
      <c r="I338" s="2226"/>
    </row>
    <row r="339" spans="2:9" ht="12.75" thickBot="1">
      <c r="B339" s="863"/>
      <c r="C339" s="864"/>
      <c r="D339" s="864"/>
      <c r="E339" s="864"/>
      <c r="F339" s="864"/>
      <c r="G339" s="864"/>
      <c r="H339" s="864"/>
      <c r="I339" s="865"/>
    </row>
    <row r="340" spans="2:9" ht="12.75" thickTop="1">
      <c r="B340" s="2224" t="s">
        <v>887</v>
      </c>
      <c r="C340" s="2225"/>
      <c r="D340" s="2225"/>
      <c r="E340" s="2225"/>
      <c r="F340" s="2225"/>
      <c r="G340" s="2225"/>
      <c r="H340" s="2225"/>
      <c r="I340" s="2226"/>
    </row>
    <row r="341" spans="2:9" ht="72" customHeight="1">
      <c r="B341" s="2256" t="s">
        <v>566</v>
      </c>
      <c r="C341" s="92" t="s">
        <v>888</v>
      </c>
      <c r="D341" s="2236" t="s">
        <v>239</v>
      </c>
      <c r="E341" s="92" t="s">
        <v>240</v>
      </c>
      <c r="F341" s="92" t="s">
        <v>224</v>
      </c>
      <c r="G341" s="2236" t="s">
        <v>241</v>
      </c>
      <c r="H341" s="2236" t="s">
        <v>242</v>
      </c>
      <c r="I341" s="2242" t="s">
        <v>243</v>
      </c>
    </row>
    <row r="342" spans="2:9">
      <c r="B342" s="2256"/>
      <c r="C342" s="93" t="s">
        <v>560</v>
      </c>
      <c r="D342" s="2236"/>
      <c r="E342" s="93" t="s">
        <v>244</v>
      </c>
      <c r="F342" s="94" t="s">
        <v>245</v>
      </c>
      <c r="G342" s="2236"/>
      <c r="H342" s="2236"/>
      <c r="I342" s="2242"/>
    </row>
    <row r="343" spans="2:9">
      <c r="B343" s="100" t="s">
        <v>246</v>
      </c>
      <c r="C343" s="34">
        <v>100</v>
      </c>
      <c r="D343" s="9">
        <v>162</v>
      </c>
      <c r="E343" s="9">
        <v>15</v>
      </c>
      <c r="F343" s="35" t="s">
        <v>247</v>
      </c>
      <c r="G343" s="35"/>
      <c r="H343" s="9">
        <v>60</v>
      </c>
      <c r="I343" s="10">
        <v>50</v>
      </c>
    </row>
    <row r="344" spans="2:9">
      <c r="B344" s="33" t="s">
        <v>248</v>
      </c>
      <c r="C344" s="34">
        <v>100</v>
      </c>
      <c r="D344" s="9">
        <v>162</v>
      </c>
      <c r="E344" s="9">
        <v>25</v>
      </c>
      <c r="F344" s="35" t="s">
        <v>247</v>
      </c>
      <c r="G344" s="9">
        <v>30</v>
      </c>
      <c r="H344" s="9">
        <v>60</v>
      </c>
      <c r="I344" s="10">
        <v>50</v>
      </c>
    </row>
    <row r="345" spans="2:9">
      <c r="B345" s="33" t="s">
        <v>249</v>
      </c>
      <c r="C345" s="34">
        <v>100</v>
      </c>
      <c r="D345" s="9">
        <v>162</v>
      </c>
      <c r="E345" s="9">
        <v>50</v>
      </c>
      <c r="F345" s="35" t="s">
        <v>247</v>
      </c>
      <c r="G345" s="9">
        <v>50</v>
      </c>
      <c r="H345" s="9">
        <v>60</v>
      </c>
      <c r="I345" s="10">
        <v>50</v>
      </c>
    </row>
    <row r="346" spans="2:9">
      <c r="B346" s="33" t="s">
        <v>250</v>
      </c>
      <c r="C346" s="36" t="s">
        <v>251</v>
      </c>
      <c r="D346" s="9">
        <v>162</v>
      </c>
      <c r="E346" s="36" t="s">
        <v>251</v>
      </c>
      <c r="F346" s="35" t="s">
        <v>247</v>
      </c>
      <c r="G346" s="9">
        <v>100</v>
      </c>
      <c r="H346" s="9">
        <v>60</v>
      </c>
      <c r="I346" s="10">
        <v>50</v>
      </c>
    </row>
    <row r="347" spans="2:9">
      <c r="B347" s="12"/>
      <c r="C347" s="6"/>
      <c r="D347" s="6"/>
      <c r="E347" s="6"/>
      <c r="F347" s="6"/>
      <c r="G347" s="6"/>
      <c r="H347" s="6"/>
      <c r="I347" s="7"/>
    </row>
    <row r="348" spans="2:9">
      <c r="B348" s="18" t="s">
        <v>252</v>
      </c>
      <c r="C348" s="19"/>
      <c r="D348" s="19"/>
      <c r="E348" s="19"/>
      <c r="F348" s="19"/>
      <c r="G348" s="19"/>
      <c r="H348" s="19"/>
      <c r="I348" s="20"/>
    </row>
    <row r="349" spans="2:9">
      <c r="B349" s="18" t="s">
        <v>253</v>
      </c>
      <c r="C349" s="19"/>
      <c r="D349" s="19"/>
      <c r="E349" s="19"/>
      <c r="F349" s="19"/>
      <c r="G349" s="19"/>
      <c r="H349" s="19"/>
      <c r="I349" s="20"/>
    </row>
    <row r="350" spans="2:9">
      <c r="B350" s="21"/>
      <c r="C350" s="22"/>
      <c r="D350" s="22"/>
      <c r="E350" s="22"/>
      <c r="F350" s="22"/>
      <c r="G350" s="22"/>
      <c r="H350" s="22"/>
      <c r="I350" s="23"/>
    </row>
    <row r="351" spans="2:9">
      <c r="B351" s="24" t="s">
        <v>577</v>
      </c>
      <c r="C351" s="25"/>
      <c r="D351" s="25"/>
      <c r="E351" s="25"/>
      <c r="F351" s="25"/>
      <c r="G351" s="25"/>
      <c r="H351" s="25"/>
      <c r="I351" s="26"/>
    </row>
    <row r="352" spans="2:9">
      <c r="B352" s="24" t="s">
        <v>578</v>
      </c>
      <c r="C352" s="25"/>
      <c r="D352" s="25"/>
      <c r="E352" s="25"/>
      <c r="F352" s="25"/>
      <c r="G352" s="25"/>
      <c r="H352" s="25"/>
      <c r="I352" s="26"/>
    </row>
    <row r="353" spans="2:9">
      <c r="B353" s="24" t="s">
        <v>254</v>
      </c>
      <c r="C353" s="25"/>
      <c r="D353" s="25"/>
      <c r="E353" s="25"/>
      <c r="F353" s="25"/>
      <c r="G353" s="25"/>
      <c r="H353" s="25"/>
      <c r="I353" s="26"/>
    </row>
    <row r="354" spans="2:9">
      <c r="B354" s="24" t="s">
        <v>255</v>
      </c>
      <c r="C354" s="25"/>
      <c r="D354" s="25"/>
      <c r="E354" s="25"/>
      <c r="F354" s="25"/>
      <c r="G354" s="25"/>
      <c r="H354" s="25"/>
      <c r="I354" s="26"/>
    </row>
    <row r="355" spans="2:9">
      <c r="B355" s="24" t="s">
        <v>256</v>
      </c>
      <c r="C355" s="25"/>
      <c r="D355" s="25"/>
      <c r="E355" s="25"/>
      <c r="F355" s="25"/>
      <c r="G355" s="25"/>
      <c r="H355" s="25"/>
      <c r="I355" s="26"/>
    </row>
    <row r="356" spans="2:9">
      <c r="B356" s="24" t="s">
        <v>257</v>
      </c>
      <c r="C356" s="25"/>
      <c r="D356" s="25"/>
      <c r="E356" s="25"/>
      <c r="F356" s="25"/>
      <c r="G356" s="25"/>
      <c r="H356" s="25"/>
      <c r="I356" s="26"/>
    </row>
    <row r="357" spans="2:9">
      <c r="B357" s="24" t="s">
        <v>258</v>
      </c>
      <c r="C357" s="25"/>
      <c r="D357" s="25"/>
      <c r="E357" s="25"/>
      <c r="F357" s="25"/>
      <c r="G357" s="25"/>
      <c r="H357" s="25"/>
      <c r="I357" s="26"/>
    </row>
    <row r="358" spans="2:9">
      <c r="B358" s="12"/>
      <c r="C358" s="6"/>
      <c r="D358" s="6"/>
      <c r="E358" s="6"/>
      <c r="F358" s="6"/>
      <c r="G358" s="6"/>
      <c r="H358" s="6"/>
      <c r="I358" s="7"/>
    </row>
    <row r="359" spans="2:9">
      <c r="B359" s="24" t="s">
        <v>682</v>
      </c>
      <c r="C359" s="25"/>
      <c r="D359" s="25"/>
      <c r="E359" s="25"/>
      <c r="F359" s="25"/>
      <c r="G359" s="25"/>
      <c r="H359" s="25"/>
      <c r="I359" s="26"/>
    </row>
    <row r="360" spans="2:9">
      <c r="B360" s="24" t="s">
        <v>259</v>
      </c>
      <c r="C360" s="25"/>
      <c r="D360" s="25"/>
      <c r="E360" s="25"/>
      <c r="F360" s="25"/>
      <c r="G360" s="25"/>
      <c r="H360" s="25"/>
      <c r="I360" s="26"/>
    </row>
    <row r="361" spans="2:9">
      <c r="B361" s="12"/>
      <c r="C361" s="6"/>
      <c r="D361" s="6"/>
      <c r="E361" s="6"/>
      <c r="F361" s="6"/>
      <c r="G361" s="6"/>
      <c r="H361" s="6"/>
      <c r="I361" s="7"/>
    </row>
    <row r="362" spans="2:9">
      <c r="B362" s="24" t="s">
        <v>641</v>
      </c>
      <c r="C362" s="25"/>
      <c r="D362" s="25"/>
      <c r="E362" s="25"/>
      <c r="F362" s="25"/>
      <c r="G362" s="25"/>
      <c r="H362" s="25"/>
      <c r="I362" s="26"/>
    </row>
    <row r="363" spans="2:9">
      <c r="B363" s="24" t="s">
        <v>62</v>
      </c>
      <c r="C363" s="25"/>
      <c r="D363" s="25"/>
      <c r="E363" s="25"/>
      <c r="F363" s="25"/>
      <c r="G363" s="25"/>
      <c r="H363" s="25"/>
      <c r="I363" s="26"/>
    </row>
    <row r="364" spans="2:9">
      <c r="B364" s="24" t="s">
        <v>63</v>
      </c>
      <c r="C364" s="25"/>
      <c r="D364" s="25"/>
      <c r="E364" s="25"/>
      <c r="F364" s="25"/>
      <c r="G364" s="25"/>
      <c r="H364" s="25"/>
      <c r="I364" s="26"/>
    </row>
    <row r="365" spans="2:9">
      <c r="B365" s="24" t="s">
        <v>64</v>
      </c>
      <c r="C365" s="25"/>
      <c r="D365" s="25"/>
      <c r="E365" s="25"/>
      <c r="F365" s="25"/>
      <c r="G365" s="25"/>
      <c r="H365" s="25"/>
      <c r="I365" s="26"/>
    </row>
    <row r="366" spans="2:9">
      <c r="B366" s="12"/>
      <c r="C366" s="6"/>
      <c r="D366" s="6"/>
      <c r="E366" s="6"/>
      <c r="F366" s="6"/>
      <c r="G366" s="6"/>
      <c r="H366" s="6"/>
      <c r="I366" s="7"/>
    </row>
    <row r="367" spans="2:9">
      <c r="B367" s="24" t="s">
        <v>65</v>
      </c>
      <c r="C367" s="25"/>
      <c r="D367" s="25"/>
      <c r="E367" s="25"/>
      <c r="F367" s="25"/>
      <c r="G367" s="25"/>
      <c r="H367" s="25"/>
      <c r="I367" s="26"/>
    </row>
    <row r="368" spans="2:9">
      <c r="B368" s="24" t="s">
        <v>66</v>
      </c>
      <c r="C368" s="25"/>
      <c r="D368" s="25"/>
      <c r="E368" s="25"/>
      <c r="F368" s="25"/>
      <c r="G368" s="25"/>
      <c r="H368" s="25"/>
      <c r="I368" s="26"/>
    </row>
    <row r="369" spans="2:9">
      <c r="B369" s="24" t="s">
        <v>67</v>
      </c>
      <c r="C369" s="25"/>
      <c r="D369" s="25"/>
      <c r="E369" s="25"/>
      <c r="F369" s="25"/>
      <c r="G369" s="25"/>
      <c r="H369" s="25"/>
      <c r="I369" s="26"/>
    </row>
    <row r="370" spans="2:9">
      <c r="B370" s="24" t="s">
        <v>68</v>
      </c>
      <c r="C370" s="25"/>
      <c r="D370" s="25"/>
      <c r="E370" s="25"/>
      <c r="F370" s="25"/>
      <c r="G370" s="25"/>
      <c r="H370" s="25"/>
      <c r="I370" s="26"/>
    </row>
    <row r="371" spans="2:9">
      <c r="B371" s="24" t="s">
        <v>69</v>
      </c>
      <c r="C371" s="25"/>
      <c r="D371" s="25"/>
      <c r="E371" s="25"/>
      <c r="F371" s="25"/>
      <c r="G371" s="25"/>
      <c r="H371" s="25"/>
      <c r="I371" s="26"/>
    </row>
    <row r="372" spans="2:9">
      <c r="B372" s="27"/>
      <c r="C372" s="6"/>
      <c r="D372" s="6"/>
      <c r="E372" s="6"/>
      <c r="F372" s="6"/>
      <c r="G372" s="6"/>
      <c r="H372" s="6"/>
      <c r="I372" s="7"/>
    </row>
    <row r="373" spans="2:9">
      <c r="B373" s="24" t="s">
        <v>70</v>
      </c>
      <c r="C373" s="25"/>
      <c r="D373" s="25"/>
      <c r="E373" s="25"/>
      <c r="F373" s="25"/>
      <c r="G373" s="25"/>
      <c r="H373" s="25"/>
      <c r="I373" s="7"/>
    </row>
    <row r="374" spans="2:9">
      <c r="B374" s="27"/>
      <c r="C374" s="6"/>
      <c r="D374" s="6"/>
      <c r="E374" s="6"/>
      <c r="F374" s="6"/>
      <c r="G374" s="6"/>
      <c r="H374" s="6"/>
      <c r="I374" s="7"/>
    </row>
    <row r="375" spans="2:9">
      <c r="B375" s="24" t="s">
        <v>71</v>
      </c>
      <c r="C375" s="25"/>
      <c r="D375" s="25"/>
      <c r="E375" s="25"/>
      <c r="F375" s="25"/>
      <c r="G375" s="25"/>
      <c r="H375" s="25"/>
      <c r="I375" s="26"/>
    </row>
    <row r="376" spans="2:9">
      <c r="B376" s="24" t="s">
        <v>72</v>
      </c>
      <c r="C376" s="25"/>
      <c r="D376" s="25"/>
      <c r="E376" s="25"/>
      <c r="F376" s="25"/>
      <c r="G376" s="25"/>
      <c r="H376" s="25"/>
      <c r="I376" s="26"/>
    </row>
    <row r="377" spans="2:9">
      <c r="B377" s="12"/>
      <c r="C377" s="6"/>
      <c r="D377" s="6"/>
      <c r="E377" s="6"/>
      <c r="F377" s="6"/>
      <c r="G377" s="6"/>
      <c r="H377" s="6"/>
      <c r="I377" s="7"/>
    </row>
    <row r="378" spans="2:9">
      <c r="B378" s="2271" t="s">
        <v>73</v>
      </c>
      <c r="C378" s="2272"/>
      <c r="D378" s="2272"/>
      <c r="E378" s="6"/>
      <c r="F378" s="6"/>
      <c r="G378" s="6"/>
      <c r="H378" s="6"/>
      <c r="I378" s="7"/>
    </row>
    <row r="379" spans="2:9">
      <c r="B379" s="12"/>
      <c r="C379" s="6"/>
      <c r="D379" s="6"/>
      <c r="E379" s="6"/>
      <c r="F379" s="6"/>
      <c r="G379" s="6"/>
      <c r="H379" s="6"/>
      <c r="I379" s="7"/>
    </row>
    <row r="380" spans="2:9">
      <c r="B380" s="101"/>
      <c r="C380" s="2236" t="s">
        <v>74</v>
      </c>
      <c r="D380" s="2259" t="s">
        <v>75</v>
      </c>
      <c r="E380" s="2269"/>
      <c r="F380" s="2269"/>
      <c r="G380" s="2269"/>
      <c r="H380" s="2269"/>
      <c r="I380" s="7"/>
    </row>
    <row r="381" spans="2:9">
      <c r="B381" s="102"/>
      <c r="C381" s="2237"/>
      <c r="D381" s="2260"/>
      <c r="E381" s="2270"/>
      <c r="F381" s="2270"/>
      <c r="G381" s="2270"/>
      <c r="H381" s="2270"/>
      <c r="I381" s="7"/>
    </row>
    <row r="382" spans="2:9">
      <c r="B382" s="2250" t="s">
        <v>191</v>
      </c>
      <c r="C382" s="9">
        <v>100</v>
      </c>
      <c r="D382" s="96">
        <v>100</v>
      </c>
      <c r="E382" s="14"/>
      <c r="F382" s="14"/>
      <c r="G382" s="14"/>
      <c r="H382" s="14"/>
      <c r="I382" s="7"/>
    </row>
    <row r="383" spans="2:9">
      <c r="B383" s="2268"/>
      <c r="C383" s="9">
        <v>150</v>
      </c>
      <c r="D383" s="96">
        <v>150</v>
      </c>
      <c r="E383" s="14"/>
      <c r="F383" s="14"/>
      <c r="G383" s="14"/>
      <c r="H383" s="14"/>
      <c r="I383" s="7"/>
    </row>
    <row r="384" spans="2:9">
      <c r="B384" s="2268"/>
      <c r="C384" s="9">
        <v>200</v>
      </c>
      <c r="D384" s="96">
        <v>200</v>
      </c>
      <c r="E384" s="14"/>
      <c r="F384" s="14"/>
      <c r="G384" s="14"/>
      <c r="H384" s="14"/>
      <c r="I384" s="7"/>
    </row>
    <row r="385" spans="2:9">
      <c r="B385" s="2268"/>
      <c r="C385" s="95">
        <v>300</v>
      </c>
      <c r="D385" s="96">
        <v>300</v>
      </c>
      <c r="E385" s="15"/>
      <c r="F385" s="14"/>
      <c r="G385" s="14"/>
      <c r="H385" s="14"/>
      <c r="I385" s="7"/>
    </row>
    <row r="386" spans="2:9">
      <c r="B386" s="2268"/>
      <c r="C386" s="95">
        <v>400</v>
      </c>
      <c r="D386" s="96">
        <v>400</v>
      </c>
      <c r="E386" s="14"/>
      <c r="F386" s="15"/>
      <c r="G386" s="14"/>
      <c r="H386" s="14"/>
      <c r="I386" s="7"/>
    </row>
    <row r="387" spans="2:9">
      <c r="B387" s="2251"/>
      <c r="C387" s="9">
        <v>500</v>
      </c>
      <c r="D387" s="96">
        <v>500</v>
      </c>
      <c r="E387" s="14"/>
      <c r="F387" s="15"/>
      <c r="G387" s="14"/>
      <c r="H387" s="14"/>
      <c r="I387" s="7"/>
    </row>
    <row r="388" spans="2:9">
      <c r="B388" s="2251"/>
      <c r="C388" s="9">
        <v>750</v>
      </c>
      <c r="D388" s="96">
        <v>750</v>
      </c>
      <c r="E388" s="14"/>
      <c r="F388" s="15"/>
      <c r="G388" s="14"/>
      <c r="H388" s="14"/>
      <c r="I388" s="7"/>
    </row>
    <row r="389" spans="2:9">
      <c r="B389" s="2251"/>
      <c r="C389" s="9">
        <v>1000</v>
      </c>
      <c r="D389" s="96">
        <v>1000</v>
      </c>
      <c r="E389" s="14"/>
      <c r="F389" s="15"/>
      <c r="G389" s="14"/>
      <c r="H389" s="14"/>
      <c r="I389" s="7"/>
    </row>
    <row r="390" spans="2:9">
      <c r="B390" s="2251"/>
      <c r="C390" s="95">
        <v>1500</v>
      </c>
      <c r="D390" s="96">
        <v>1500</v>
      </c>
      <c r="E390" s="14"/>
      <c r="F390" s="15"/>
      <c r="G390" s="14"/>
      <c r="H390" s="14"/>
      <c r="I390" s="7"/>
    </row>
    <row r="391" spans="2:9">
      <c r="B391" s="2251"/>
      <c r="C391" s="98">
        <v>2000</v>
      </c>
      <c r="D391" s="99">
        <v>2000</v>
      </c>
      <c r="E391" s="14"/>
      <c r="F391" s="15"/>
      <c r="G391" s="14"/>
      <c r="H391" s="14"/>
      <c r="I391" s="7"/>
    </row>
    <row r="392" spans="2:9">
      <c r="B392" s="2251"/>
      <c r="C392" s="9">
        <v>2500</v>
      </c>
      <c r="D392" s="96">
        <v>2500</v>
      </c>
      <c r="E392" s="14"/>
      <c r="F392" s="15"/>
      <c r="G392" s="14"/>
      <c r="H392" s="14"/>
      <c r="I392" s="7"/>
    </row>
    <row r="393" spans="2:9">
      <c r="B393" s="2251"/>
      <c r="C393" s="9">
        <v>3000</v>
      </c>
      <c r="D393" s="96">
        <v>3000</v>
      </c>
      <c r="E393" s="14"/>
      <c r="F393" s="15"/>
      <c r="G393" s="14"/>
      <c r="H393" s="14"/>
      <c r="I393" s="7"/>
    </row>
    <row r="394" spans="2:9">
      <c r="B394" s="2251"/>
      <c r="C394" s="9">
        <v>4000</v>
      </c>
      <c r="D394" s="96">
        <v>4000</v>
      </c>
      <c r="E394" s="14"/>
      <c r="F394" s="15"/>
      <c r="G394" s="14"/>
      <c r="H394" s="14"/>
      <c r="I394" s="7"/>
    </row>
    <row r="395" spans="2:9">
      <c r="B395" s="2251"/>
      <c r="C395" s="9">
        <v>4500</v>
      </c>
      <c r="D395" s="96">
        <v>4500</v>
      </c>
      <c r="E395" s="14"/>
      <c r="F395" s="15"/>
      <c r="G395" s="14"/>
      <c r="H395" s="14"/>
      <c r="I395" s="7"/>
    </row>
    <row r="396" spans="2:9">
      <c r="B396" s="2251"/>
      <c r="C396" s="98">
        <v>5000</v>
      </c>
      <c r="D396" s="96">
        <v>5000</v>
      </c>
      <c r="E396" s="6"/>
      <c r="F396" s="6"/>
      <c r="G396" s="6"/>
      <c r="H396" s="6"/>
      <c r="I396" s="7"/>
    </row>
    <row r="397" spans="2:9" ht="12.75" thickBot="1">
      <c r="B397" s="30"/>
      <c r="C397" s="31"/>
      <c r="D397" s="31"/>
      <c r="E397" s="31"/>
      <c r="F397" s="31"/>
      <c r="G397" s="31"/>
      <c r="H397" s="31"/>
      <c r="I397" s="32"/>
    </row>
    <row r="398" spans="2:9" ht="13.5" thickTop="1" thickBot="1"/>
    <row r="399" spans="2:9" ht="12.75" thickTop="1">
      <c r="B399" s="2224" t="s">
        <v>76</v>
      </c>
      <c r="C399" s="2225"/>
      <c r="D399" s="2225"/>
      <c r="E399" s="2225"/>
      <c r="F399" s="2225"/>
      <c r="G399" s="2225"/>
      <c r="H399" s="2226"/>
    </row>
    <row r="400" spans="2:9">
      <c r="B400" s="103"/>
      <c r="C400" s="2255" t="s">
        <v>192</v>
      </c>
      <c r="D400" s="2255"/>
      <c r="E400" s="2255"/>
      <c r="F400" s="2255"/>
      <c r="G400" s="2255"/>
      <c r="H400" s="29"/>
    </row>
    <row r="401" spans="2:8" ht="13.5" customHeight="1">
      <c r="B401" s="104"/>
      <c r="C401" s="2254" t="s">
        <v>77</v>
      </c>
      <c r="D401" s="2254"/>
      <c r="E401" s="2254"/>
      <c r="F401" s="2254"/>
      <c r="G401" s="105" t="s">
        <v>193</v>
      </c>
      <c r="H401" s="2252" t="s">
        <v>195</v>
      </c>
    </row>
    <row r="402" spans="2:8" ht="24">
      <c r="B402" s="106"/>
      <c r="C402" s="107" t="s">
        <v>78</v>
      </c>
      <c r="D402" s="107" t="s">
        <v>79</v>
      </c>
      <c r="E402" s="107" t="s">
        <v>80</v>
      </c>
      <c r="F402" s="107" t="s">
        <v>81</v>
      </c>
      <c r="G402" s="108" t="s">
        <v>82</v>
      </c>
      <c r="H402" s="2253"/>
    </row>
    <row r="403" spans="2:8">
      <c r="B403" s="39" t="s">
        <v>83</v>
      </c>
      <c r="C403" s="40">
        <v>0.56299999999999994</v>
      </c>
      <c r="D403" s="40">
        <v>0.54300000000000004</v>
      </c>
      <c r="E403" s="40">
        <v>0.51800000000000002</v>
      </c>
      <c r="F403" s="40">
        <v>0.495</v>
      </c>
      <c r="G403" s="40">
        <v>0.60299999999999998</v>
      </c>
      <c r="H403" s="41" t="s">
        <v>137</v>
      </c>
    </row>
    <row r="404" spans="2:8">
      <c r="B404" s="39" t="s">
        <v>83</v>
      </c>
      <c r="C404" s="40">
        <v>0.55800000000000005</v>
      </c>
      <c r="D404" s="40">
        <v>0.53800000000000003</v>
      </c>
      <c r="E404" s="40">
        <v>0.51300000000000001</v>
      </c>
      <c r="F404" s="40">
        <v>0.49</v>
      </c>
      <c r="G404" s="40">
        <v>0.59799999999999998</v>
      </c>
      <c r="H404" s="41" t="s">
        <v>84</v>
      </c>
    </row>
    <row r="405" spans="2:8">
      <c r="B405" s="39" t="s">
        <v>85</v>
      </c>
      <c r="C405" s="40">
        <v>0.247</v>
      </c>
      <c r="D405" s="40">
        <v>0.22700000000000001</v>
      </c>
      <c r="E405" s="40">
        <v>0.20200000000000001</v>
      </c>
      <c r="F405" s="40">
        <v>0.17899999999999999</v>
      </c>
      <c r="G405" s="40">
        <v>0.45500000000000002</v>
      </c>
      <c r="H405" s="41" t="s">
        <v>137</v>
      </c>
    </row>
    <row r="406" spans="2:8">
      <c r="B406" s="39" t="s">
        <v>85</v>
      </c>
      <c r="C406" s="40">
        <v>0.38400000000000001</v>
      </c>
      <c r="D406" s="40">
        <v>0.36399999999999999</v>
      </c>
      <c r="E406" s="40">
        <v>0.33900000000000002</v>
      </c>
      <c r="F406" s="40">
        <v>0.316</v>
      </c>
      <c r="G406" s="40">
        <v>0.42399999999999999</v>
      </c>
      <c r="H406" s="41" t="s">
        <v>84</v>
      </c>
    </row>
    <row r="407" spans="2:8">
      <c r="B407" s="39" t="s">
        <v>86</v>
      </c>
      <c r="C407" s="40">
        <v>0.247</v>
      </c>
      <c r="D407" s="40">
        <v>0.22700000000000001</v>
      </c>
      <c r="E407" s="40">
        <v>0.20200000000000001</v>
      </c>
      <c r="F407" s="40">
        <v>0.17899999999999999</v>
      </c>
      <c r="G407" s="40">
        <v>0.45500000000000002</v>
      </c>
      <c r="H407" s="41"/>
    </row>
    <row r="408" spans="2:8">
      <c r="B408" s="39" t="s">
        <v>87</v>
      </c>
      <c r="C408" s="40">
        <v>0.317</v>
      </c>
      <c r="D408" s="40">
        <v>0.29699999999999999</v>
      </c>
      <c r="E408" s="40">
        <v>0.27200000000000002</v>
      </c>
      <c r="F408" s="40">
        <v>0.249</v>
      </c>
      <c r="G408" s="40">
        <v>0.35699999999999998</v>
      </c>
      <c r="H408" s="41" t="s">
        <v>137</v>
      </c>
    </row>
    <row r="409" spans="2:8">
      <c r="B409" s="39" t="s">
        <v>87</v>
      </c>
      <c r="C409" s="40">
        <v>0.309</v>
      </c>
      <c r="D409" s="40">
        <v>0.28899999999999998</v>
      </c>
      <c r="E409" s="40">
        <v>0.26400000000000001</v>
      </c>
      <c r="F409" s="40">
        <v>0.24099999999999999</v>
      </c>
      <c r="G409" s="40">
        <v>0.45500000000000002</v>
      </c>
      <c r="H409" s="41" t="s">
        <v>84</v>
      </c>
    </row>
    <row r="410" spans="2:8">
      <c r="B410" s="39" t="s">
        <v>88</v>
      </c>
      <c r="C410" s="40">
        <v>0.21299999999999999</v>
      </c>
      <c r="D410" s="40">
        <v>0.193</v>
      </c>
      <c r="E410" s="40">
        <v>0.16800000000000001</v>
      </c>
      <c r="F410" s="40">
        <v>0.14499999999999999</v>
      </c>
      <c r="G410" s="40">
        <v>0.45500000000000002</v>
      </c>
      <c r="H410" s="41"/>
    </row>
    <row r="411" spans="2:8">
      <c r="B411" s="39" t="s">
        <v>89</v>
      </c>
      <c r="C411" s="40">
        <v>0.38600000000000001</v>
      </c>
      <c r="D411" s="40">
        <v>0.36599999999999999</v>
      </c>
      <c r="E411" s="40">
        <v>0.34100000000000003</v>
      </c>
      <c r="F411" s="40">
        <v>0.318</v>
      </c>
      <c r="G411" s="40">
        <v>0.42599999999999999</v>
      </c>
      <c r="H411" s="41" t="s">
        <v>137</v>
      </c>
    </row>
    <row r="412" spans="2:8">
      <c r="B412" s="39" t="s">
        <v>89</v>
      </c>
      <c r="C412" s="40">
        <v>0.47199999999999998</v>
      </c>
      <c r="D412" s="40">
        <v>0.45200000000000001</v>
      </c>
      <c r="E412" s="40">
        <v>0.42699999999999999</v>
      </c>
      <c r="F412" s="40">
        <v>0.40400000000000003</v>
      </c>
      <c r="G412" s="40">
        <v>0.51200000000000001</v>
      </c>
      <c r="H412" s="41" t="s">
        <v>84</v>
      </c>
    </row>
    <row r="413" spans="2:8">
      <c r="B413" s="39" t="s">
        <v>90</v>
      </c>
      <c r="C413" s="40">
        <v>0.33</v>
      </c>
      <c r="D413" s="40">
        <v>0.31</v>
      </c>
      <c r="E413" s="40">
        <v>0.28499999999999998</v>
      </c>
      <c r="F413" s="40">
        <v>0.26200000000000001</v>
      </c>
      <c r="G413" s="40">
        <v>0.37</v>
      </c>
      <c r="H413" s="41" t="s">
        <v>137</v>
      </c>
    </row>
    <row r="414" spans="2:8">
      <c r="B414" s="39" t="s">
        <v>90</v>
      </c>
      <c r="C414" s="40">
        <v>0.41699999999999998</v>
      </c>
      <c r="D414" s="40">
        <v>0.39700000000000002</v>
      </c>
      <c r="E414" s="40">
        <v>0.372</v>
      </c>
      <c r="F414" s="40">
        <v>0.34899999999999998</v>
      </c>
      <c r="G414" s="40">
        <v>0.45700000000000002</v>
      </c>
      <c r="H414" s="41" t="s">
        <v>84</v>
      </c>
    </row>
    <row r="415" spans="2:8">
      <c r="B415" s="39" t="s">
        <v>91</v>
      </c>
      <c r="C415" s="40">
        <v>0.33200000000000002</v>
      </c>
      <c r="D415" s="40">
        <v>0.312</v>
      </c>
      <c r="E415" s="40">
        <v>0.28699999999999998</v>
      </c>
      <c r="F415" s="40">
        <v>0.26400000000000001</v>
      </c>
      <c r="G415" s="40">
        <v>0.372</v>
      </c>
      <c r="H415" s="41" t="s">
        <v>137</v>
      </c>
    </row>
    <row r="416" spans="2:8">
      <c r="B416" s="39" t="s">
        <v>91</v>
      </c>
      <c r="C416" s="40">
        <v>0.29499999999999998</v>
      </c>
      <c r="D416" s="40">
        <v>0.27500000000000002</v>
      </c>
      <c r="E416" s="40">
        <v>0.25</v>
      </c>
      <c r="F416" s="40">
        <v>0.22700000000000001</v>
      </c>
      <c r="G416" s="40">
        <v>0.34300000000000003</v>
      </c>
      <c r="H416" s="41" t="s">
        <v>84</v>
      </c>
    </row>
    <row r="417" spans="2:8">
      <c r="B417" s="39" t="s">
        <v>92</v>
      </c>
      <c r="C417" s="40">
        <v>2.855</v>
      </c>
      <c r="D417" s="40">
        <v>2.835</v>
      </c>
      <c r="E417" s="40">
        <v>2.81</v>
      </c>
      <c r="F417" s="40">
        <v>2.7869999999999999</v>
      </c>
      <c r="G417" s="40">
        <v>2.895</v>
      </c>
      <c r="H417" s="41"/>
    </row>
    <row r="418" spans="2:8">
      <c r="B418" s="39" t="s">
        <v>92</v>
      </c>
      <c r="C418" s="40">
        <v>3.1880000000000002</v>
      </c>
      <c r="D418" s="40">
        <v>3.1680000000000001</v>
      </c>
      <c r="E418" s="40">
        <v>3.1429999999999998</v>
      </c>
      <c r="F418" s="40">
        <v>3.12</v>
      </c>
      <c r="G418" s="40">
        <v>3.2280000000000002</v>
      </c>
      <c r="H418" s="41" t="s">
        <v>93</v>
      </c>
    </row>
    <row r="419" spans="2:8">
      <c r="B419" s="39" t="s">
        <v>92</v>
      </c>
      <c r="C419" s="40">
        <v>2.855</v>
      </c>
      <c r="D419" s="40">
        <v>2.835</v>
      </c>
      <c r="E419" s="40">
        <v>2.81</v>
      </c>
      <c r="F419" s="40">
        <v>2.7869999999999999</v>
      </c>
      <c r="G419" s="40">
        <v>2.895</v>
      </c>
      <c r="H419" s="42" t="s">
        <v>94</v>
      </c>
    </row>
    <row r="420" spans="2:8">
      <c r="B420" s="39" t="s">
        <v>95</v>
      </c>
      <c r="C420" s="40">
        <v>0.315</v>
      </c>
      <c r="D420" s="40">
        <v>0.29499999999999998</v>
      </c>
      <c r="E420" s="40">
        <v>0.27</v>
      </c>
      <c r="F420" s="40">
        <v>0.247</v>
      </c>
      <c r="G420" s="40">
        <v>0.35499999999999998</v>
      </c>
      <c r="H420" s="41" t="s">
        <v>137</v>
      </c>
    </row>
    <row r="421" spans="2:8">
      <c r="B421" s="39" t="s">
        <v>95</v>
      </c>
      <c r="C421" s="40">
        <v>0.315</v>
      </c>
      <c r="D421" s="40">
        <v>0.29499999999999998</v>
      </c>
      <c r="E421" s="40">
        <v>0.27</v>
      </c>
      <c r="F421" s="40">
        <v>0.247</v>
      </c>
      <c r="G421" s="40">
        <v>0.35499999999999998</v>
      </c>
      <c r="H421" s="41" t="s">
        <v>93</v>
      </c>
    </row>
    <row r="422" spans="2:8">
      <c r="B422" s="39" t="s">
        <v>95</v>
      </c>
      <c r="C422" s="40">
        <v>0.28000000000000003</v>
      </c>
      <c r="D422" s="40">
        <v>0.26</v>
      </c>
      <c r="E422" s="40">
        <v>0.23499999999999999</v>
      </c>
      <c r="F422" s="40">
        <v>0.21199999999999999</v>
      </c>
      <c r="G422" s="40">
        <v>0.32</v>
      </c>
      <c r="H422" s="42" t="s">
        <v>84</v>
      </c>
    </row>
    <row r="423" spans="2:8">
      <c r="B423" s="39" t="s">
        <v>96</v>
      </c>
      <c r="C423" s="40">
        <v>0.14199999999999999</v>
      </c>
      <c r="D423" s="40">
        <v>0.122</v>
      </c>
      <c r="E423" s="40">
        <v>9.7000000000000003E-2</v>
      </c>
      <c r="F423" s="40">
        <v>7.3999999999999996E-2</v>
      </c>
      <c r="G423" s="40">
        <v>0.34300000000000003</v>
      </c>
      <c r="H423" s="41" t="s">
        <v>137</v>
      </c>
    </row>
    <row r="424" spans="2:8">
      <c r="B424" s="39" t="s">
        <v>97</v>
      </c>
      <c r="C424" s="40">
        <v>0.14199999999999999</v>
      </c>
      <c r="D424" s="40">
        <v>0.122</v>
      </c>
      <c r="E424" s="40">
        <v>9.7000000000000003E-2</v>
      </c>
      <c r="F424" s="40">
        <v>7.3999999999999996E-2</v>
      </c>
      <c r="G424" s="40">
        <v>0.34300000000000003</v>
      </c>
      <c r="H424" s="41" t="s">
        <v>137</v>
      </c>
    </row>
    <row r="425" spans="2:8">
      <c r="B425" s="39" t="s">
        <v>96</v>
      </c>
      <c r="C425" s="40">
        <v>0.377</v>
      </c>
      <c r="D425" s="40">
        <v>0.35699999999999998</v>
      </c>
      <c r="E425" s="40">
        <v>0.33200000000000002</v>
      </c>
      <c r="F425" s="40">
        <v>0.309</v>
      </c>
      <c r="G425" s="40">
        <v>0.41699999999999998</v>
      </c>
      <c r="H425" s="42" t="s">
        <v>84</v>
      </c>
    </row>
    <row r="426" spans="2:8">
      <c r="B426" s="39" t="s">
        <v>98</v>
      </c>
      <c r="C426" s="40">
        <v>0.14199999999999999</v>
      </c>
      <c r="D426" s="40">
        <v>0.122</v>
      </c>
      <c r="E426" s="40">
        <v>9.7000000000000003E-2</v>
      </c>
      <c r="F426" s="40">
        <v>7.3999999999999996E-2</v>
      </c>
      <c r="G426" s="40">
        <v>0.34300000000000003</v>
      </c>
      <c r="H426" s="41" t="s">
        <v>137</v>
      </c>
    </row>
    <row r="427" spans="2:8">
      <c r="B427" s="39" t="s">
        <v>99</v>
      </c>
      <c r="C427" s="40">
        <v>0.14199999999999999</v>
      </c>
      <c r="D427" s="40">
        <v>0.122</v>
      </c>
      <c r="E427" s="40">
        <v>9.7000000000000003E-2</v>
      </c>
      <c r="F427" s="40">
        <v>7.3999999999999996E-2</v>
      </c>
      <c r="G427" s="40">
        <v>0.34300000000000003</v>
      </c>
      <c r="H427" s="41" t="s">
        <v>137</v>
      </c>
    </row>
    <row r="428" spans="2:8">
      <c r="B428" s="39" t="s">
        <v>100</v>
      </c>
      <c r="C428" s="40">
        <v>0.14199999999999999</v>
      </c>
      <c r="D428" s="40">
        <v>0.122</v>
      </c>
      <c r="E428" s="40">
        <v>9.7000000000000003E-2</v>
      </c>
      <c r="F428" s="40">
        <v>7.3999999999999996E-2</v>
      </c>
      <c r="G428" s="40">
        <v>0.34300000000000003</v>
      </c>
      <c r="H428" s="41" t="s">
        <v>137</v>
      </c>
    </row>
    <row r="429" spans="2:8">
      <c r="B429" s="39" t="s">
        <v>101</v>
      </c>
      <c r="C429" s="40">
        <v>0.14199999999999999</v>
      </c>
      <c r="D429" s="40">
        <v>0.122</v>
      </c>
      <c r="E429" s="40">
        <v>9.7000000000000003E-2</v>
      </c>
      <c r="F429" s="40">
        <v>7.3999999999999996E-2</v>
      </c>
      <c r="G429" s="40">
        <v>0.34300000000000003</v>
      </c>
      <c r="H429" s="41" t="s">
        <v>137</v>
      </c>
    </row>
    <row r="430" spans="2:8">
      <c r="B430" s="39" t="s">
        <v>102</v>
      </c>
      <c r="C430" s="40">
        <v>0.14199999999999999</v>
      </c>
      <c r="D430" s="40">
        <v>0.122</v>
      </c>
      <c r="E430" s="40">
        <v>9.7000000000000003E-2</v>
      </c>
      <c r="F430" s="40">
        <v>7.3999999999999996E-2</v>
      </c>
      <c r="G430" s="40">
        <v>0.34300000000000003</v>
      </c>
      <c r="H430" s="41" t="s">
        <v>137</v>
      </c>
    </row>
    <row r="431" spans="2:8">
      <c r="B431" s="39" t="s">
        <v>103</v>
      </c>
      <c r="C431" s="40">
        <v>0.22</v>
      </c>
      <c r="D431" s="40">
        <v>0.2</v>
      </c>
      <c r="E431" s="40">
        <v>0.17499999999999999</v>
      </c>
      <c r="F431" s="40">
        <v>0.152</v>
      </c>
      <c r="G431" s="40">
        <v>0.45500000000000002</v>
      </c>
      <c r="H431" s="41" t="s">
        <v>137</v>
      </c>
    </row>
    <row r="432" spans="2:8">
      <c r="B432" s="39" t="s">
        <v>103</v>
      </c>
      <c r="C432" s="40">
        <v>0.35699999999999998</v>
      </c>
      <c r="D432" s="40">
        <v>0.33700000000000002</v>
      </c>
      <c r="E432" s="40">
        <v>0.312</v>
      </c>
      <c r="F432" s="40">
        <v>0.28899999999999998</v>
      </c>
      <c r="G432" s="40">
        <v>0.39700000000000002</v>
      </c>
      <c r="H432" s="41" t="s">
        <v>84</v>
      </c>
    </row>
    <row r="433" spans="2:8">
      <c r="B433" s="39" t="s">
        <v>104</v>
      </c>
      <c r="C433" s="40">
        <v>0.309</v>
      </c>
      <c r="D433" s="40">
        <v>0.28899999999999998</v>
      </c>
      <c r="E433" s="40">
        <v>0.26400000000000001</v>
      </c>
      <c r="F433" s="40">
        <v>0.24099999999999999</v>
      </c>
      <c r="G433" s="40">
        <v>0.34899999999999998</v>
      </c>
      <c r="H433" s="41" t="s">
        <v>137</v>
      </c>
    </row>
    <row r="434" spans="2:8">
      <c r="B434" s="39" t="s">
        <v>104</v>
      </c>
      <c r="C434" s="40">
        <v>0.36899999999999999</v>
      </c>
      <c r="D434" s="40">
        <v>0.34899999999999998</v>
      </c>
      <c r="E434" s="40">
        <v>0.32400000000000001</v>
      </c>
      <c r="F434" s="40">
        <v>0.30099999999999999</v>
      </c>
      <c r="G434" s="40">
        <v>0.40899999999999997</v>
      </c>
      <c r="H434" s="42" t="s">
        <v>84</v>
      </c>
    </row>
    <row r="435" spans="2:8">
      <c r="B435" s="39" t="s">
        <v>105</v>
      </c>
      <c r="C435" s="40">
        <v>1.032</v>
      </c>
      <c r="D435" s="40">
        <v>1.012</v>
      </c>
      <c r="E435" s="40">
        <v>0.98699999999999999</v>
      </c>
      <c r="F435" s="40">
        <v>0.96399999999999997</v>
      </c>
      <c r="G435" s="40">
        <v>1.0720000000000001</v>
      </c>
      <c r="H435" s="41" t="s">
        <v>137</v>
      </c>
    </row>
    <row r="436" spans="2:8">
      <c r="B436" s="39" t="s">
        <v>106</v>
      </c>
      <c r="C436" s="40">
        <v>0.14399999999999999</v>
      </c>
      <c r="D436" s="40">
        <v>0.124</v>
      </c>
      <c r="E436" s="40">
        <v>9.9000000000000005E-2</v>
      </c>
      <c r="F436" s="40">
        <v>7.5999999999999998E-2</v>
      </c>
      <c r="G436" s="40">
        <v>0.45500000000000002</v>
      </c>
      <c r="H436" s="41" t="s">
        <v>137</v>
      </c>
    </row>
    <row r="437" spans="2:8">
      <c r="B437" s="39" t="s">
        <v>106</v>
      </c>
      <c r="C437" s="40">
        <v>0.32300000000000001</v>
      </c>
      <c r="D437" s="40">
        <v>0.30299999999999999</v>
      </c>
      <c r="E437" s="40">
        <v>0.27800000000000002</v>
      </c>
      <c r="F437" s="40">
        <v>0.255</v>
      </c>
      <c r="G437" s="40">
        <v>0.36299999999999999</v>
      </c>
      <c r="H437" s="42" t="s">
        <v>84</v>
      </c>
    </row>
    <row r="438" spans="2:8">
      <c r="B438" s="39" t="s">
        <v>107</v>
      </c>
      <c r="C438" s="40">
        <v>0.14399999999999999</v>
      </c>
      <c r="D438" s="40">
        <v>0.124</v>
      </c>
      <c r="E438" s="40">
        <v>9.9000000000000005E-2</v>
      </c>
      <c r="F438" s="40">
        <v>7.5999999999999998E-2</v>
      </c>
      <c r="G438" s="40">
        <v>0.45500000000000002</v>
      </c>
      <c r="H438" s="41" t="s">
        <v>137</v>
      </c>
    </row>
    <row r="439" spans="2:8">
      <c r="B439" s="39" t="s">
        <v>108</v>
      </c>
      <c r="C439" s="40">
        <v>0.14399999999999999</v>
      </c>
      <c r="D439" s="40">
        <v>0.124</v>
      </c>
      <c r="E439" s="40">
        <v>9.9000000000000005E-2</v>
      </c>
      <c r="F439" s="40">
        <v>7.5999999999999998E-2</v>
      </c>
      <c r="G439" s="40">
        <v>0.45500000000000002</v>
      </c>
      <c r="H439" s="41" t="s">
        <v>137</v>
      </c>
    </row>
    <row r="440" spans="2:8">
      <c r="B440" s="39" t="s">
        <v>109</v>
      </c>
      <c r="C440" s="40">
        <v>0.159</v>
      </c>
      <c r="D440" s="40">
        <v>0.13900000000000001</v>
      </c>
      <c r="E440" s="40">
        <v>0.114</v>
      </c>
      <c r="F440" s="40">
        <v>9.0999999999999998E-2</v>
      </c>
      <c r="G440" s="40">
        <v>0.36399999999999999</v>
      </c>
      <c r="H440" s="41" t="s">
        <v>137</v>
      </c>
    </row>
    <row r="441" spans="2:8">
      <c r="B441" s="39" t="s">
        <v>109</v>
      </c>
      <c r="C441" s="40">
        <v>0.33500000000000002</v>
      </c>
      <c r="D441" s="40">
        <v>0.315</v>
      </c>
      <c r="E441" s="40">
        <v>0.28999999999999998</v>
      </c>
      <c r="F441" s="40">
        <v>0.26700000000000002</v>
      </c>
      <c r="G441" s="40">
        <v>0.375</v>
      </c>
      <c r="H441" s="41" t="s">
        <v>84</v>
      </c>
    </row>
    <row r="442" spans="2:8">
      <c r="B442" s="39" t="s">
        <v>110</v>
      </c>
      <c r="C442" s="40">
        <v>0.48799999999999999</v>
      </c>
      <c r="D442" s="40">
        <v>0.46800000000000003</v>
      </c>
      <c r="E442" s="40">
        <v>0.443</v>
      </c>
      <c r="F442" s="40">
        <v>0.42</v>
      </c>
      <c r="G442" s="40">
        <v>0.52800000000000002</v>
      </c>
      <c r="H442" s="41" t="s">
        <v>137</v>
      </c>
    </row>
    <row r="443" spans="2:8">
      <c r="B443" s="39" t="s">
        <v>111</v>
      </c>
      <c r="C443" s="40">
        <v>0.159</v>
      </c>
      <c r="D443" s="40">
        <v>0.13900000000000001</v>
      </c>
      <c r="E443" s="40">
        <v>0.114</v>
      </c>
      <c r="F443" s="40">
        <v>9.0999999999999998E-2</v>
      </c>
      <c r="G443" s="40">
        <v>0.36399999999999999</v>
      </c>
      <c r="H443" s="41" t="s">
        <v>137</v>
      </c>
    </row>
    <row r="444" spans="2:8">
      <c r="B444" s="39" t="s">
        <v>112</v>
      </c>
      <c r="C444" s="40">
        <v>0.29299999999999998</v>
      </c>
      <c r="D444" s="40">
        <v>0.27300000000000002</v>
      </c>
      <c r="E444" s="40">
        <v>0.248</v>
      </c>
      <c r="F444" s="40">
        <v>0.22500000000000001</v>
      </c>
      <c r="G444" s="40">
        <v>0.33300000000000002</v>
      </c>
      <c r="H444" s="41" t="s">
        <v>137</v>
      </c>
    </row>
    <row r="445" spans="2:8">
      <c r="B445" s="39" t="s">
        <v>112</v>
      </c>
      <c r="C445" s="40">
        <v>0.32400000000000001</v>
      </c>
      <c r="D445" s="40">
        <v>0.30399999999999999</v>
      </c>
      <c r="E445" s="40">
        <v>0.27900000000000003</v>
      </c>
      <c r="F445" s="40">
        <v>0.25600000000000001</v>
      </c>
      <c r="G445" s="40">
        <v>0.45500000000000002</v>
      </c>
      <c r="H445" s="41" t="s">
        <v>84</v>
      </c>
    </row>
    <row r="446" spans="2:8">
      <c r="B446" s="39" t="s">
        <v>113</v>
      </c>
      <c r="C446" s="40">
        <v>0.22500000000000001</v>
      </c>
      <c r="D446" s="40">
        <v>0.20499999999999999</v>
      </c>
      <c r="E446" s="40">
        <v>0.18</v>
      </c>
      <c r="F446" s="40">
        <v>0.157</v>
      </c>
      <c r="G446" s="40">
        <v>0.34300000000000003</v>
      </c>
      <c r="H446" s="41" t="s">
        <v>115</v>
      </c>
    </row>
    <row r="447" spans="2:8">
      <c r="B447" s="39" t="s">
        <v>116</v>
      </c>
      <c r="C447" s="40">
        <v>0.496</v>
      </c>
      <c r="D447" s="40">
        <v>0.47599999999999998</v>
      </c>
      <c r="E447" s="40">
        <v>0.45100000000000001</v>
      </c>
      <c r="F447" s="40">
        <v>0.42799999999999999</v>
      </c>
      <c r="G447" s="40">
        <v>0.53600000000000003</v>
      </c>
      <c r="H447" s="41" t="s">
        <v>137</v>
      </c>
    </row>
    <row r="448" spans="2:8">
      <c r="B448" s="39" t="s">
        <v>116</v>
      </c>
      <c r="C448" s="40">
        <v>0.32800000000000001</v>
      </c>
      <c r="D448" s="40">
        <v>0.308</v>
      </c>
      <c r="E448" s="40">
        <v>0.28299999999999997</v>
      </c>
      <c r="F448" s="40">
        <v>0.26</v>
      </c>
      <c r="G448" s="40">
        <v>0.36799999999999999</v>
      </c>
      <c r="H448" s="41" t="s">
        <v>84</v>
      </c>
    </row>
    <row r="449" spans="2:8">
      <c r="B449" s="39" t="s">
        <v>117</v>
      </c>
      <c r="C449" s="40">
        <v>0.496</v>
      </c>
      <c r="D449" s="40">
        <v>0.47599999999999998</v>
      </c>
      <c r="E449" s="40">
        <v>0.45100000000000001</v>
      </c>
      <c r="F449" s="40">
        <v>0.42799999999999999</v>
      </c>
      <c r="G449" s="40">
        <v>0.53600000000000003</v>
      </c>
      <c r="H449" s="41" t="s">
        <v>137</v>
      </c>
    </row>
    <row r="450" spans="2:8">
      <c r="B450" s="39" t="s">
        <v>118</v>
      </c>
      <c r="C450" s="40">
        <v>0.23</v>
      </c>
      <c r="D450" s="40">
        <v>0.21</v>
      </c>
      <c r="E450" s="40">
        <v>0.185</v>
      </c>
      <c r="F450" s="40">
        <v>0.16200000000000001</v>
      </c>
      <c r="G450" s="40">
        <v>0.45500000000000002</v>
      </c>
      <c r="H450" s="41" t="s">
        <v>137</v>
      </c>
    </row>
    <row r="451" spans="2:8">
      <c r="B451" s="39" t="s">
        <v>118</v>
      </c>
      <c r="C451" s="40">
        <v>0.216</v>
      </c>
      <c r="D451" s="40">
        <v>0.19600000000000001</v>
      </c>
      <c r="E451" s="40">
        <v>0.17100000000000001</v>
      </c>
      <c r="F451" s="40">
        <v>0.14799999999999999</v>
      </c>
      <c r="G451" s="40">
        <v>0.45500000000000002</v>
      </c>
      <c r="H451" s="41" t="s">
        <v>84</v>
      </c>
    </row>
    <row r="452" spans="2:8">
      <c r="B452" s="39" t="s">
        <v>119</v>
      </c>
      <c r="C452" s="40">
        <v>0.23</v>
      </c>
      <c r="D452" s="40">
        <v>0.21</v>
      </c>
      <c r="E452" s="40">
        <v>0.185</v>
      </c>
      <c r="F452" s="40">
        <v>0.16200000000000001</v>
      </c>
      <c r="G452" s="40">
        <v>0.45500000000000002</v>
      </c>
      <c r="H452" s="41" t="s">
        <v>137</v>
      </c>
    </row>
    <row r="453" spans="2:8">
      <c r="B453" s="39" t="s">
        <v>120</v>
      </c>
      <c r="C453" s="40">
        <v>0.23</v>
      </c>
      <c r="D453" s="40">
        <v>0.21</v>
      </c>
      <c r="E453" s="40">
        <v>0.185</v>
      </c>
      <c r="F453" s="40">
        <v>0.16200000000000001</v>
      </c>
      <c r="G453" s="40">
        <v>0.45500000000000002</v>
      </c>
      <c r="H453" s="41" t="s">
        <v>137</v>
      </c>
    </row>
    <row r="454" spans="2:8">
      <c r="B454" s="39" t="s">
        <v>121</v>
      </c>
      <c r="C454" s="40">
        <v>0.23</v>
      </c>
      <c r="D454" s="40">
        <v>0.21</v>
      </c>
      <c r="E454" s="40">
        <v>0.185</v>
      </c>
      <c r="F454" s="40">
        <v>0.16200000000000001</v>
      </c>
      <c r="G454" s="40">
        <v>0.45500000000000002</v>
      </c>
      <c r="H454" s="41" t="s">
        <v>137</v>
      </c>
    </row>
    <row r="455" spans="2:8">
      <c r="B455" s="39" t="s">
        <v>122</v>
      </c>
      <c r="C455" s="40">
        <v>0.38900000000000001</v>
      </c>
      <c r="D455" s="40">
        <v>0.36899999999999999</v>
      </c>
      <c r="E455" s="40">
        <v>0.34399999999999997</v>
      </c>
      <c r="F455" s="40">
        <v>0.32100000000000001</v>
      </c>
      <c r="G455" s="40">
        <v>0.42899999999999999</v>
      </c>
      <c r="H455" s="41" t="s">
        <v>137</v>
      </c>
    </row>
    <row r="456" spans="2:8">
      <c r="B456" s="39" t="s">
        <v>122</v>
      </c>
      <c r="C456" s="40">
        <v>0.42599999999999999</v>
      </c>
      <c r="D456" s="40">
        <v>0.40600000000000003</v>
      </c>
      <c r="E456" s="40">
        <v>0.38100000000000001</v>
      </c>
      <c r="F456" s="40">
        <v>0.35799999999999998</v>
      </c>
      <c r="G456" s="40">
        <v>0.46600000000000003</v>
      </c>
      <c r="H456" s="42" t="s">
        <v>84</v>
      </c>
    </row>
    <row r="457" spans="2:8">
      <c r="B457" s="39" t="s">
        <v>123</v>
      </c>
      <c r="C457" s="40">
        <v>0.44800000000000001</v>
      </c>
      <c r="D457" s="40">
        <v>0.42799999999999999</v>
      </c>
      <c r="E457" s="40">
        <v>0.40300000000000002</v>
      </c>
      <c r="F457" s="40">
        <v>0.38</v>
      </c>
      <c r="G457" s="40">
        <v>0.48799999999999999</v>
      </c>
      <c r="H457" s="41" t="s">
        <v>137</v>
      </c>
    </row>
    <row r="458" spans="2:8">
      <c r="B458" s="39" t="s">
        <v>123</v>
      </c>
      <c r="C458" s="40">
        <v>0.42499999999999999</v>
      </c>
      <c r="D458" s="40">
        <v>0.40500000000000003</v>
      </c>
      <c r="E458" s="40">
        <v>0.38</v>
      </c>
      <c r="F458" s="40">
        <v>0.35699999999999998</v>
      </c>
      <c r="G458" s="40">
        <v>0.46500000000000002</v>
      </c>
      <c r="H458" s="41" t="s">
        <v>84</v>
      </c>
    </row>
    <row r="459" spans="2:8">
      <c r="B459" s="39" t="s">
        <v>124</v>
      </c>
      <c r="C459" s="40">
        <v>0.44800000000000001</v>
      </c>
      <c r="D459" s="40">
        <v>0.42799999999999999</v>
      </c>
      <c r="E459" s="40">
        <v>0.40300000000000002</v>
      </c>
      <c r="F459" s="40">
        <v>0.38</v>
      </c>
      <c r="G459" s="40">
        <v>0.48799999999999999</v>
      </c>
      <c r="H459" s="41" t="s">
        <v>137</v>
      </c>
    </row>
    <row r="460" spans="2:8">
      <c r="B460" s="39" t="s">
        <v>125</v>
      </c>
      <c r="C460" s="40">
        <v>0.15</v>
      </c>
      <c r="D460" s="40">
        <v>0.13</v>
      </c>
      <c r="E460" s="40">
        <v>0.105</v>
      </c>
      <c r="F460" s="40">
        <v>8.2000000000000003E-2</v>
      </c>
      <c r="G460" s="40">
        <v>0.36399999999999999</v>
      </c>
      <c r="H460" s="41" t="s">
        <v>137</v>
      </c>
    </row>
    <row r="461" spans="2:8">
      <c r="B461" s="39" t="s">
        <v>125</v>
      </c>
      <c r="C461" s="40">
        <v>0.42699999999999999</v>
      </c>
      <c r="D461" s="40">
        <v>0.40699999999999997</v>
      </c>
      <c r="E461" s="40">
        <v>0.38200000000000001</v>
      </c>
      <c r="F461" s="40">
        <v>0.35899999999999999</v>
      </c>
      <c r="G461" s="40">
        <v>0.46700000000000003</v>
      </c>
      <c r="H461" s="41" t="s">
        <v>84</v>
      </c>
    </row>
    <row r="462" spans="2:8">
      <c r="B462" s="39" t="s">
        <v>476</v>
      </c>
      <c r="C462" s="40">
        <v>0.4</v>
      </c>
      <c r="D462" s="40">
        <v>0.38</v>
      </c>
      <c r="E462" s="40">
        <v>0.35499999999999998</v>
      </c>
      <c r="F462" s="40">
        <v>0.33200000000000002</v>
      </c>
      <c r="G462" s="40">
        <v>0.44</v>
      </c>
      <c r="H462" s="41" t="s">
        <v>137</v>
      </c>
    </row>
    <row r="463" spans="2:8">
      <c r="B463" s="39" t="s">
        <v>476</v>
      </c>
      <c r="C463" s="40">
        <v>0.432</v>
      </c>
      <c r="D463" s="40">
        <v>0.41199999999999998</v>
      </c>
      <c r="E463" s="40">
        <v>0.38700000000000001</v>
      </c>
      <c r="F463" s="40">
        <v>0.36399999999999999</v>
      </c>
      <c r="G463" s="40">
        <v>0.47199999999999998</v>
      </c>
      <c r="H463" s="42" t="s">
        <v>84</v>
      </c>
    </row>
    <row r="464" spans="2:8">
      <c r="B464" s="39" t="s">
        <v>477</v>
      </c>
      <c r="C464" s="40">
        <v>0.4</v>
      </c>
      <c r="D464" s="40">
        <v>0.38</v>
      </c>
      <c r="E464" s="40">
        <v>0.35499999999999998</v>
      </c>
      <c r="F464" s="40">
        <v>0.33200000000000002</v>
      </c>
      <c r="G464" s="40">
        <v>0.44</v>
      </c>
      <c r="H464" s="41" t="s">
        <v>137</v>
      </c>
    </row>
    <row r="465" spans="2:8">
      <c r="B465" s="39" t="s">
        <v>478</v>
      </c>
      <c r="C465" s="40">
        <v>0.20799999999999999</v>
      </c>
      <c r="D465" s="40">
        <v>0.188</v>
      </c>
      <c r="E465" s="40">
        <v>0.16300000000000001</v>
      </c>
      <c r="F465" s="40">
        <v>0.14000000000000001</v>
      </c>
      <c r="G465" s="40">
        <v>0.45500000000000002</v>
      </c>
      <c r="H465" s="41" t="s">
        <v>137</v>
      </c>
    </row>
    <row r="466" spans="2:8">
      <c r="B466" s="39" t="s">
        <v>478</v>
      </c>
      <c r="C466" s="40">
        <v>0.23300000000000001</v>
      </c>
      <c r="D466" s="40">
        <v>0.21299999999999999</v>
      </c>
      <c r="E466" s="40">
        <v>0.188</v>
      </c>
      <c r="F466" s="40">
        <v>0.16500000000000001</v>
      </c>
      <c r="G466" s="40">
        <v>0.45500000000000002</v>
      </c>
      <c r="H466" s="41" t="s">
        <v>84</v>
      </c>
    </row>
    <row r="467" spans="2:8">
      <c r="B467" s="39" t="s">
        <v>479</v>
      </c>
      <c r="C467" s="40">
        <v>0.20799999999999999</v>
      </c>
      <c r="D467" s="40">
        <v>0.188</v>
      </c>
      <c r="E467" s="40">
        <v>0.16300000000000001</v>
      </c>
      <c r="F467" s="40">
        <v>0.14000000000000001</v>
      </c>
      <c r="G467" s="40">
        <v>0.34300000000000003</v>
      </c>
      <c r="H467" s="41" t="s">
        <v>115</v>
      </c>
    </row>
    <row r="468" spans="2:8">
      <c r="B468" s="39" t="s">
        <v>480</v>
      </c>
      <c r="C468" s="40">
        <v>0.32500000000000001</v>
      </c>
      <c r="D468" s="40">
        <v>0.30499999999999999</v>
      </c>
      <c r="E468" s="40">
        <v>0.28000000000000003</v>
      </c>
      <c r="F468" s="40">
        <v>0.25700000000000001</v>
      </c>
      <c r="G468" s="40">
        <v>0.36499999999999999</v>
      </c>
      <c r="H468" s="41" t="s">
        <v>137</v>
      </c>
    </row>
    <row r="469" spans="2:8">
      <c r="B469" s="38" t="s">
        <v>154</v>
      </c>
      <c r="C469" s="44">
        <v>0.20100000000000001</v>
      </c>
      <c r="D469" s="44">
        <v>0.18099999999999999</v>
      </c>
      <c r="E469" s="44">
        <v>0.156</v>
      </c>
      <c r="F469" s="44">
        <v>0.13300000000000001</v>
      </c>
      <c r="G469" s="44">
        <v>0.24099999999999999</v>
      </c>
      <c r="H469" s="43" t="s">
        <v>137</v>
      </c>
    </row>
    <row r="470" spans="2:8">
      <c r="B470" s="39" t="s">
        <v>154</v>
      </c>
      <c r="C470" s="40">
        <v>0.23799999999999999</v>
      </c>
      <c r="D470" s="40">
        <v>0.218</v>
      </c>
      <c r="E470" s="40">
        <v>0.193</v>
      </c>
      <c r="F470" s="40">
        <v>0.17</v>
      </c>
      <c r="G470" s="40">
        <v>0.27800000000000002</v>
      </c>
      <c r="H470" s="42" t="s">
        <v>84</v>
      </c>
    </row>
    <row r="471" spans="2:8">
      <c r="B471" s="38" t="s">
        <v>481</v>
      </c>
      <c r="C471" s="44">
        <v>0.20100000000000001</v>
      </c>
      <c r="D471" s="44">
        <v>0.18099999999999999</v>
      </c>
      <c r="E471" s="44">
        <v>0.156</v>
      </c>
      <c r="F471" s="44">
        <v>0.13300000000000001</v>
      </c>
      <c r="G471" s="44">
        <v>0.24099999999999999</v>
      </c>
      <c r="H471" s="43" t="s">
        <v>137</v>
      </c>
    </row>
    <row r="472" spans="2:8">
      <c r="B472" s="38" t="s">
        <v>482</v>
      </c>
      <c r="C472" s="44">
        <v>0.20100000000000001</v>
      </c>
      <c r="D472" s="44">
        <v>0.18099999999999999</v>
      </c>
      <c r="E472" s="44">
        <v>0.156</v>
      </c>
      <c r="F472" s="44">
        <v>0.13300000000000001</v>
      </c>
      <c r="G472" s="44">
        <v>0.24099999999999999</v>
      </c>
      <c r="H472" s="43" t="s">
        <v>137</v>
      </c>
    </row>
    <row r="473" spans="2:8">
      <c r="B473" s="38" t="s">
        <v>483</v>
      </c>
      <c r="C473" s="44">
        <v>0.20100000000000001</v>
      </c>
      <c r="D473" s="44">
        <v>0.18099999999999999</v>
      </c>
      <c r="E473" s="44">
        <v>0.156</v>
      </c>
      <c r="F473" s="44">
        <v>0.13300000000000001</v>
      </c>
      <c r="G473" s="44">
        <v>0.24099999999999999</v>
      </c>
      <c r="H473" s="43" t="s">
        <v>137</v>
      </c>
    </row>
    <row r="474" spans="2:8">
      <c r="B474" s="39" t="s">
        <v>484</v>
      </c>
      <c r="C474" s="40">
        <v>0.42299999999999999</v>
      </c>
      <c r="D474" s="40">
        <v>0.40300000000000002</v>
      </c>
      <c r="E474" s="40">
        <v>0.378</v>
      </c>
      <c r="F474" s="40">
        <v>0.35499999999999998</v>
      </c>
      <c r="G474" s="40">
        <v>0.46300000000000002</v>
      </c>
      <c r="H474" s="41" t="s">
        <v>137</v>
      </c>
    </row>
    <row r="475" spans="2:8">
      <c r="B475" s="39" t="s">
        <v>484</v>
      </c>
      <c r="C475" s="40">
        <v>0.441</v>
      </c>
      <c r="D475" s="40">
        <v>0.42099999999999999</v>
      </c>
      <c r="E475" s="40">
        <v>0.39600000000000002</v>
      </c>
      <c r="F475" s="40">
        <v>0.373</v>
      </c>
      <c r="G475" s="40">
        <v>0.48099999999999998</v>
      </c>
      <c r="H475" s="41" t="s">
        <v>84</v>
      </c>
    </row>
    <row r="476" spans="2:8">
      <c r="B476" s="39" t="s">
        <v>485</v>
      </c>
      <c r="C476" s="40">
        <v>0.26800000000000002</v>
      </c>
      <c r="D476" s="40">
        <v>0.248</v>
      </c>
      <c r="E476" s="40">
        <v>0.223</v>
      </c>
      <c r="F476" s="40">
        <v>0.2</v>
      </c>
      <c r="G476" s="40">
        <v>0.45500000000000002</v>
      </c>
      <c r="H476" s="41" t="s">
        <v>137</v>
      </c>
    </row>
    <row r="477" spans="2:8">
      <c r="B477" s="39" t="s">
        <v>485</v>
      </c>
      <c r="C477" s="40">
        <v>0.38</v>
      </c>
      <c r="D477" s="40">
        <v>0.36</v>
      </c>
      <c r="E477" s="40">
        <v>0.33500000000000002</v>
      </c>
      <c r="F477" s="40">
        <v>0.312</v>
      </c>
      <c r="G477" s="40">
        <v>0.45500000000000002</v>
      </c>
      <c r="H477" s="41" t="s">
        <v>84</v>
      </c>
    </row>
    <row r="478" spans="2:8">
      <c r="B478" s="39" t="s">
        <v>486</v>
      </c>
      <c r="C478" s="40">
        <v>0.19900000000000001</v>
      </c>
      <c r="D478" s="40">
        <v>0.17899999999999999</v>
      </c>
      <c r="E478" s="40">
        <v>0.154</v>
      </c>
      <c r="F478" s="40">
        <v>0.13100000000000001</v>
      </c>
      <c r="G478" s="40">
        <v>0.34300000000000003</v>
      </c>
      <c r="H478" s="41" t="s">
        <v>137</v>
      </c>
    </row>
    <row r="479" spans="2:8">
      <c r="B479" s="39" t="s">
        <v>487</v>
      </c>
      <c r="C479" s="40">
        <v>0.19900000000000001</v>
      </c>
      <c r="D479" s="40">
        <v>0.17899999999999999</v>
      </c>
      <c r="E479" s="40">
        <v>0.154</v>
      </c>
      <c r="F479" s="40">
        <v>0.13100000000000001</v>
      </c>
      <c r="G479" s="40">
        <v>0.34300000000000003</v>
      </c>
      <c r="H479" s="41" t="s">
        <v>137</v>
      </c>
    </row>
    <row r="480" spans="2:8">
      <c r="B480" s="39" t="s">
        <v>488</v>
      </c>
      <c r="C480" s="40">
        <v>0.19900000000000001</v>
      </c>
      <c r="D480" s="40">
        <v>0.17899999999999999</v>
      </c>
      <c r="E480" s="40">
        <v>0.154</v>
      </c>
      <c r="F480" s="40">
        <v>0.13100000000000001</v>
      </c>
      <c r="G480" s="40">
        <v>0.34300000000000003</v>
      </c>
      <c r="H480" s="41" t="s">
        <v>137</v>
      </c>
    </row>
    <row r="481" spans="2:8">
      <c r="B481" s="39" t="s">
        <v>486</v>
      </c>
      <c r="C481" s="40">
        <v>0.34799999999999998</v>
      </c>
      <c r="D481" s="40">
        <v>0.32800000000000001</v>
      </c>
      <c r="E481" s="40">
        <v>0.30299999999999999</v>
      </c>
      <c r="F481" s="40">
        <v>0.28000000000000003</v>
      </c>
      <c r="G481" s="40">
        <v>0.38800000000000001</v>
      </c>
      <c r="H481" s="42" t="s">
        <v>84</v>
      </c>
    </row>
    <row r="482" spans="2:8">
      <c r="B482" s="39" t="s">
        <v>489</v>
      </c>
      <c r="C482" s="40">
        <v>0.19900000000000001</v>
      </c>
      <c r="D482" s="40">
        <v>0.17899999999999999</v>
      </c>
      <c r="E482" s="40">
        <v>0.154</v>
      </c>
      <c r="F482" s="40">
        <v>0.13100000000000001</v>
      </c>
      <c r="G482" s="40">
        <v>0.34300000000000003</v>
      </c>
      <c r="H482" s="41" t="s">
        <v>137</v>
      </c>
    </row>
    <row r="483" spans="2:8">
      <c r="B483" s="39" t="s">
        <v>490</v>
      </c>
      <c r="C483" s="40">
        <v>0.19900000000000001</v>
      </c>
      <c r="D483" s="40">
        <v>0.17899999999999999</v>
      </c>
      <c r="E483" s="40">
        <v>0.154</v>
      </c>
      <c r="F483" s="40">
        <v>0.13100000000000001</v>
      </c>
      <c r="G483" s="40">
        <v>0.34300000000000003</v>
      </c>
      <c r="H483" s="41" t="s">
        <v>137</v>
      </c>
    </row>
    <row r="484" spans="2:8">
      <c r="B484" s="39" t="s">
        <v>491</v>
      </c>
      <c r="C484" s="40">
        <v>0.19900000000000001</v>
      </c>
      <c r="D484" s="40">
        <v>0.17899999999999999</v>
      </c>
      <c r="E484" s="40">
        <v>0.154</v>
      </c>
      <c r="F484" s="40">
        <v>0.13100000000000001</v>
      </c>
      <c r="G484" s="40">
        <v>0.34300000000000003</v>
      </c>
      <c r="H484" s="41" t="s">
        <v>137</v>
      </c>
    </row>
    <row r="485" spans="2:8">
      <c r="B485" s="39" t="s">
        <v>492</v>
      </c>
      <c r="C485" s="40">
        <v>0.19900000000000001</v>
      </c>
      <c r="D485" s="40">
        <v>0.17899999999999999</v>
      </c>
      <c r="E485" s="40">
        <v>0.154</v>
      </c>
      <c r="F485" s="40">
        <v>0.13100000000000001</v>
      </c>
      <c r="G485" s="40">
        <v>0.34300000000000003</v>
      </c>
      <c r="H485" s="41" t="s">
        <v>137</v>
      </c>
    </row>
    <row r="486" spans="2:8">
      <c r="B486" s="39" t="s">
        <v>493</v>
      </c>
      <c r="C486" s="40">
        <v>0.19900000000000001</v>
      </c>
      <c r="D486" s="40">
        <v>0.17899999999999999</v>
      </c>
      <c r="E486" s="40">
        <v>0.154</v>
      </c>
      <c r="F486" s="40">
        <v>0.13100000000000001</v>
      </c>
      <c r="G486" s="40">
        <v>0.34300000000000003</v>
      </c>
      <c r="H486" s="41" t="s">
        <v>137</v>
      </c>
    </row>
    <row r="487" spans="2:8">
      <c r="B487" s="39" t="s">
        <v>494</v>
      </c>
      <c r="C487" s="40">
        <v>0.19900000000000001</v>
      </c>
      <c r="D487" s="40">
        <v>0.17899999999999999</v>
      </c>
      <c r="E487" s="40">
        <v>0.154</v>
      </c>
      <c r="F487" s="40">
        <v>0.13100000000000001</v>
      </c>
      <c r="G487" s="40">
        <v>0.34300000000000003</v>
      </c>
      <c r="H487" s="41" t="s">
        <v>137</v>
      </c>
    </row>
    <row r="488" spans="2:8">
      <c r="B488" s="39" t="s">
        <v>654</v>
      </c>
      <c r="C488" s="40">
        <v>0.19900000000000001</v>
      </c>
      <c r="D488" s="40">
        <v>0.17899999999999999</v>
      </c>
      <c r="E488" s="40">
        <v>0.154</v>
      </c>
      <c r="F488" s="40">
        <v>0.13100000000000001</v>
      </c>
      <c r="G488" s="40">
        <v>0.34300000000000003</v>
      </c>
      <c r="H488" s="41" t="s">
        <v>137</v>
      </c>
    </row>
    <row r="489" spans="2:8">
      <c r="B489" s="39" t="s">
        <v>655</v>
      </c>
      <c r="C489" s="40">
        <v>0.19900000000000001</v>
      </c>
      <c r="D489" s="40">
        <v>0.17899999999999999</v>
      </c>
      <c r="E489" s="40">
        <v>0.154</v>
      </c>
      <c r="F489" s="40">
        <v>0.13100000000000001</v>
      </c>
      <c r="G489" s="40">
        <v>0.34300000000000003</v>
      </c>
      <c r="H489" s="41" t="s">
        <v>137</v>
      </c>
    </row>
    <row r="490" spans="2:8">
      <c r="B490" s="39" t="s">
        <v>656</v>
      </c>
      <c r="C490" s="40">
        <v>0.19900000000000001</v>
      </c>
      <c r="D490" s="40">
        <v>0.17899999999999999</v>
      </c>
      <c r="E490" s="40">
        <v>0.154</v>
      </c>
      <c r="F490" s="40">
        <v>0.13100000000000001</v>
      </c>
      <c r="G490" s="40">
        <v>0.34300000000000003</v>
      </c>
      <c r="H490" s="41" t="s">
        <v>137</v>
      </c>
    </row>
    <row r="491" spans="2:8">
      <c r="B491" s="39" t="s">
        <v>657</v>
      </c>
      <c r="C491" s="40">
        <v>0.19900000000000001</v>
      </c>
      <c r="D491" s="40">
        <v>0.17899999999999999</v>
      </c>
      <c r="E491" s="40">
        <v>0.154</v>
      </c>
      <c r="F491" s="40">
        <v>0.13100000000000001</v>
      </c>
      <c r="G491" s="40">
        <v>0.34300000000000003</v>
      </c>
      <c r="H491" s="41" t="s">
        <v>137</v>
      </c>
    </row>
    <row r="492" spans="2:8">
      <c r="B492" s="39" t="s">
        <v>658</v>
      </c>
      <c r="C492" s="40">
        <v>0.19900000000000001</v>
      </c>
      <c r="D492" s="40">
        <v>0.17899999999999999</v>
      </c>
      <c r="E492" s="40">
        <v>0.154</v>
      </c>
      <c r="F492" s="40">
        <v>0.13100000000000001</v>
      </c>
      <c r="G492" s="40">
        <v>0.34300000000000003</v>
      </c>
      <c r="H492" s="41" t="s">
        <v>137</v>
      </c>
    </row>
    <row r="493" spans="2:8">
      <c r="B493" s="39" t="s">
        <v>659</v>
      </c>
      <c r="C493" s="40">
        <v>0.19900000000000001</v>
      </c>
      <c r="D493" s="40">
        <v>0.17899999999999999</v>
      </c>
      <c r="E493" s="40">
        <v>0.154</v>
      </c>
      <c r="F493" s="40">
        <v>0.13100000000000001</v>
      </c>
      <c r="G493" s="40">
        <v>0.34300000000000003</v>
      </c>
      <c r="H493" s="41" t="s">
        <v>137</v>
      </c>
    </row>
    <row r="494" spans="2:8">
      <c r="B494" s="39" t="s">
        <v>660</v>
      </c>
      <c r="C494" s="40">
        <v>0.19900000000000001</v>
      </c>
      <c r="D494" s="40">
        <v>0.17899999999999999</v>
      </c>
      <c r="E494" s="40">
        <v>0.154</v>
      </c>
      <c r="F494" s="40">
        <v>0.13100000000000001</v>
      </c>
      <c r="G494" s="40">
        <v>0.34300000000000003</v>
      </c>
      <c r="H494" s="41" t="s">
        <v>137</v>
      </c>
    </row>
    <row r="495" spans="2:8">
      <c r="B495" s="39" t="s">
        <v>661</v>
      </c>
      <c r="C495" s="40">
        <v>0.28899999999999998</v>
      </c>
      <c r="D495" s="40">
        <v>0.26900000000000002</v>
      </c>
      <c r="E495" s="40">
        <v>0.24399999999999999</v>
      </c>
      <c r="F495" s="40">
        <v>0.221</v>
      </c>
      <c r="G495" s="40">
        <v>0.45500000000000002</v>
      </c>
      <c r="H495" s="41"/>
    </row>
    <row r="496" spans="2:8">
      <c r="B496" s="39" t="s">
        <v>662</v>
      </c>
      <c r="C496" s="40">
        <v>0.21099999999999999</v>
      </c>
      <c r="D496" s="40">
        <v>0.191</v>
      </c>
      <c r="E496" s="40">
        <v>0.16600000000000001</v>
      </c>
      <c r="F496" s="40">
        <v>0.14299999999999999</v>
      </c>
      <c r="G496" s="40">
        <v>0.45500000000000002</v>
      </c>
      <c r="H496" s="41" t="s">
        <v>137</v>
      </c>
    </row>
    <row r="497" spans="2:8">
      <c r="B497" s="39" t="s">
        <v>662</v>
      </c>
      <c r="C497" s="40">
        <v>0.20899999999999999</v>
      </c>
      <c r="D497" s="40">
        <v>0.189</v>
      </c>
      <c r="E497" s="40">
        <v>0.16400000000000001</v>
      </c>
      <c r="F497" s="40">
        <v>0.14099999999999999</v>
      </c>
      <c r="G497" s="40">
        <v>0.45500000000000002</v>
      </c>
      <c r="H497" s="41" t="s">
        <v>84</v>
      </c>
    </row>
    <row r="498" spans="2:8">
      <c r="B498" s="39" t="s">
        <v>663</v>
      </c>
      <c r="C498" s="40">
        <v>0.19500000000000001</v>
      </c>
      <c r="D498" s="40">
        <v>0.17499999999999999</v>
      </c>
      <c r="E498" s="40">
        <v>0.15</v>
      </c>
      <c r="F498" s="40">
        <v>0.127</v>
      </c>
      <c r="G498" s="40">
        <v>0.36399999999999999</v>
      </c>
      <c r="H498" s="41" t="s">
        <v>137</v>
      </c>
    </row>
    <row r="499" spans="2:8">
      <c r="B499" s="39" t="s">
        <v>663</v>
      </c>
      <c r="C499" s="40">
        <v>0.44700000000000001</v>
      </c>
      <c r="D499" s="40">
        <v>0.42699999999999999</v>
      </c>
      <c r="E499" s="40">
        <v>0.40200000000000002</v>
      </c>
      <c r="F499" s="40">
        <v>0.379</v>
      </c>
      <c r="G499" s="40">
        <v>0.48699999999999999</v>
      </c>
      <c r="H499" s="41" t="s">
        <v>84</v>
      </c>
    </row>
    <row r="500" spans="2:8">
      <c r="B500" s="39" t="s">
        <v>664</v>
      </c>
      <c r="C500" s="40">
        <v>0.19500000000000001</v>
      </c>
      <c r="D500" s="40">
        <v>0.17499999999999999</v>
      </c>
      <c r="E500" s="40">
        <v>0.15</v>
      </c>
      <c r="F500" s="40">
        <v>0.127</v>
      </c>
      <c r="G500" s="40">
        <v>0.36399999999999999</v>
      </c>
      <c r="H500" s="41" t="s">
        <v>137</v>
      </c>
    </row>
    <row r="501" spans="2:8">
      <c r="B501" s="39" t="s">
        <v>665</v>
      </c>
      <c r="C501" s="40">
        <v>0.32400000000000001</v>
      </c>
      <c r="D501" s="40">
        <v>0.30399999999999999</v>
      </c>
      <c r="E501" s="40">
        <v>0.27900000000000003</v>
      </c>
      <c r="F501" s="40">
        <v>0.25600000000000001</v>
      </c>
      <c r="G501" s="40">
        <v>0.36399999999999999</v>
      </c>
      <c r="H501" s="41" t="s">
        <v>137</v>
      </c>
    </row>
    <row r="502" spans="2:8">
      <c r="B502" s="39" t="s">
        <v>666</v>
      </c>
      <c r="C502" s="40">
        <v>0.224</v>
      </c>
      <c r="D502" s="40">
        <v>0.20399999999999999</v>
      </c>
      <c r="E502" s="40">
        <v>0.17899999999999999</v>
      </c>
      <c r="F502" s="40">
        <v>0.156</v>
      </c>
      <c r="G502" s="40">
        <v>0.45500000000000002</v>
      </c>
      <c r="H502" s="41" t="s">
        <v>137</v>
      </c>
    </row>
    <row r="503" spans="2:8">
      <c r="B503" s="39" t="s">
        <v>667</v>
      </c>
      <c r="C503" s="40">
        <v>0.47499999999999998</v>
      </c>
      <c r="D503" s="40">
        <v>0.45500000000000002</v>
      </c>
      <c r="E503" s="40">
        <v>0.43</v>
      </c>
      <c r="F503" s="40">
        <v>0.40699999999999997</v>
      </c>
      <c r="G503" s="40">
        <v>0.51500000000000001</v>
      </c>
      <c r="H503" s="41" t="s">
        <v>137</v>
      </c>
    </row>
    <row r="504" spans="2:8">
      <c r="B504" s="39" t="s">
        <v>668</v>
      </c>
      <c r="C504" s="40">
        <v>0.47499999999999998</v>
      </c>
      <c r="D504" s="40">
        <v>0.45500000000000002</v>
      </c>
      <c r="E504" s="40">
        <v>0.43</v>
      </c>
      <c r="F504" s="40">
        <v>0.40699999999999997</v>
      </c>
      <c r="G504" s="40">
        <v>0.51500000000000001</v>
      </c>
      <c r="H504" s="41"/>
    </row>
    <row r="505" spans="2:8">
      <c r="B505" s="39" t="s">
        <v>669</v>
      </c>
      <c r="C505" s="40">
        <v>0.41499999999999998</v>
      </c>
      <c r="D505" s="40">
        <v>0.39500000000000002</v>
      </c>
      <c r="E505" s="40">
        <v>0.37</v>
      </c>
      <c r="F505" s="40">
        <v>0.34699999999999998</v>
      </c>
      <c r="G505" s="40">
        <v>0.45500000000000002</v>
      </c>
      <c r="H505" s="41" t="s">
        <v>137</v>
      </c>
    </row>
    <row r="506" spans="2:8">
      <c r="B506" s="39" t="s">
        <v>669</v>
      </c>
      <c r="C506" s="40">
        <v>0.34399999999999997</v>
      </c>
      <c r="D506" s="40">
        <v>0.32400000000000001</v>
      </c>
      <c r="E506" s="40">
        <v>0.29899999999999999</v>
      </c>
      <c r="F506" s="40">
        <v>0.27600000000000002</v>
      </c>
      <c r="G506" s="40">
        <v>0.45500000000000002</v>
      </c>
      <c r="H506" s="41" t="s">
        <v>84</v>
      </c>
    </row>
    <row r="507" spans="2:8">
      <c r="B507" s="39" t="s">
        <v>670</v>
      </c>
      <c r="C507" s="40">
        <v>0.41499999999999998</v>
      </c>
      <c r="D507" s="40">
        <v>0.39500000000000002</v>
      </c>
      <c r="E507" s="40">
        <v>0.37</v>
      </c>
      <c r="F507" s="40">
        <v>0.34699999999999998</v>
      </c>
      <c r="G507" s="40">
        <v>0.45500000000000002</v>
      </c>
      <c r="H507" s="41" t="s">
        <v>137</v>
      </c>
    </row>
    <row r="508" spans="2:8">
      <c r="B508" s="38" t="s">
        <v>671</v>
      </c>
      <c r="C508" s="44">
        <v>0.13800000000000001</v>
      </c>
      <c r="D508" s="44">
        <v>0.11799999999999999</v>
      </c>
      <c r="E508" s="44">
        <v>9.2999999999999999E-2</v>
      </c>
      <c r="F508" s="44">
        <v>7.0000000000000007E-2</v>
      </c>
      <c r="G508" s="44">
        <v>0.189</v>
      </c>
      <c r="H508" s="43" t="s">
        <v>137</v>
      </c>
    </row>
    <row r="509" spans="2:8">
      <c r="B509" s="39" t="s">
        <v>672</v>
      </c>
      <c r="C509" s="40">
        <v>0.53200000000000003</v>
      </c>
      <c r="D509" s="40">
        <v>0.51200000000000001</v>
      </c>
      <c r="E509" s="40">
        <v>0.48699999999999999</v>
      </c>
      <c r="F509" s="40">
        <v>0.46400000000000002</v>
      </c>
      <c r="G509" s="40">
        <v>0.57199999999999995</v>
      </c>
      <c r="H509" s="41" t="s">
        <v>137</v>
      </c>
    </row>
    <row r="510" spans="2:8">
      <c r="B510" s="39" t="s">
        <v>673</v>
      </c>
      <c r="C510" s="40">
        <v>0.313</v>
      </c>
      <c r="D510" s="40">
        <v>0.29299999999999998</v>
      </c>
      <c r="E510" s="40">
        <v>0.26800000000000002</v>
      </c>
      <c r="F510" s="40">
        <v>0.245</v>
      </c>
      <c r="G510" s="40">
        <v>0.35299999999999998</v>
      </c>
      <c r="H510" s="41" t="s">
        <v>137</v>
      </c>
    </row>
    <row r="511" spans="2:8">
      <c r="B511" s="39" t="s">
        <v>674</v>
      </c>
      <c r="C511" s="40">
        <v>0.29799999999999999</v>
      </c>
      <c r="D511" s="40">
        <v>0.27800000000000002</v>
      </c>
      <c r="E511" s="40">
        <v>0.253</v>
      </c>
      <c r="F511" s="40">
        <v>0.23</v>
      </c>
      <c r="G511" s="40">
        <v>0.45500000000000002</v>
      </c>
      <c r="H511" s="41" t="s">
        <v>137</v>
      </c>
    </row>
    <row r="512" spans="2:8">
      <c r="B512" s="39" t="s">
        <v>674</v>
      </c>
      <c r="C512" s="40">
        <v>0.25600000000000001</v>
      </c>
      <c r="D512" s="40">
        <v>0.23599999999999999</v>
      </c>
      <c r="E512" s="40">
        <v>0.21099999999999999</v>
      </c>
      <c r="F512" s="40">
        <v>0.188</v>
      </c>
      <c r="G512" s="40">
        <v>0.45500000000000002</v>
      </c>
      <c r="H512" s="41" t="s">
        <v>84</v>
      </c>
    </row>
    <row r="513" spans="2:8">
      <c r="B513" s="39" t="s">
        <v>675</v>
      </c>
      <c r="C513" s="40">
        <v>0.57099999999999995</v>
      </c>
      <c r="D513" s="40">
        <v>0.55100000000000005</v>
      </c>
      <c r="E513" s="40">
        <v>0.52600000000000002</v>
      </c>
      <c r="F513" s="40">
        <v>0.503</v>
      </c>
      <c r="G513" s="40">
        <v>0.61099999999999999</v>
      </c>
      <c r="H513" s="41" t="s">
        <v>137</v>
      </c>
    </row>
    <row r="514" spans="2:8">
      <c r="B514" s="39" t="s">
        <v>676</v>
      </c>
      <c r="C514" s="40">
        <v>0.57099999999999995</v>
      </c>
      <c r="D514" s="40">
        <v>0.55100000000000005</v>
      </c>
      <c r="E514" s="40">
        <v>0.52600000000000002</v>
      </c>
      <c r="F514" s="40">
        <v>0.503</v>
      </c>
      <c r="G514" s="40">
        <v>0.61099999999999999</v>
      </c>
      <c r="H514" s="41"/>
    </row>
    <row r="515" spans="2:8">
      <c r="B515" s="39" t="s">
        <v>153</v>
      </c>
      <c r="C515" s="40">
        <v>0.14399999999999999</v>
      </c>
      <c r="D515" s="40">
        <v>0.124</v>
      </c>
      <c r="E515" s="40">
        <v>9.9000000000000005E-2</v>
      </c>
      <c r="F515" s="40">
        <v>7.5999999999999998E-2</v>
      </c>
      <c r="G515" s="40">
        <v>0.217</v>
      </c>
      <c r="H515" s="41" t="s">
        <v>137</v>
      </c>
    </row>
    <row r="516" spans="2:8">
      <c r="B516" s="39" t="s">
        <v>153</v>
      </c>
      <c r="C516" s="40">
        <v>0.252</v>
      </c>
      <c r="D516" s="40">
        <v>0.252</v>
      </c>
      <c r="E516" s="40">
        <v>0.22700000000000001</v>
      </c>
      <c r="F516" s="40">
        <v>0.20399999999999999</v>
      </c>
      <c r="G516" s="40">
        <v>0.312</v>
      </c>
      <c r="H516" s="42" t="s">
        <v>84</v>
      </c>
    </row>
    <row r="517" spans="2:8">
      <c r="B517" s="39" t="s">
        <v>677</v>
      </c>
      <c r="C517" s="40">
        <v>0.14399999999999999</v>
      </c>
      <c r="D517" s="40">
        <v>0.124</v>
      </c>
      <c r="E517" s="40">
        <v>9.9000000000000005E-2</v>
      </c>
      <c r="F517" s="40">
        <v>7.5999999999999998E-2</v>
      </c>
      <c r="G517" s="40">
        <v>0.217</v>
      </c>
      <c r="H517" s="41" t="s">
        <v>137</v>
      </c>
    </row>
    <row r="518" spans="2:8">
      <c r="B518" s="39" t="s">
        <v>159</v>
      </c>
      <c r="C518" s="40">
        <v>0.14099999999999999</v>
      </c>
      <c r="D518" s="40">
        <v>0.121</v>
      </c>
      <c r="E518" s="40">
        <v>9.6000000000000002E-2</v>
      </c>
      <c r="F518" s="40">
        <v>7.2999999999999995E-2</v>
      </c>
      <c r="G518" s="40">
        <v>0.45500000000000002</v>
      </c>
      <c r="H518" s="41" t="s">
        <v>137</v>
      </c>
    </row>
    <row r="519" spans="2:8">
      <c r="B519" s="39" t="s">
        <v>447</v>
      </c>
      <c r="C519" s="40">
        <v>0.14099999999999999</v>
      </c>
      <c r="D519" s="40">
        <v>0.121</v>
      </c>
      <c r="E519" s="40">
        <v>9.6000000000000002E-2</v>
      </c>
      <c r="F519" s="40">
        <v>7.2999999999999995E-2</v>
      </c>
      <c r="G519" s="40">
        <v>0.45500000000000002</v>
      </c>
      <c r="H519" s="41" t="s">
        <v>137</v>
      </c>
    </row>
    <row r="520" spans="2:8">
      <c r="B520" s="39" t="s">
        <v>159</v>
      </c>
      <c r="C520" s="40">
        <v>0.13700000000000001</v>
      </c>
      <c r="D520" s="40">
        <v>0.11700000000000001</v>
      </c>
      <c r="E520" s="40">
        <v>9.1999999999999998E-2</v>
      </c>
      <c r="F520" s="40">
        <v>6.9000000000000006E-2</v>
      </c>
      <c r="G520" s="40">
        <v>0.45500000000000002</v>
      </c>
      <c r="H520" s="41" t="s">
        <v>84</v>
      </c>
    </row>
    <row r="521" spans="2:8">
      <c r="B521" s="39" t="s">
        <v>448</v>
      </c>
      <c r="C521" s="40">
        <v>0.14099999999999999</v>
      </c>
      <c r="D521" s="40">
        <v>0.121</v>
      </c>
      <c r="E521" s="40">
        <v>9.6000000000000002E-2</v>
      </c>
      <c r="F521" s="40">
        <v>7.2999999999999995E-2</v>
      </c>
      <c r="G521" s="40">
        <v>0.45500000000000002</v>
      </c>
      <c r="H521" s="41" t="s">
        <v>137</v>
      </c>
    </row>
    <row r="522" spans="2:8">
      <c r="B522" s="39" t="s">
        <v>449</v>
      </c>
      <c r="C522" s="40">
        <v>0.14099999999999999</v>
      </c>
      <c r="D522" s="40">
        <v>0.121</v>
      </c>
      <c r="E522" s="40">
        <v>9.6000000000000002E-2</v>
      </c>
      <c r="F522" s="40">
        <v>7.2999999999999995E-2</v>
      </c>
      <c r="G522" s="40">
        <v>0.45500000000000002</v>
      </c>
      <c r="H522" s="41" t="s">
        <v>137</v>
      </c>
    </row>
    <row r="523" spans="2:8">
      <c r="B523" s="39" t="s">
        <v>450</v>
      </c>
      <c r="C523" s="40">
        <v>0.14099999999999999</v>
      </c>
      <c r="D523" s="40">
        <v>0.121</v>
      </c>
      <c r="E523" s="40">
        <v>9.6000000000000002E-2</v>
      </c>
      <c r="F523" s="40">
        <v>7.2999999999999995E-2</v>
      </c>
      <c r="G523" s="40">
        <v>0.45500000000000002</v>
      </c>
      <c r="H523" s="41" t="s">
        <v>137</v>
      </c>
    </row>
    <row r="524" spans="2:8">
      <c r="B524" s="39" t="s">
        <v>451</v>
      </c>
      <c r="C524" s="40">
        <v>1.8620000000000001</v>
      </c>
      <c r="D524" s="40">
        <v>1.8420000000000001</v>
      </c>
      <c r="E524" s="40">
        <v>1.8169999999999999</v>
      </c>
      <c r="F524" s="40">
        <v>1.794</v>
      </c>
      <c r="G524" s="40">
        <v>1.9019999999999999</v>
      </c>
      <c r="H524" s="41" t="s">
        <v>137</v>
      </c>
    </row>
    <row r="525" spans="2:8">
      <c r="B525" s="39" t="s">
        <v>452</v>
      </c>
      <c r="C525" s="40">
        <v>3.1880000000000002</v>
      </c>
      <c r="D525" s="40">
        <v>3.1680000000000001</v>
      </c>
      <c r="E525" s="40">
        <v>3.1429999999999998</v>
      </c>
      <c r="F525" s="40">
        <v>3.12</v>
      </c>
      <c r="G525" s="40">
        <v>3.2280000000000002</v>
      </c>
      <c r="H525" s="41" t="s">
        <v>137</v>
      </c>
    </row>
    <row r="526" spans="2:8">
      <c r="B526" s="39" t="s">
        <v>155</v>
      </c>
      <c r="C526" s="40">
        <v>0.17599999999999999</v>
      </c>
      <c r="D526" s="40">
        <v>0.156</v>
      </c>
      <c r="E526" s="40">
        <v>0.13100000000000001</v>
      </c>
      <c r="F526" s="40">
        <v>0.108</v>
      </c>
      <c r="G526" s="40">
        <v>0.216</v>
      </c>
      <c r="H526" s="41" t="s">
        <v>137</v>
      </c>
    </row>
    <row r="527" spans="2:8">
      <c r="B527" s="39" t="s">
        <v>453</v>
      </c>
      <c r="C527" s="40">
        <v>0.17599999999999999</v>
      </c>
      <c r="D527" s="40">
        <v>0.156</v>
      </c>
      <c r="E527" s="40">
        <v>0.13100000000000001</v>
      </c>
      <c r="F527" s="40">
        <v>0.108</v>
      </c>
      <c r="G527" s="40">
        <v>0.216</v>
      </c>
      <c r="H527" s="41" t="s">
        <v>137</v>
      </c>
    </row>
    <row r="528" spans="2:8">
      <c r="B528" s="39" t="s">
        <v>454</v>
      </c>
      <c r="C528" s="40">
        <v>0.17599999999999999</v>
      </c>
      <c r="D528" s="40">
        <v>0.156</v>
      </c>
      <c r="E528" s="40">
        <v>0.13100000000000001</v>
      </c>
      <c r="F528" s="40">
        <v>0.108</v>
      </c>
      <c r="G528" s="40">
        <v>0.216</v>
      </c>
      <c r="H528" s="41" t="s">
        <v>137</v>
      </c>
    </row>
    <row r="529" spans="2:8">
      <c r="B529" s="39" t="s">
        <v>455</v>
      </c>
      <c r="C529" s="40">
        <v>0.17599999999999999</v>
      </c>
      <c r="D529" s="40">
        <v>0.156</v>
      </c>
      <c r="E529" s="40">
        <v>0.13100000000000001</v>
      </c>
      <c r="F529" s="40">
        <v>0.108</v>
      </c>
      <c r="G529" s="40">
        <v>0.216</v>
      </c>
      <c r="H529" s="41" t="s">
        <v>137</v>
      </c>
    </row>
    <row r="530" spans="2:8">
      <c r="B530" s="39" t="s">
        <v>889</v>
      </c>
      <c r="C530" s="40">
        <v>0.17599999999999999</v>
      </c>
      <c r="D530" s="40">
        <v>0.156</v>
      </c>
      <c r="E530" s="40">
        <v>0.13100000000000001</v>
      </c>
      <c r="F530" s="40">
        <v>0.108</v>
      </c>
      <c r="G530" s="40">
        <v>0.216</v>
      </c>
      <c r="H530" s="41" t="s">
        <v>137</v>
      </c>
    </row>
    <row r="531" spans="2:8">
      <c r="B531" s="39" t="s">
        <v>374</v>
      </c>
      <c r="C531" s="40">
        <v>0.17599999999999999</v>
      </c>
      <c r="D531" s="40">
        <v>0.156</v>
      </c>
      <c r="E531" s="40">
        <v>0.13100000000000001</v>
      </c>
      <c r="F531" s="40">
        <v>0.108</v>
      </c>
      <c r="G531" s="40">
        <v>0.216</v>
      </c>
      <c r="H531" s="41" t="s">
        <v>137</v>
      </c>
    </row>
    <row r="532" spans="2:8">
      <c r="B532" s="39" t="s">
        <v>375</v>
      </c>
      <c r="C532" s="40">
        <v>0.17599999999999999</v>
      </c>
      <c r="D532" s="40">
        <v>0.156</v>
      </c>
      <c r="E532" s="40">
        <v>0.13100000000000001</v>
      </c>
      <c r="F532" s="40">
        <v>0.108</v>
      </c>
      <c r="G532" s="40">
        <v>0.216</v>
      </c>
      <c r="H532" s="41" t="s">
        <v>137</v>
      </c>
    </row>
    <row r="533" spans="2:8">
      <c r="B533" s="39" t="s">
        <v>376</v>
      </c>
      <c r="C533" s="40">
        <v>0.17599999999999999</v>
      </c>
      <c r="D533" s="40">
        <v>0.156</v>
      </c>
      <c r="E533" s="40">
        <v>0.13100000000000001</v>
      </c>
      <c r="F533" s="40">
        <v>0.108</v>
      </c>
      <c r="G533" s="40">
        <v>0.216</v>
      </c>
      <c r="H533" s="41" t="s">
        <v>137</v>
      </c>
    </row>
    <row r="534" spans="2:8">
      <c r="B534" s="39" t="s">
        <v>377</v>
      </c>
      <c r="C534" s="40">
        <v>0.17599999999999999</v>
      </c>
      <c r="D534" s="40">
        <v>0.156</v>
      </c>
      <c r="E534" s="40">
        <v>0.13100000000000001</v>
      </c>
      <c r="F534" s="40">
        <v>0.108</v>
      </c>
      <c r="G534" s="40">
        <v>0.216</v>
      </c>
      <c r="H534" s="41" t="s">
        <v>137</v>
      </c>
    </row>
    <row r="535" spans="2:8">
      <c r="B535" s="39" t="s">
        <v>155</v>
      </c>
      <c r="C535" s="40">
        <v>0.20799999999999999</v>
      </c>
      <c r="D535" s="40">
        <v>0.188</v>
      </c>
      <c r="E535" s="40">
        <v>0.16300000000000001</v>
      </c>
      <c r="F535" s="40">
        <v>0.14000000000000001</v>
      </c>
      <c r="G535" s="40">
        <v>0.248</v>
      </c>
      <c r="H535" s="42" t="s">
        <v>84</v>
      </c>
    </row>
    <row r="536" spans="2:8">
      <c r="B536" s="39" t="s">
        <v>378</v>
      </c>
      <c r="C536" s="40">
        <v>0.17599999999999999</v>
      </c>
      <c r="D536" s="40">
        <v>0.156</v>
      </c>
      <c r="E536" s="40">
        <v>0.13100000000000001</v>
      </c>
      <c r="F536" s="40">
        <v>0.108</v>
      </c>
      <c r="G536" s="40">
        <v>0.216</v>
      </c>
      <c r="H536" s="41" t="s">
        <v>137</v>
      </c>
    </row>
    <row r="537" spans="2:8">
      <c r="B537" s="39" t="s">
        <v>379</v>
      </c>
      <c r="C537" s="40">
        <v>0.17599999999999999</v>
      </c>
      <c r="D537" s="40">
        <v>0.156</v>
      </c>
      <c r="E537" s="40">
        <v>0.13100000000000001</v>
      </c>
      <c r="F537" s="40">
        <v>0.108</v>
      </c>
      <c r="G537" s="40">
        <v>0.216</v>
      </c>
      <c r="H537" s="41" t="s">
        <v>137</v>
      </c>
    </row>
    <row r="538" spans="2:8">
      <c r="B538" s="39" t="s">
        <v>380</v>
      </c>
      <c r="C538" s="40">
        <v>0.17599999999999999</v>
      </c>
      <c r="D538" s="40">
        <v>0.156</v>
      </c>
      <c r="E538" s="40">
        <v>0.13100000000000001</v>
      </c>
      <c r="F538" s="40">
        <v>0.108</v>
      </c>
      <c r="G538" s="40">
        <v>0.216</v>
      </c>
      <c r="H538" s="41" t="s">
        <v>137</v>
      </c>
    </row>
    <row r="539" spans="2:8">
      <c r="B539" s="39" t="s">
        <v>894</v>
      </c>
      <c r="C539" s="40">
        <v>0.17599999999999999</v>
      </c>
      <c r="D539" s="40">
        <v>0.156</v>
      </c>
      <c r="E539" s="40">
        <v>0.13100000000000001</v>
      </c>
      <c r="F539" s="40">
        <v>0.108</v>
      </c>
      <c r="G539" s="40">
        <v>0.216</v>
      </c>
      <c r="H539" s="41" t="s">
        <v>137</v>
      </c>
    </row>
    <row r="540" spans="2:8">
      <c r="B540" s="39" t="s">
        <v>895</v>
      </c>
      <c r="C540" s="40">
        <v>0.17599999999999999</v>
      </c>
      <c r="D540" s="40">
        <v>0.156</v>
      </c>
      <c r="E540" s="40">
        <v>0.13100000000000001</v>
      </c>
      <c r="F540" s="40">
        <v>0.108</v>
      </c>
      <c r="G540" s="40">
        <v>0.216</v>
      </c>
      <c r="H540" s="41" t="s">
        <v>137</v>
      </c>
    </row>
    <row r="541" spans="2:8">
      <c r="B541" s="39" t="s">
        <v>896</v>
      </c>
      <c r="C541" s="40">
        <v>0.17599999999999999</v>
      </c>
      <c r="D541" s="40">
        <v>0.156</v>
      </c>
      <c r="E541" s="40">
        <v>0.13100000000000001</v>
      </c>
      <c r="F541" s="40">
        <v>0.108</v>
      </c>
      <c r="G541" s="40">
        <v>0.216</v>
      </c>
      <c r="H541" s="41" t="s">
        <v>137</v>
      </c>
    </row>
    <row r="542" spans="2:8">
      <c r="B542" s="39" t="s">
        <v>897</v>
      </c>
      <c r="C542" s="40">
        <v>0.17599999999999999</v>
      </c>
      <c r="D542" s="40">
        <v>0.156</v>
      </c>
      <c r="E542" s="40">
        <v>0.13100000000000001</v>
      </c>
      <c r="F542" s="40">
        <v>0.108</v>
      </c>
      <c r="G542" s="40">
        <v>0.216</v>
      </c>
      <c r="H542" s="41" t="s">
        <v>137</v>
      </c>
    </row>
    <row r="543" spans="2:8">
      <c r="B543" s="39" t="s">
        <v>583</v>
      </c>
      <c r="C543" s="40">
        <v>0.17599999999999999</v>
      </c>
      <c r="D543" s="40">
        <v>0.156</v>
      </c>
      <c r="E543" s="40">
        <v>0.13100000000000001</v>
      </c>
      <c r="F543" s="40">
        <v>0.108</v>
      </c>
      <c r="G543" s="40">
        <v>0.216</v>
      </c>
      <c r="H543" s="41" t="s">
        <v>137</v>
      </c>
    </row>
    <row r="544" spans="2:8">
      <c r="B544" s="39" t="s">
        <v>584</v>
      </c>
      <c r="C544" s="40">
        <v>0.59399999999999997</v>
      </c>
      <c r="D544" s="40">
        <v>0.57399999999999995</v>
      </c>
      <c r="E544" s="40">
        <v>0.54900000000000004</v>
      </c>
      <c r="F544" s="40">
        <v>0.52600000000000002</v>
      </c>
      <c r="G544" s="40">
        <v>0.63400000000000001</v>
      </c>
      <c r="H544" s="41" t="s">
        <v>137</v>
      </c>
    </row>
    <row r="545" spans="2:8">
      <c r="B545" s="39" t="s">
        <v>585</v>
      </c>
      <c r="C545" s="40">
        <v>0.313</v>
      </c>
      <c r="D545" s="40">
        <v>0.29299999999999998</v>
      </c>
      <c r="E545" s="40">
        <v>0.26800000000000002</v>
      </c>
      <c r="F545" s="40">
        <v>0.245</v>
      </c>
      <c r="G545" s="40">
        <v>0.35299999999999998</v>
      </c>
      <c r="H545" s="41" t="s">
        <v>137</v>
      </c>
    </row>
    <row r="546" spans="2:8">
      <c r="B546" s="39" t="s">
        <v>586</v>
      </c>
      <c r="C546" s="40">
        <v>1.129</v>
      </c>
      <c r="D546" s="40">
        <v>1.109</v>
      </c>
      <c r="E546" s="40">
        <v>1.0840000000000001</v>
      </c>
      <c r="F546" s="40">
        <v>1.0609999999999999</v>
      </c>
      <c r="G546" s="40">
        <v>1.169</v>
      </c>
      <c r="H546" s="41" t="s">
        <v>137</v>
      </c>
    </row>
    <row r="547" spans="2:8">
      <c r="B547" s="39" t="s">
        <v>160</v>
      </c>
      <c r="C547" s="40">
        <v>0.20899999999999999</v>
      </c>
      <c r="D547" s="40">
        <v>0.189</v>
      </c>
      <c r="E547" s="40">
        <v>0.16400000000000001</v>
      </c>
      <c r="F547" s="40">
        <v>0.14099999999999999</v>
      </c>
      <c r="G547" s="40">
        <v>0.34300000000000003</v>
      </c>
      <c r="H547" s="41" t="s">
        <v>137</v>
      </c>
    </row>
    <row r="548" spans="2:8">
      <c r="B548" s="39" t="s">
        <v>160</v>
      </c>
      <c r="C548" s="40">
        <v>0.20899999999999999</v>
      </c>
      <c r="D548" s="40">
        <v>0.189</v>
      </c>
      <c r="E548" s="40">
        <v>0.16400000000000001</v>
      </c>
      <c r="F548" s="40">
        <v>0.14099999999999999</v>
      </c>
      <c r="G548" s="40">
        <v>0.34300000000000003</v>
      </c>
      <c r="H548" s="41" t="s">
        <v>84</v>
      </c>
    </row>
    <row r="549" spans="2:8">
      <c r="B549" s="39" t="s">
        <v>587</v>
      </c>
      <c r="C549" s="40">
        <v>0.187</v>
      </c>
      <c r="D549" s="40">
        <v>0.16700000000000001</v>
      </c>
      <c r="E549" s="40">
        <v>0.14199999999999999</v>
      </c>
      <c r="F549" s="40">
        <v>0.11899999999999999</v>
      </c>
      <c r="G549" s="40">
        <v>0.36399999999999999</v>
      </c>
      <c r="H549" s="41" t="s">
        <v>137</v>
      </c>
    </row>
    <row r="550" spans="2:8">
      <c r="B550" s="39" t="s">
        <v>587</v>
      </c>
      <c r="C550" s="40">
        <v>0.35299999999999998</v>
      </c>
      <c r="D550" s="40">
        <v>0.33300000000000002</v>
      </c>
      <c r="E550" s="40">
        <v>0.308</v>
      </c>
      <c r="F550" s="40">
        <v>0.28499999999999998</v>
      </c>
      <c r="G550" s="40">
        <v>0.39300000000000002</v>
      </c>
      <c r="H550" s="41" t="s">
        <v>84</v>
      </c>
    </row>
    <row r="551" spans="2:8">
      <c r="B551" s="39" t="s">
        <v>161</v>
      </c>
      <c r="C551" s="40">
        <v>1.542</v>
      </c>
      <c r="D551" s="40">
        <v>1.542</v>
      </c>
      <c r="E551" s="40">
        <v>1.5169999999999999</v>
      </c>
      <c r="F551" s="40">
        <v>1.494</v>
      </c>
      <c r="G551" s="40">
        <v>1.6020000000000001</v>
      </c>
      <c r="H551" s="41" t="s">
        <v>137</v>
      </c>
    </row>
    <row r="552" spans="2:8">
      <c r="B552" s="39" t="s">
        <v>161</v>
      </c>
      <c r="C552" s="40">
        <v>1.4450000000000001</v>
      </c>
      <c r="D552" s="40">
        <v>1.4450000000000001</v>
      </c>
      <c r="E552" s="40">
        <v>1.42</v>
      </c>
      <c r="F552" s="40">
        <v>1.397</v>
      </c>
      <c r="G552" s="40">
        <v>1.5049999999999999</v>
      </c>
      <c r="H552" s="42" t="s">
        <v>84</v>
      </c>
    </row>
    <row r="553" spans="2:8">
      <c r="B553" s="39" t="s">
        <v>588</v>
      </c>
      <c r="C553" s="40">
        <v>0.17599999999999999</v>
      </c>
      <c r="D553" s="40">
        <v>0.156</v>
      </c>
      <c r="E553" s="40">
        <v>0.13100000000000001</v>
      </c>
      <c r="F553" s="40">
        <v>0.108</v>
      </c>
      <c r="G553" s="40">
        <v>0.36399999999999999</v>
      </c>
      <c r="H553" s="41" t="s">
        <v>137</v>
      </c>
    </row>
    <row r="554" spans="2:8">
      <c r="B554" s="39" t="s">
        <v>588</v>
      </c>
      <c r="C554" s="40">
        <v>0.214</v>
      </c>
      <c r="D554" s="40">
        <v>0.19400000000000001</v>
      </c>
      <c r="E554" s="40">
        <v>0.16900000000000001</v>
      </c>
      <c r="F554" s="40">
        <v>0.14599999999999999</v>
      </c>
      <c r="G554" s="40">
        <v>0.36399999999999999</v>
      </c>
      <c r="H554" s="41" t="s">
        <v>84</v>
      </c>
    </row>
    <row r="555" spans="2:8">
      <c r="B555" s="39" t="s">
        <v>589</v>
      </c>
      <c r="C555" s="40">
        <v>0.20399999999999999</v>
      </c>
      <c r="D555" s="40">
        <v>0.184</v>
      </c>
      <c r="E555" s="40">
        <v>0.159</v>
      </c>
      <c r="F555" s="40">
        <v>0.13600000000000001</v>
      </c>
      <c r="G555" s="40">
        <v>0.36399999999999999</v>
      </c>
      <c r="H555" s="45"/>
    </row>
    <row r="556" spans="2:8">
      <c r="B556" s="39" t="s">
        <v>590</v>
      </c>
      <c r="C556" s="40">
        <v>0.16500000000000001</v>
      </c>
      <c r="D556" s="40">
        <v>0.14499999999999999</v>
      </c>
      <c r="E556" s="40">
        <v>0.12</v>
      </c>
      <c r="F556" s="40">
        <v>9.7000000000000003E-2</v>
      </c>
      <c r="G556" s="40">
        <v>0.36399999999999999</v>
      </c>
      <c r="H556" s="41" t="s">
        <v>137</v>
      </c>
    </row>
    <row r="557" spans="2:8">
      <c r="B557" s="39" t="s">
        <v>590</v>
      </c>
      <c r="C557" s="40">
        <v>0.31900000000000001</v>
      </c>
      <c r="D557" s="40">
        <v>0.29899999999999999</v>
      </c>
      <c r="E557" s="40">
        <v>0.27400000000000002</v>
      </c>
      <c r="F557" s="40">
        <v>0.251</v>
      </c>
      <c r="G557" s="40">
        <v>0.23599999999999999</v>
      </c>
      <c r="H557" s="41" t="s">
        <v>84</v>
      </c>
    </row>
    <row r="558" spans="2:8">
      <c r="B558" s="39" t="s">
        <v>591</v>
      </c>
      <c r="C558" s="40">
        <v>0.13300000000000001</v>
      </c>
      <c r="D558" s="40">
        <v>0.13300000000000001</v>
      </c>
      <c r="E558" s="40">
        <v>8.7999999999999995E-2</v>
      </c>
      <c r="F558" s="40">
        <v>6.5000000000000002E-2</v>
      </c>
      <c r="G558" s="40">
        <v>0.36399999999999999</v>
      </c>
      <c r="H558" s="41" t="s">
        <v>137</v>
      </c>
    </row>
    <row r="559" spans="2:8">
      <c r="B559" s="39" t="s">
        <v>591</v>
      </c>
      <c r="C559" s="40">
        <v>0.36899999999999999</v>
      </c>
      <c r="D559" s="40">
        <v>0.34899999999999998</v>
      </c>
      <c r="E559" s="40">
        <v>0.32400000000000001</v>
      </c>
      <c r="F559" s="40">
        <v>0.30099999999999999</v>
      </c>
      <c r="G559" s="40">
        <v>0.40899999999999997</v>
      </c>
      <c r="H559" s="41" t="s">
        <v>84</v>
      </c>
    </row>
    <row r="560" spans="2:8">
      <c r="B560" s="46" t="s">
        <v>592</v>
      </c>
      <c r="C560" s="47">
        <v>1.419</v>
      </c>
      <c r="D560" s="47">
        <v>1.399</v>
      </c>
      <c r="E560" s="47">
        <v>1.3740000000000001</v>
      </c>
      <c r="F560" s="47">
        <v>1.351</v>
      </c>
      <c r="G560" s="47">
        <v>1.4590000000000001</v>
      </c>
      <c r="H560" s="41" t="s">
        <v>137</v>
      </c>
    </row>
    <row r="561" spans="2:8">
      <c r="B561" s="39" t="s">
        <v>593</v>
      </c>
      <c r="C561" s="40">
        <v>0.59699999999999998</v>
      </c>
      <c r="D561" s="40">
        <v>0.57699999999999996</v>
      </c>
      <c r="E561" s="40">
        <v>0.55200000000000005</v>
      </c>
      <c r="F561" s="40">
        <v>0.52900000000000003</v>
      </c>
      <c r="G561" s="40">
        <v>0.63700000000000001</v>
      </c>
      <c r="H561" s="41" t="s">
        <v>137</v>
      </c>
    </row>
    <row r="562" spans="2:8">
      <c r="B562" s="39" t="s">
        <v>594</v>
      </c>
      <c r="C562" s="40">
        <v>0.42799999999999999</v>
      </c>
      <c r="D562" s="40">
        <v>0.40799999999999997</v>
      </c>
      <c r="E562" s="40">
        <v>0.38300000000000001</v>
      </c>
      <c r="F562" s="40">
        <v>0.36</v>
      </c>
      <c r="G562" s="40">
        <v>0.46800000000000003</v>
      </c>
      <c r="H562" s="41" t="s">
        <v>137</v>
      </c>
    </row>
    <row r="563" spans="2:8">
      <c r="B563" s="39" t="s">
        <v>595</v>
      </c>
      <c r="C563" s="40">
        <v>0.42799999999999999</v>
      </c>
      <c r="D563" s="40">
        <v>0.40799999999999997</v>
      </c>
      <c r="E563" s="40">
        <v>0.38300000000000001</v>
      </c>
      <c r="F563" s="40">
        <v>0.36</v>
      </c>
      <c r="G563" s="40">
        <v>0.46800000000000003</v>
      </c>
      <c r="H563" s="41" t="s">
        <v>137</v>
      </c>
    </row>
    <row r="564" spans="2:8">
      <c r="B564" s="39" t="s">
        <v>594</v>
      </c>
      <c r="C564" s="40">
        <v>0.42799999999999999</v>
      </c>
      <c r="D564" s="40">
        <v>0.40799999999999997</v>
      </c>
      <c r="E564" s="40">
        <v>0.38300000000000001</v>
      </c>
      <c r="F564" s="40">
        <v>0.36</v>
      </c>
      <c r="G564" s="40">
        <v>0.46800000000000003</v>
      </c>
      <c r="H564" s="41" t="s">
        <v>84</v>
      </c>
    </row>
    <row r="565" spans="2:8">
      <c r="B565" s="39" t="s">
        <v>596</v>
      </c>
      <c r="C565" s="40">
        <v>0.21099999999999999</v>
      </c>
      <c r="D565" s="40">
        <v>0.191</v>
      </c>
      <c r="E565" s="40">
        <v>0.16600000000000001</v>
      </c>
      <c r="F565" s="40">
        <v>0.14299999999999999</v>
      </c>
      <c r="G565" s="40">
        <v>0.45500000000000002</v>
      </c>
      <c r="H565" s="41" t="s">
        <v>137</v>
      </c>
    </row>
    <row r="566" spans="2:8">
      <c r="B566" s="39" t="s">
        <v>596</v>
      </c>
      <c r="C566" s="40">
        <v>0.26600000000000001</v>
      </c>
      <c r="D566" s="40">
        <v>0.246</v>
      </c>
      <c r="E566" s="40">
        <v>0.221</v>
      </c>
      <c r="F566" s="40">
        <v>0.19800000000000001</v>
      </c>
      <c r="G566" s="40">
        <v>0.30599999999999999</v>
      </c>
      <c r="H566" s="42" t="s">
        <v>84</v>
      </c>
    </row>
    <row r="567" spans="2:8">
      <c r="B567" s="46" t="s">
        <v>597</v>
      </c>
      <c r="C567" s="47">
        <v>0.26300000000000001</v>
      </c>
      <c r="D567" s="47">
        <v>0.24299999999999999</v>
      </c>
      <c r="E567" s="47">
        <v>0.218</v>
      </c>
      <c r="F567" s="47">
        <v>0.19500000000000001</v>
      </c>
      <c r="G567" s="47">
        <v>0.30299999999999999</v>
      </c>
      <c r="H567" s="41" t="s">
        <v>137</v>
      </c>
    </row>
    <row r="568" spans="2:8">
      <c r="B568" s="46" t="s">
        <v>597</v>
      </c>
      <c r="C568" s="47">
        <v>0.41099999999999998</v>
      </c>
      <c r="D568" s="47">
        <v>0.39100000000000001</v>
      </c>
      <c r="E568" s="47">
        <v>0.36599999999999999</v>
      </c>
      <c r="F568" s="47">
        <v>0.34300000000000003</v>
      </c>
      <c r="G568" s="47">
        <v>0.45100000000000001</v>
      </c>
      <c r="H568" s="42" t="s">
        <v>84</v>
      </c>
    </row>
    <row r="569" spans="2:8">
      <c r="B569" s="46" t="s">
        <v>597</v>
      </c>
      <c r="C569" s="47">
        <v>0.41099999999999998</v>
      </c>
      <c r="D569" s="47">
        <v>0.39100000000000001</v>
      </c>
      <c r="E569" s="47">
        <v>0.36599999999999999</v>
      </c>
      <c r="F569" s="47">
        <v>0.34300000000000003</v>
      </c>
      <c r="G569" s="47">
        <v>0.45100000000000001</v>
      </c>
      <c r="H569" s="42" t="s">
        <v>598</v>
      </c>
    </row>
    <row r="570" spans="2:8">
      <c r="B570" s="46" t="s">
        <v>599</v>
      </c>
      <c r="C570" s="47">
        <v>0.26300000000000001</v>
      </c>
      <c r="D570" s="47">
        <v>0.24299999999999999</v>
      </c>
      <c r="E570" s="47">
        <v>0.218</v>
      </c>
      <c r="F570" s="47">
        <v>0.19500000000000001</v>
      </c>
      <c r="G570" s="47">
        <v>0.30299999999999999</v>
      </c>
      <c r="H570" s="41" t="s">
        <v>137</v>
      </c>
    </row>
    <row r="571" spans="2:8">
      <c r="B571" s="46" t="s">
        <v>600</v>
      </c>
      <c r="C571" s="47">
        <v>0.26300000000000001</v>
      </c>
      <c r="D571" s="47">
        <v>0.24299999999999999</v>
      </c>
      <c r="E571" s="47">
        <v>0.218</v>
      </c>
      <c r="F571" s="47">
        <v>0.19500000000000001</v>
      </c>
      <c r="G571" s="47">
        <v>0.30299999999999999</v>
      </c>
      <c r="H571" s="41" t="s">
        <v>137</v>
      </c>
    </row>
    <row r="572" spans="2:8">
      <c r="B572" s="46" t="s">
        <v>601</v>
      </c>
      <c r="C572" s="47">
        <v>0.26300000000000001</v>
      </c>
      <c r="D572" s="47">
        <v>0.24299999999999999</v>
      </c>
      <c r="E572" s="47">
        <v>0.218</v>
      </c>
      <c r="F572" s="47">
        <v>0.19500000000000001</v>
      </c>
      <c r="G572" s="47">
        <v>0.30299999999999999</v>
      </c>
      <c r="H572" s="41" t="s">
        <v>137</v>
      </c>
    </row>
    <row r="573" spans="2:8">
      <c r="B573" s="46" t="s">
        <v>602</v>
      </c>
      <c r="C573" s="47">
        <v>0.26300000000000001</v>
      </c>
      <c r="D573" s="47">
        <v>0.24299999999999999</v>
      </c>
      <c r="E573" s="47">
        <v>0.218</v>
      </c>
      <c r="F573" s="47">
        <v>0.19500000000000001</v>
      </c>
      <c r="G573" s="47">
        <v>0.30299999999999999</v>
      </c>
      <c r="H573" s="41" t="s">
        <v>137</v>
      </c>
    </row>
    <row r="574" spans="2:8">
      <c r="B574" s="39" t="s">
        <v>603</v>
      </c>
      <c r="C574" s="40">
        <v>0.36799999999999999</v>
      </c>
      <c r="D574" s="40">
        <v>0.34799999999999998</v>
      </c>
      <c r="E574" s="40">
        <v>0.32300000000000001</v>
      </c>
      <c r="F574" s="40">
        <v>0.3</v>
      </c>
      <c r="G574" s="40">
        <v>0.40799999999999997</v>
      </c>
      <c r="H574" s="41" t="s">
        <v>137</v>
      </c>
    </row>
    <row r="575" spans="2:8">
      <c r="B575" s="39" t="s">
        <v>604</v>
      </c>
      <c r="C575" s="40">
        <v>0.36799999999999999</v>
      </c>
      <c r="D575" s="40">
        <v>0.34799999999999998</v>
      </c>
      <c r="E575" s="40">
        <v>0.32300000000000001</v>
      </c>
      <c r="F575" s="40">
        <v>0.3</v>
      </c>
      <c r="G575" s="40">
        <v>0.40799999999999997</v>
      </c>
      <c r="H575" s="41" t="s">
        <v>137</v>
      </c>
    </row>
    <row r="576" spans="2:8">
      <c r="B576" s="39" t="s">
        <v>603</v>
      </c>
      <c r="C576" s="40">
        <v>0.313</v>
      </c>
      <c r="D576" s="40">
        <v>0.29299999999999998</v>
      </c>
      <c r="E576" s="40">
        <v>0.26800000000000002</v>
      </c>
      <c r="F576" s="40">
        <v>0.245</v>
      </c>
      <c r="G576" s="40">
        <v>0.35299999999999998</v>
      </c>
      <c r="H576" s="41" t="s">
        <v>84</v>
      </c>
    </row>
    <row r="577" spans="2:8">
      <c r="B577" s="39" t="s">
        <v>836</v>
      </c>
      <c r="C577" s="40">
        <v>0.24399999999999999</v>
      </c>
      <c r="D577" s="40">
        <v>0.24399999999999999</v>
      </c>
      <c r="E577" s="40">
        <v>0.19900000000000001</v>
      </c>
      <c r="F577" s="40">
        <v>0.17599999999999999</v>
      </c>
      <c r="G577" s="40">
        <v>0.34300000000000003</v>
      </c>
      <c r="H577" s="41" t="s">
        <v>137</v>
      </c>
    </row>
    <row r="578" spans="2:8">
      <c r="B578" s="39" t="s">
        <v>836</v>
      </c>
      <c r="C578" s="40">
        <v>0.23799999999999999</v>
      </c>
      <c r="D578" s="40">
        <v>0.218</v>
      </c>
      <c r="E578" s="40">
        <v>0.193</v>
      </c>
      <c r="F578" s="40">
        <v>0.17</v>
      </c>
      <c r="G578" s="40">
        <v>0.27800000000000002</v>
      </c>
      <c r="H578" s="42" t="s">
        <v>84</v>
      </c>
    </row>
    <row r="579" spans="2:8">
      <c r="B579" s="39" t="s">
        <v>837</v>
      </c>
      <c r="C579" s="40">
        <v>0.48</v>
      </c>
      <c r="D579" s="40">
        <v>0.46</v>
      </c>
      <c r="E579" s="40">
        <v>0.435</v>
      </c>
      <c r="F579" s="40">
        <v>0.41199999999999998</v>
      </c>
      <c r="G579" s="40">
        <v>0.52</v>
      </c>
      <c r="H579" s="41" t="s">
        <v>137</v>
      </c>
    </row>
    <row r="580" spans="2:8">
      <c r="B580" s="39" t="s">
        <v>837</v>
      </c>
      <c r="C580" s="40">
        <v>0.41899999999999998</v>
      </c>
      <c r="D580" s="40">
        <v>0.39900000000000002</v>
      </c>
      <c r="E580" s="40">
        <v>0.374</v>
      </c>
      <c r="F580" s="40">
        <v>0.35099999999999998</v>
      </c>
      <c r="G580" s="40">
        <v>0.45900000000000002</v>
      </c>
      <c r="H580" s="41" t="s">
        <v>84</v>
      </c>
    </row>
    <row r="581" spans="2:8">
      <c r="B581" s="39" t="s">
        <v>838</v>
      </c>
      <c r="C581" s="40">
        <v>0.58599999999999997</v>
      </c>
      <c r="D581" s="40">
        <v>0.56599999999999995</v>
      </c>
      <c r="E581" s="40">
        <v>0.54100000000000004</v>
      </c>
      <c r="F581" s="40">
        <v>0.51800000000000002</v>
      </c>
      <c r="G581" s="40">
        <v>0.626</v>
      </c>
      <c r="H581" s="41" t="s">
        <v>137</v>
      </c>
    </row>
    <row r="582" spans="2:8">
      <c r="B582" s="39" t="s">
        <v>839</v>
      </c>
      <c r="C582" s="40">
        <v>0.157</v>
      </c>
      <c r="D582" s="40">
        <v>0.13700000000000001</v>
      </c>
      <c r="E582" s="40">
        <v>0.112</v>
      </c>
      <c r="F582" s="40">
        <v>8.8999999999999996E-2</v>
      </c>
      <c r="G582" s="40">
        <v>0.36399999999999999</v>
      </c>
      <c r="H582" s="41" t="s">
        <v>137</v>
      </c>
    </row>
    <row r="583" spans="2:8">
      <c r="B583" s="39" t="s">
        <v>839</v>
      </c>
      <c r="C583" s="40">
        <v>0.4</v>
      </c>
      <c r="D583" s="40">
        <v>0.38</v>
      </c>
      <c r="E583" s="40">
        <v>0.35499999999999998</v>
      </c>
      <c r="F583" s="40">
        <v>0.33200000000000002</v>
      </c>
      <c r="G583" s="40">
        <v>0.44</v>
      </c>
      <c r="H583" s="41" t="s">
        <v>84</v>
      </c>
    </row>
    <row r="584" spans="2:8">
      <c r="B584" s="39" t="s">
        <v>840</v>
      </c>
      <c r="C584" s="40">
        <v>0.59499999999999997</v>
      </c>
      <c r="D584" s="40">
        <v>0.57499999999999996</v>
      </c>
      <c r="E584" s="40">
        <v>0.55000000000000004</v>
      </c>
      <c r="F584" s="40">
        <v>0.52700000000000002</v>
      </c>
      <c r="G584" s="40">
        <v>0.63500000000000001</v>
      </c>
      <c r="H584" s="41" t="s">
        <v>137</v>
      </c>
    </row>
    <row r="585" spans="2:8">
      <c r="B585" s="39" t="s">
        <v>840</v>
      </c>
      <c r="C585" s="40">
        <v>0.502</v>
      </c>
      <c r="D585" s="40">
        <v>0.48199999999999998</v>
      </c>
      <c r="E585" s="40">
        <v>0.45700000000000002</v>
      </c>
      <c r="F585" s="40">
        <v>0.434</v>
      </c>
      <c r="G585" s="40">
        <v>0.54200000000000004</v>
      </c>
      <c r="H585" s="41" t="s">
        <v>84</v>
      </c>
    </row>
    <row r="586" spans="2:8">
      <c r="B586" s="46" t="s">
        <v>841</v>
      </c>
      <c r="C586" s="47">
        <v>0.39200000000000002</v>
      </c>
      <c r="D586" s="47">
        <v>0.372</v>
      </c>
      <c r="E586" s="47">
        <v>0.34699999999999998</v>
      </c>
      <c r="F586" s="47">
        <v>0.32400000000000001</v>
      </c>
      <c r="G586" s="47">
        <v>0.432</v>
      </c>
      <c r="H586" s="41" t="s">
        <v>137</v>
      </c>
    </row>
    <row r="587" spans="2:8">
      <c r="B587" s="39" t="s">
        <v>842</v>
      </c>
      <c r="C587" s="40">
        <v>1.05</v>
      </c>
      <c r="D587" s="40">
        <v>1.03</v>
      </c>
      <c r="E587" s="40">
        <v>1.0049999999999999</v>
      </c>
      <c r="F587" s="40">
        <v>0.98199999999999998</v>
      </c>
      <c r="G587" s="40">
        <v>1.0900000000000001</v>
      </c>
      <c r="H587" s="41" t="s">
        <v>137</v>
      </c>
    </row>
    <row r="588" spans="2:8">
      <c r="B588" s="39" t="s">
        <v>843</v>
      </c>
      <c r="C588" s="40">
        <v>0.52800000000000002</v>
      </c>
      <c r="D588" s="40">
        <v>0.50800000000000001</v>
      </c>
      <c r="E588" s="40">
        <v>0.48299999999999998</v>
      </c>
      <c r="F588" s="40">
        <v>0.46</v>
      </c>
      <c r="G588" s="40">
        <v>0.56799999999999995</v>
      </c>
      <c r="H588" s="41" t="s">
        <v>137</v>
      </c>
    </row>
    <row r="589" spans="2:8">
      <c r="B589" s="39" t="s">
        <v>844</v>
      </c>
      <c r="C589" s="40">
        <v>0.17699999999999999</v>
      </c>
      <c r="D589" s="40">
        <v>0.157</v>
      </c>
      <c r="E589" s="40">
        <v>0.13200000000000001</v>
      </c>
      <c r="F589" s="40">
        <v>0.109</v>
      </c>
      <c r="G589" s="40">
        <v>0.36399999999999999</v>
      </c>
      <c r="H589" s="41" t="s">
        <v>137</v>
      </c>
    </row>
    <row r="590" spans="2:8">
      <c r="B590" s="39" t="s">
        <v>844</v>
      </c>
      <c r="C590" s="40">
        <v>0.27300000000000002</v>
      </c>
      <c r="D590" s="40">
        <v>0.253</v>
      </c>
      <c r="E590" s="40">
        <v>0.22800000000000001</v>
      </c>
      <c r="F590" s="40">
        <v>0.20499999999999999</v>
      </c>
      <c r="G590" s="40">
        <v>0.313</v>
      </c>
      <c r="H590" s="41" t="s">
        <v>84</v>
      </c>
    </row>
    <row r="591" spans="2:8">
      <c r="B591" s="39" t="s">
        <v>845</v>
      </c>
      <c r="C591" s="40">
        <v>0.127</v>
      </c>
      <c r="D591" s="40">
        <v>0.107</v>
      </c>
      <c r="E591" s="40">
        <v>8.2000000000000003E-2</v>
      </c>
      <c r="F591" s="40">
        <v>5.8999999999999997E-2</v>
      </c>
      <c r="G591" s="40">
        <v>0.36399999999999999</v>
      </c>
      <c r="H591" s="41" t="s">
        <v>137</v>
      </c>
    </row>
    <row r="592" spans="2:8">
      <c r="B592" s="39" t="s">
        <v>845</v>
      </c>
      <c r="C592" s="40">
        <v>0.30099999999999999</v>
      </c>
      <c r="D592" s="40">
        <v>0.28100000000000003</v>
      </c>
      <c r="E592" s="40">
        <v>0.25600000000000001</v>
      </c>
      <c r="F592" s="40">
        <v>0.23300000000000001</v>
      </c>
      <c r="G592" s="40">
        <v>0.36399999999999999</v>
      </c>
      <c r="H592" s="41" t="s">
        <v>84</v>
      </c>
    </row>
    <row r="593" spans="2:8">
      <c r="B593" s="39" t="s">
        <v>846</v>
      </c>
      <c r="C593" s="40">
        <v>0.127</v>
      </c>
      <c r="D593" s="40">
        <v>0.107</v>
      </c>
      <c r="E593" s="40">
        <v>8.2000000000000003E-2</v>
      </c>
      <c r="F593" s="40">
        <v>5.8999999999999997E-2</v>
      </c>
      <c r="G593" s="40">
        <v>0.36399999999999999</v>
      </c>
      <c r="H593" s="41" t="s">
        <v>137</v>
      </c>
    </row>
    <row r="594" spans="2:8">
      <c r="B594" s="39" t="s">
        <v>847</v>
      </c>
      <c r="C594" s="40">
        <v>0.127</v>
      </c>
      <c r="D594" s="40">
        <v>0.107</v>
      </c>
      <c r="E594" s="40">
        <v>8.2000000000000003E-2</v>
      </c>
      <c r="F594" s="40">
        <v>5.8999999999999997E-2</v>
      </c>
      <c r="G594" s="40">
        <v>0.36399999999999999</v>
      </c>
      <c r="H594" s="41" t="s">
        <v>137</v>
      </c>
    </row>
    <row r="595" spans="2:8">
      <c r="B595" s="39" t="s">
        <v>848</v>
      </c>
      <c r="C595" s="40">
        <v>0.222</v>
      </c>
      <c r="D595" s="40">
        <v>0.20200000000000001</v>
      </c>
      <c r="E595" s="40">
        <v>0.17699999999999999</v>
      </c>
      <c r="F595" s="40">
        <v>0.154</v>
      </c>
      <c r="G595" s="40">
        <v>0.36399999999999999</v>
      </c>
      <c r="H595" s="41" t="s">
        <v>137</v>
      </c>
    </row>
    <row r="596" spans="2:8">
      <c r="B596" s="39" t="s">
        <v>848</v>
      </c>
      <c r="C596" s="40">
        <v>0.47899999999999998</v>
      </c>
      <c r="D596" s="40">
        <v>0.45900000000000002</v>
      </c>
      <c r="E596" s="40">
        <v>0.434</v>
      </c>
      <c r="F596" s="40">
        <v>0.41099999999999998</v>
      </c>
      <c r="G596" s="40">
        <v>0.51900000000000002</v>
      </c>
      <c r="H596" s="42" t="s">
        <v>84</v>
      </c>
    </row>
    <row r="597" spans="2:8">
      <c r="B597" s="39" t="s">
        <v>849</v>
      </c>
      <c r="C597" s="40">
        <v>0.27500000000000002</v>
      </c>
      <c r="D597" s="40">
        <v>0.255</v>
      </c>
      <c r="E597" s="40">
        <v>0.23</v>
      </c>
      <c r="F597" s="40">
        <v>0.20699999999999999</v>
      </c>
      <c r="G597" s="40">
        <v>0.315</v>
      </c>
      <c r="H597" s="41" t="s">
        <v>137</v>
      </c>
    </row>
    <row r="598" spans="2:8">
      <c r="B598" s="39" t="s">
        <v>849</v>
      </c>
      <c r="C598" s="40">
        <v>0.36199999999999999</v>
      </c>
      <c r="D598" s="40">
        <v>0.34200000000000003</v>
      </c>
      <c r="E598" s="40">
        <v>0.317</v>
      </c>
      <c r="F598" s="40">
        <v>0.29399999999999998</v>
      </c>
      <c r="G598" s="40">
        <v>0.40200000000000002</v>
      </c>
      <c r="H598" s="42" t="s">
        <v>84</v>
      </c>
    </row>
    <row r="599" spans="2:8">
      <c r="B599" s="39" t="s">
        <v>850</v>
      </c>
      <c r="C599" s="40">
        <v>0.442</v>
      </c>
      <c r="D599" s="40">
        <v>0.42199999999999999</v>
      </c>
      <c r="E599" s="40">
        <v>0.39700000000000002</v>
      </c>
      <c r="F599" s="40">
        <v>0.374</v>
      </c>
      <c r="G599" s="40">
        <v>0.48199999999999998</v>
      </c>
      <c r="H599" s="41" t="s">
        <v>137</v>
      </c>
    </row>
    <row r="600" spans="2:8">
      <c r="B600" s="39" t="s">
        <v>850</v>
      </c>
      <c r="C600" s="40">
        <v>0.442</v>
      </c>
      <c r="D600" s="40">
        <v>0.42199999999999999</v>
      </c>
      <c r="E600" s="40">
        <v>0.39700000000000002</v>
      </c>
      <c r="F600" s="40">
        <v>0.374</v>
      </c>
      <c r="G600" s="40">
        <v>0.48199999999999998</v>
      </c>
      <c r="H600" s="41" t="s">
        <v>84</v>
      </c>
    </row>
    <row r="601" spans="2:8">
      <c r="B601" s="39" t="s">
        <v>851</v>
      </c>
      <c r="C601" s="40">
        <v>0.28399999999999997</v>
      </c>
      <c r="D601" s="40">
        <v>0.26400000000000001</v>
      </c>
      <c r="E601" s="40">
        <v>0.23899999999999999</v>
      </c>
      <c r="F601" s="40">
        <v>0.216</v>
      </c>
      <c r="G601" s="40">
        <v>0.45500000000000002</v>
      </c>
      <c r="H601" s="41" t="s">
        <v>137</v>
      </c>
    </row>
    <row r="602" spans="2:8">
      <c r="B602" s="39" t="s">
        <v>851</v>
      </c>
      <c r="C602" s="40">
        <v>0.26200000000000001</v>
      </c>
      <c r="D602" s="40">
        <v>0.24199999999999999</v>
      </c>
      <c r="E602" s="40">
        <v>0.217</v>
      </c>
      <c r="F602" s="40">
        <v>0.19400000000000001</v>
      </c>
      <c r="G602" s="40">
        <v>0.45500000000000002</v>
      </c>
      <c r="H602" s="41" t="s">
        <v>84</v>
      </c>
    </row>
    <row r="603" spans="2:8">
      <c r="B603" s="39" t="s">
        <v>852</v>
      </c>
      <c r="C603" s="40">
        <v>0.38</v>
      </c>
      <c r="D603" s="40">
        <v>0.36</v>
      </c>
      <c r="E603" s="40">
        <v>0.33500000000000002</v>
      </c>
      <c r="F603" s="40">
        <v>0.312</v>
      </c>
      <c r="G603" s="40">
        <v>0.42</v>
      </c>
      <c r="H603" s="41" t="s">
        <v>137</v>
      </c>
    </row>
    <row r="604" spans="2:8">
      <c r="B604" s="39" t="s">
        <v>852</v>
      </c>
      <c r="C604" s="40">
        <v>0.34499999999999997</v>
      </c>
      <c r="D604" s="40">
        <v>0.32500000000000001</v>
      </c>
      <c r="E604" s="40">
        <v>0.3</v>
      </c>
      <c r="F604" s="40">
        <v>0.27700000000000002</v>
      </c>
      <c r="G604" s="40">
        <v>0.45500000000000002</v>
      </c>
      <c r="H604" s="41" t="s">
        <v>84</v>
      </c>
    </row>
    <row r="605" spans="2:8">
      <c r="B605" s="39" t="s">
        <v>853</v>
      </c>
      <c r="C605" s="40">
        <v>0.26200000000000001</v>
      </c>
      <c r="D605" s="40">
        <v>0.24199999999999999</v>
      </c>
      <c r="E605" s="40">
        <v>0.217</v>
      </c>
      <c r="F605" s="40">
        <v>0.19400000000000001</v>
      </c>
      <c r="G605" s="40">
        <v>0.45500000000000002</v>
      </c>
      <c r="H605" s="41" t="s">
        <v>137</v>
      </c>
    </row>
    <row r="606" spans="2:8">
      <c r="B606" s="39" t="s">
        <v>853</v>
      </c>
      <c r="C606" s="40">
        <v>0.38700000000000001</v>
      </c>
      <c r="D606" s="40">
        <v>0.36699999999999999</v>
      </c>
      <c r="E606" s="40">
        <v>0.34200000000000003</v>
      </c>
      <c r="F606" s="40">
        <v>0.31900000000000001</v>
      </c>
      <c r="G606" s="40">
        <v>0.45500000000000002</v>
      </c>
      <c r="H606" s="41" t="s">
        <v>84</v>
      </c>
    </row>
    <row r="607" spans="2:8">
      <c r="B607" s="39" t="s">
        <v>854</v>
      </c>
      <c r="C607" s="40">
        <v>0.13300000000000001</v>
      </c>
      <c r="D607" s="40">
        <v>0.113</v>
      </c>
      <c r="E607" s="40">
        <v>8.7999999999999995E-2</v>
      </c>
      <c r="F607" s="40">
        <v>6.5000000000000002E-2</v>
      </c>
      <c r="G607" s="40">
        <v>0.36399999999999999</v>
      </c>
      <c r="H607" s="41" t="s">
        <v>137</v>
      </c>
    </row>
    <row r="608" spans="2:8">
      <c r="B608" s="39" t="s">
        <v>855</v>
      </c>
      <c r="C608" s="40">
        <v>0.13300000000000001</v>
      </c>
      <c r="D608" s="40">
        <v>0.113</v>
      </c>
      <c r="E608" s="40">
        <v>8.7999999999999995E-2</v>
      </c>
      <c r="F608" s="40">
        <v>6.5000000000000002E-2</v>
      </c>
      <c r="G608" s="40">
        <v>0.36399999999999999</v>
      </c>
      <c r="H608" s="41" t="s">
        <v>137</v>
      </c>
    </row>
    <row r="609" spans="2:8">
      <c r="B609" s="39" t="s">
        <v>854</v>
      </c>
      <c r="C609" s="40">
        <v>0.375</v>
      </c>
      <c r="D609" s="40">
        <v>0.375</v>
      </c>
      <c r="E609" s="40">
        <v>0.35</v>
      </c>
      <c r="F609" s="40">
        <v>0.32700000000000001</v>
      </c>
      <c r="G609" s="40">
        <v>0.435</v>
      </c>
      <c r="H609" s="41" t="s">
        <v>84</v>
      </c>
    </row>
    <row r="610" spans="2:8">
      <c r="B610" s="39" t="s">
        <v>856</v>
      </c>
      <c r="C610" s="40">
        <v>0.13300000000000001</v>
      </c>
      <c r="D610" s="40">
        <v>0.113</v>
      </c>
      <c r="E610" s="40">
        <v>8.7999999999999995E-2</v>
      </c>
      <c r="F610" s="40">
        <v>6.5000000000000002E-2</v>
      </c>
      <c r="G610" s="40">
        <v>0.36399999999999999</v>
      </c>
      <c r="H610" s="41" t="s">
        <v>137</v>
      </c>
    </row>
    <row r="611" spans="2:8">
      <c r="B611" s="39" t="s">
        <v>857</v>
      </c>
      <c r="C611" s="40">
        <v>0.13300000000000001</v>
      </c>
      <c r="D611" s="40">
        <v>0.113</v>
      </c>
      <c r="E611" s="40">
        <v>8.7999999999999995E-2</v>
      </c>
      <c r="F611" s="40">
        <v>6.5000000000000002E-2</v>
      </c>
      <c r="G611" s="40">
        <v>0.36399999999999999</v>
      </c>
      <c r="H611" s="41" t="s">
        <v>137</v>
      </c>
    </row>
    <row r="612" spans="2:8">
      <c r="B612" s="39" t="s">
        <v>858</v>
      </c>
      <c r="C612" s="40">
        <v>0.13300000000000001</v>
      </c>
      <c r="D612" s="40">
        <v>0.113</v>
      </c>
      <c r="E612" s="40">
        <v>8.7999999999999995E-2</v>
      </c>
      <c r="F612" s="40">
        <v>6.5000000000000002E-2</v>
      </c>
      <c r="G612" s="40">
        <v>0.36399999999999999</v>
      </c>
      <c r="H612" s="41" t="s">
        <v>137</v>
      </c>
    </row>
    <row r="613" spans="2:8">
      <c r="B613" s="39" t="s">
        <v>859</v>
      </c>
      <c r="C613" s="40">
        <v>0.23499999999999999</v>
      </c>
      <c r="D613" s="40">
        <v>0.215</v>
      </c>
      <c r="E613" s="40">
        <v>0.19</v>
      </c>
      <c r="F613" s="40">
        <v>0.16700000000000001</v>
      </c>
      <c r="G613" s="40">
        <v>0.45500000000000002</v>
      </c>
      <c r="H613" s="41" t="s">
        <v>137</v>
      </c>
    </row>
    <row r="614" spans="2:8">
      <c r="B614" s="39" t="s">
        <v>860</v>
      </c>
      <c r="C614" s="40">
        <v>0.23499999999999999</v>
      </c>
      <c r="D614" s="40">
        <v>0.215</v>
      </c>
      <c r="E614" s="40">
        <v>0.19</v>
      </c>
      <c r="F614" s="40">
        <v>0.16700000000000001</v>
      </c>
      <c r="G614" s="40">
        <v>0.45500000000000002</v>
      </c>
      <c r="H614" s="41" t="s">
        <v>137</v>
      </c>
    </row>
    <row r="615" spans="2:8">
      <c r="B615" s="39" t="s">
        <v>859</v>
      </c>
      <c r="C615" s="40">
        <v>0.26</v>
      </c>
      <c r="D615" s="40">
        <v>0.24</v>
      </c>
      <c r="E615" s="40">
        <v>0.215</v>
      </c>
      <c r="F615" s="40">
        <v>0.192</v>
      </c>
      <c r="G615" s="40">
        <v>0.45500000000000002</v>
      </c>
      <c r="H615" s="41" t="s">
        <v>84</v>
      </c>
    </row>
    <row r="616" spans="2:8">
      <c r="B616" s="39" t="s">
        <v>720</v>
      </c>
      <c r="C616" s="40">
        <v>0.218</v>
      </c>
      <c r="D616" s="40">
        <v>0.19800000000000001</v>
      </c>
      <c r="E616" s="40">
        <v>0.17299999999999999</v>
      </c>
      <c r="F616" s="40">
        <v>0.15</v>
      </c>
      <c r="G616" s="40">
        <v>0.36399999999999999</v>
      </c>
      <c r="H616" s="41" t="s">
        <v>137</v>
      </c>
    </row>
    <row r="617" spans="2:8">
      <c r="B617" s="39" t="s">
        <v>720</v>
      </c>
      <c r="C617" s="40">
        <v>0.57899999999999996</v>
      </c>
      <c r="D617" s="40">
        <v>0.55900000000000005</v>
      </c>
      <c r="E617" s="40">
        <v>0.53400000000000003</v>
      </c>
      <c r="F617" s="40">
        <v>0.51100000000000001</v>
      </c>
      <c r="G617" s="40">
        <v>0.61899999999999999</v>
      </c>
      <c r="H617" s="41" t="s">
        <v>84</v>
      </c>
    </row>
    <row r="618" spans="2:8">
      <c r="B618" s="39" t="s">
        <v>721</v>
      </c>
      <c r="C618" s="40">
        <v>0.16900000000000001</v>
      </c>
      <c r="D618" s="40">
        <v>0.14899999999999999</v>
      </c>
      <c r="E618" s="40">
        <v>0.124</v>
      </c>
      <c r="F618" s="40">
        <v>0.10100000000000001</v>
      </c>
      <c r="G618" s="40">
        <v>0.36399999999999999</v>
      </c>
      <c r="H618" s="41" t="s">
        <v>137</v>
      </c>
    </row>
    <row r="619" spans="2:8">
      <c r="B619" s="39" t="s">
        <v>722</v>
      </c>
      <c r="C619" s="40">
        <v>0.16900000000000001</v>
      </c>
      <c r="D619" s="40">
        <v>0.14899999999999999</v>
      </c>
      <c r="E619" s="40">
        <v>0.124</v>
      </c>
      <c r="F619" s="40">
        <v>0.10100000000000001</v>
      </c>
      <c r="G619" s="40">
        <v>0.36399999999999999</v>
      </c>
      <c r="H619" s="41" t="s">
        <v>137</v>
      </c>
    </row>
    <row r="620" spans="2:8">
      <c r="B620" s="39" t="s">
        <v>721</v>
      </c>
      <c r="C620" s="40">
        <v>0.32100000000000001</v>
      </c>
      <c r="D620" s="40">
        <v>0.30099999999999999</v>
      </c>
      <c r="E620" s="40">
        <v>0.27600000000000002</v>
      </c>
      <c r="F620" s="40">
        <v>0.253</v>
      </c>
      <c r="G620" s="40">
        <v>0.36099999999999999</v>
      </c>
      <c r="H620" s="41" t="s">
        <v>84</v>
      </c>
    </row>
    <row r="621" spans="2:8">
      <c r="B621" s="39" t="s">
        <v>723</v>
      </c>
      <c r="C621" s="40">
        <v>0.83899999999999997</v>
      </c>
      <c r="D621" s="40">
        <v>0.81899999999999995</v>
      </c>
      <c r="E621" s="40">
        <v>0.79400000000000004</v>
      </c>
      <c r="F621" s="40">
        <v>0.77100000000000002</v>
      </c>
      <c r="G621" s="40">
        <v>0.879</v>
      </c>
      <c r="H621" s="41" t="s">
        <v>137</v>
      </c>
    </row>
    <row r="622" spans="2:8">
      <c r="B622" s="39" t="s">
        <v>723</v>
      </c>
      <c r="C622" s="40">
        <v>1.1479999999999999</v>
      </c>
      <c r="D622" s="40">
        <v>1.1279999999999999</v>
      </c>
      <c r="E622" s="40">
        <v>1.103</v>
      </c>
      <c r="F622" s="40">
        <v>1.08</v>
      </c>
      <c r="G622" s="40">
        <v>1.1879999999999999</v>
      </c>
      <c r="H622" s="41" t="s">
        <v>84</v>
      </c>
    </row>
    <row r="623" spans="2:8">
      <c r="B623" s="39" t="s">
        <v>724</v>
      </c>
      <c r="C623" s="40">
        <v>0.44</v>
      </c>
      <c r="D623" s="40">
        <v>0.42</v>
      </c>
      <c r="E623" s="40">
        <v>0.39500000000000002</v>
      </c>
      <c r="F623" s="40">
        <v>0.372</v>
      </c>
      <c r="G623" s="40">
        <v>0.48</v>
      </c>
      <c r="H623" s="41" t="s">
        <v>137</v>
      </c>
    </row>
    <row r="624" spans="2:8">
      <c r="B624" s="39" t="s">
        <v>725</v>
      </c>
      <c r="C624" s="40">
        <v>0.44</v>
      </c>
      <c r="D624" s="40">
        <v>0.42</v>
      </c>
      <c r="E624" s="40">
        <v>0.39500000000000002</v>
      </c>
      <c r="F624" s="40">
        <v>0.372</v>
      </c>
      <c r="G624" s="40">
        <v>0.48</v>
      </c>
      <c r="H624" s="41"/>
    </row>
    <row r="625" spans="2:8">
      <c r="B625" s="39" t="s">
        <v>724</v>
      </c>
      <c r="C625" s="40">
        <v>0.373</v>
      </c>
      <c r="D625" s="40">
        <v>0.35299999999999998</v>
      </c>
      <c r="E625" s="40">
        <v>0.32800000000000001</v>
      </c>
      <c r="F625" s="40">
        <v>0.30499999999999999</v>
      </c>
      <c r="G625" s="40">
        <v>0.41299999999999998</v>
      </c>
      <c r="H625" s="42" t="s">
        <v>84</v>
      </c>
    </row>
    <row r="626" spans="2:8">
      <c r="B626" s="39" t="s">
        <v>726</v>
      </c>
      <c r="C626" s="40">
        <v>0.26300000000000001</v>
      </c>
      <c r="D626" s="40">
        <v>0.24299999999999999</v>
      </c>
      <c r="E626" s="40">
        <v>0.218</v>
      </c>
      <c r="F626" s="40">
        <v>0.19500000000000001</v>
      </c>
      <c r="G626" s="40">
        <v>0.30299999999999999</v>
      </c>
      <c r="H626" s="41" t="s">
        <v>137</v>
      </c>
    </row>
    <row r="627" spans="2:8">
      <c r="B627" s="39" t="s">
        <v>726</v>
      </c>
      <c r="C627" s="40">
        <v>0.55200000000000005</v>
      </c>
      <c r="D627" s="40">
        <v>0.53200000000000003</v>
      </c>
      <c r="E627" s="40">
        <v>0.50700000000000001</v>
      </c>
      <c r="F627" s="40">
        <v>0.48399999999999999</v>
      </c>
      <c r="G627" s="40">
        <v>0.59199999999999997</v>
      </c>
      <c r="H627" s="42" t="s">
        <v>84</v>
      </c>
    </row>
    <row r="628" spans="2:8">
      <c r="B628" s="39" t="s">
        <v>727</v>
      </c>
      <c r="C628" s="40">
        <v>1.5960000000000001</v>
      </c>
      <c r="D628" s="40">
        <v>1.5760000000000001</v>
      </c>
      <c r="E628" s="40">
        <v>1.5509999999999999</v>
      </c>
      <c r="F628" s="40">
        <v>1.528</v>
      </c>
      <c r="G628" s="40">
        <v>1.6359999999999999</v>
      </c>
      <c r="H628" s="42" t="s">
        <v>137</v>
      </c>
    </row>
    <row r="629" spans="2:8">
      <c r="B629" s="39" t="s">
        <v>728</v>
      </c>
      <c r="C629" s="40">
        <v>0.27400000000000002</v>
      </c>
      <c r="D629" s="40">
        <v>0.254</v>
      </c>
      <c r="E629" s="40">
        <v>0.22900000000000001</v>
      </c>
      <c r="F629" s="40">
        <v>0.20599999999999999</v>
      </c>
      <c r="G629" s="40">
        <v>0.314</v>
      </c>
      <c r="H629" s="41" t="s">
        <v>137</v>
      </c>
    </row>
    <row r="630" spans="2:8">
      <c r="B630" s="39" t="s">
        <v>728</v>
      </c>
      <c r="C630" s="40">
        <v>0.25900000000000001</v>
      </c>
      <c r="D630" s="40">
        <v>0.23899999999999999</v>
      </c>
      <c r="E630" s="40">
        <v>0.214</v>
      </c>
      <c r="F630" s="40">
        <v>0.191</v>
      </c>
      <c r="G630" s="40">
        <v>0.29899999999999999</v>
      </c>
      <c r="H630" s="41" t="s">
        <v>137</v>
      </c>
    </row>
    <row r="631" spans="2:8">
      <c r="B631" s="39" t="s">
        <v>729</v>
      </c>
      <c r="C631" s="40">
        <v>0.63600000000000001</v>
      </c>
      <c r="D631" s="40">
        <v>0.61599999999999999</v>
      </c>
      <c r="E631" s="40">
        <v>0.59099999999999997</v>
      </c>
      <c r="F631" s="40">
        <v>0.56799999999999995</v>
      </c>
      <c r="G631" s="40">
        <v>0.67600000000000005</v>
      </c>
      <c r="H631" s="41" t="s">
        <v>137</v>
      </c>
    </row>
    <row r="632" spans="2:8">
      <c r="B632" s="39" t="s">
        <v>730</v>
      </c>
      <c r="C632" s="40">
        <v>0.63600000000000001</v>
      </c>
      <c r="D632" s="40">
        <v>0.61599999999999999</v>
      </c>
      <c r="E632" s="40">
        <v>0.59099999999999997</v>
      </c>
      <c r="F632" s="40">
        <v>0.56799999999999995</v>
      </c>
      <c r="G632" s="40">
        <v>0.67600000000000005</v>
      </c>
      <c r="H632" s="41" t="s">
        <v>137</v>
      </c>
    </row>
    <row r="633" spans="2:8">
      <c r="B633" s="39" t="s">
        <v>730</v>
      </c>
      <c r="C633" s="40">
        <v>0.26700000000000002</v>
      </c>
      <c r="D633" s="40">
        <v>0.247</v>
      </c>
      <c r="E633" s="40">
        <v>0.222</v>
      </c>
      <c r="F633" s="40">
        <v>0.19900000000000001</v>
      </c>
      <c r="G633" s="40">
        <v>0.307</v>
      </c>
      <c r="H633" s="41" t="s">
        <v>84</v>
      </c>
    </row>
    <row r="634" spans="2:8">
      <c r="B634" s="39" t="s">
        <v>731</v>
      </c>
      <c r="C634" s="40">
        <v>0.47</v>
      </c>
      <c r="D634" s="40">
        <v>0.45</v>
      </c>
      <c r="E634" s="40">
        <v>0.42499999999999999</v>
      </c>
      <c r="F634" s="40">
        <v>0.40200000000000002</v>
      </c>
      <c r="G634" s="40">
        <v>0.51</v>
      </c>
      <c r="H634" s="41" t="s">
        <v>137</v>
      </c>
    </row>
    <row r="635" spans="2:8">
      <c r="B635" s="39" t="s">
        <v>731</v>
      </c>
      <c r="C635" s="40">
        <v>0.53</v>
      </c>
      <c r="D635" s="40">
        <v>0.51</v>
      </c>
      <c r="E635" s="40">
        <v>0.48499999999999999</v>
      </c>
      <c r="F635" s="40">
        <v>0.46200000000000002</v>
      </c>
      <c r="G635" s="40">
        <v>0.56999999999999995</v>
      </c>
      <c r="H635" s="42" t="s">
        <v>84</v>
      </c>
    </row>
    <row r="636" spans="2:8">
      <c r="B636" s="39" t="s">
        <v>732</v>
      </c>
      <c r="C636" s="40">
        <v>0.436</v>
      </c>
      <c r="D636" s="40">
        <v>0.41599999999999998</v>
      </c>
      <c r="E636" s="40">
        <v>0.39100000000000001</v>
      </c>
      <c r="F636" s="40">
        <v>0.36799999999999999</v>
      </c>
      <c r="G636" s="40">
        <v>0.47599999999999998</v>
      </c>
      <c r="H636" s="41" t="s">
        <v>137</v>
      </c>
    </row>
    <row r="637" spans="2:8">
      <c r="B637" s="39" t="s">
        <v>732</v>
      </c>
      <c r="C637" s="40">
        <v>0.45800000000000002</v>
      </c>
      <c r="D637" s="40">
        <v>0.438</v>
      </c>
      <c r="E637" s="40">
        <v>0.41299999999999998</v>
      </c>
      <c r="F637" s="40">
        <v>0.39</v>
      </c>
      <c r="G637" s="40">
        <v>0.498</v>
      </c>
      <c r="H637" s="42" t="s">
        <v>733</v>
      </c>
    </row>
    <row r="638" spans="2:8">
      <c r="B638" s="39" t="s">
        <v>732</v>
      </c>
      <c r="C638" s="40">
        <v>0.442</v>
      </c>
      <c r="D638" s="40">
        <v>0.42199999999999999</v>
      </c>
      <c r="E638" s="40">
        <v>0.39700000000000002</v>
      </c>
      <c r="F638" s="40">
        <v>0.374</v>
      </c>
      <c r="G638" s="40">
        <v>0.48199999999999998</v>
      </c>
      <c r="H638" s="42" t="s">
        <v>84</v>
      </c>
    </row>
    <row r="639" spans="2:8">
      <c r="B639" s="39" t="s">
        <v>734</v>
      </c>
      <c r="C639" s="40">
        <v>0.436</v>
      </c>
      <c r="D639" s="40">
        <v>0.41599999999999998</v>
      </c>
      <c r="E639" s="40">
        <v>0.39100000000000001</v>
      </c>
      <c r="F639" s="40">
        <v>0.36799999999999999</v>
      </c>
      <c r="G639" s="40">
        <v>0.47599999999999998</v>
      </c>
      <c r="H639" s="41" t="s">
        <v>137</v>
      </c>
    </row>
    <row r="640" spans="2:8">
      <c r="B640" s="39" t="s">
        <v>735</v>
      </c>
      <c r="C640" s="40">
        <v>0.499</v>
      </c>
      <c r="D640" s="40">
        <v>0.47899999999999998</v>
      </c>
      <c r="E640" s="40">
        <v>0.45400000000000001</v>
      </c>
      <c r="F640" s="40">
        <v>0.43099999999999999</v>
      </c>
      <c r="G640" s="40">
        <v>0.53900000000000003</v>
      </c>
      <c r="H640" s="41" t="s">
        <v>137</v>
      </c>
    </row>
    <row r="641" spans="2:8">
      <c r="B641" s="39" t="s">
        <v>735</v>
      </c>
      <c r="C641" s="40">
        <v>0.52100000000000002</v>
      </c>
      <c r="D641" s="40">
        <v>0.501</v>
      </c>
      <c r="E641" s="40">
        <v>0.47599999999999998</v>
      </c>
      <c r="F641" s="40">
        <v>0.45300000000000001</v>
      </c>
      <c r="G641" s="40">
        <v>0.56100000000000005</v>
      </c>
      <c r="H641" s="42" t="s">
        <v>84</v>
      </c>
    </row>
    <row r="642" spans="2:8">
      <c r="B642" s="39" t="s">
        <v>736</v>
      </c>
      <c r="C642" s="40">
        <v>0.499</v>
      </c>
      <c r="D642" s="40">
        <v>0.47899999999999998</v>
      </c>
      <c r="E642" s="40">
        <v>0.45400000000000001</v>
      </c>
      <c r="F642" s="40">
        <v>0.43099999999999999</v>
      </c>
      <c r="G642" s="40">
        <v>0.53900000000000003</v>
      </c>
      <c r="H642" s="41" t="s">
        <v>137</v>
      </c>
    </row>
    <row r="643" spans="2:8">
      <c r="B643" s="39" t="s">
        <v>737</v>
      </c>
      <c r="C643" s="40">
        <v>0.156</v>
      </c>
      <c r="D643" s="40">
        <v>0.13600000000000001</v>
      </c>
      <c r="E643" s="40">
        <v>0.111</v>
      </c>
      <c r="F643" s="40">
        <v>8.7999999999999995E-2</v>
      </c>
      <c r="G643" s="40">
        <v>0.45500000000000002</v>
      </c>
      <c r="H643" s="41" t="s">
        <v>137</v>
      </c>
    </row>
    <row r="644" spans="2:8">
      <c r="B644" s="39" t="s">
        <v>737</v>
      </c>
      <c r="C644" s="40">
        <v>0.13600000000000001</v>
      </c>
      <c r="D644" s="40">
        <v>0.11600000000000001</v>
      </c>
      <c r="E644" s="40">
        <v>9.0999999999999998E-2</v>
      </c>
      <c r="F644" s="40">
        <v>6.8000000000000005E-2</v>
      </c>
      <c r="G644" s="40">
        <v>0.45500000000000002</v>
      </c>
      <c r="H644" s="41" t="s">
        <v>84</v>
      </c>
    </row>
    <row r="645" spans="2:8">
      <c r="B645" s="39" t="s">
        <v>738</v>
      </c>
      <c r="C645" s="40">
        <v>0.16600000000000001</v>
      </c>
      <c r="D645" s="40">
        <v>0.14599999999999999</v>
      </c>
      <c r="E645" s="40">
        <v>0.121</v>
      </c>
      <c r="F645" s="40">
        <v>9.8000000000000004E-2</v>
      </c>
      <c r="G645" s="40">
        <v>0.36399999999999999</v>
      </c>
      <c r="H645" s="41" t="s">
        <v>137</v>
      </c>
    </row>
    <row r="646" spans="2:8">
      <c r="B646" s="39" t="s">
        <v>738</v>
      </c>
      <c r="C646" s="40">
        <v>0.38</v>
      </c>
      <c r="D646" s="40">
        <v>0.36</v>
      </c>
      <c r="E646" s="40">
        <v>0.33500000000000002</v>
      </c>
      <c r="F646" s="40">
        <v>0.312</v>
      </c>
      <c r="G646" s="40">
        <v>0.42</v>
      </c>
      <c r="H646" s="41" t="s">
        <v>84</v>
      </c>
    </row>
    <row r="647" spans="2:8">
      <c r="B647" s="39" t="s">
        <v>739</v>
      </c>
      <c r="C647" s="40">
        <v>0.17199999999999999</v>
      </c>
      <c r="D647" s="40">
        <v>0.152</v>
      </c>
      <c r="E647" s="40">
        <v>0.127</v>
      </c>
      <c r="F647" s="40">
        <v>0.104</v>
      </c>
      <c r="G647" s="40">
        <v>0.36399999999999999</v>
      </c>
      <c r="H647" s="41" t="s">
        <v>137</v>
      </c>
    </row>
    <row r="648" spans="2:8">
      <c r="B648" s="39" t="s">
        <v>739</v>
      </c>
      <c r="C648" s="40">
        <v>0.37</v>
      </c>
      <c r="D648" s="40">
        <v>0.35</v>
      </c>
      <c r="E648" s="40">
        <v>0.32500000000000001</v>
      </c>
      <c r="F648" s="40">
        <v>0.30199999999999999</v>
      </c>
      <c r="G648" s="40">
        <v>0.41</v>
      </c>
      <c r="H648" s="41" t="s">
        <v>84</v>
      </c>
    </row>
    <row r="649" spans="2:8">
      <c r="B649" s="39" t="s">
        <v>740</v>
      </c>
      <c r="C649" s="40">
        <v>0.315</v>
      </c>
      <c r="D649" s="40">
        <v>0.29499999999999998</v>
      </c>
      <c r="E649" s="40">
        <v>0.27</v>
      </c>
      <c r="F649" s="40">
        <v>0.247</v>
      </c>
      <c r="G649" s="40">
        <v>0.35499999999999998</v>
      </c>
      <c r="H649" s="41" t="s">
        <v>137</v>
      </c>
    </row>
    <row r="650" spans="2:8">
      <c r="B650" s="39" t="s">
        <v>741</v>
      </c>
      <c r="C650" s="40">
        <v>0.315</v>
      </c>
      <c r="D650" s="40">
        <v>0.29499999999999998</v>
      </c>
      <c r="E650" s="40">
        <v>0.27</v>
      </c>
      <c r="F650" s="40">
        <v>0.247</v>
      </c>
      <c r="G650" s="40">
        <v>0.35499999999999998</v>
      </c>
      <c r="H650" s="41" t="s">
        <v>137</v>
      </c>
    </row>
    <row r="651" spans="2:8">
      <c r="B651" s="39" t="s">
        <v>742</v>
      </c>
      <c r="C651" s="40">
        <v>0.315</v>
      </c>
      <c r="D651" s="40">
        <v>0.29499999999999998</v>
      </c>
      <c r="E651" s="40">
        <v>0.27</v>
      </c>
      <c r="F651" s="40">
        <v>0.247</v>
      </c>
      <c r="G651" s="40">
        <v>0.35499999999999998</v>
      </c>
      <c r="H651" s="41" t="s">
        <v>137</v>
      </c>
    </row>
    <row r="652" spans="2:8">
      <c r="B652" s="39" t="s">
        <v>751</v>
      </c>
      <c r="C652" s="40">
        <v>0.315</v>
      </c>
      <c r="D652" s="40">
        <v>0.29499999999999998</v>
      </c>
      <c r="E652" s="40">
        <v>0.27</v>
      </c>
      <c r="F652" s="40">
        <v>0.247</v>
      </c>
      <c r="G652" s="40">
        <v>0.35499999999999998</v>
      </c>
      <c r="H652" s="41" t="s">
        <v>137</v>
      </c>
    </row>
    <row r="653" spans="2:8">
      <c r="B653" s="39" t="s">
        <v>752</v>
      </c>
      <c r="C653" s="40">
        <v>0.315</v>
      </c>
      <c r="D653" s="40">
        <v>0.29499999999999998</v>
      </c>
      <c r="E653" s="40">
        <v>0.27</v>
      </c>
      <c r="F653" s="40">
        <v>0.247</v>
      </c>
      <c r="G653" s="40">
        <v>0.35499999999999998</v>
      </c>
      <c r="H653" s="41" t="s">
        <v>137</v>
      </c>
    </row>
    <row r="654" spans="2:8">
      <c r="B654" s="39" t="s">
        <v>753</v>
      </c>
      <c r="C654" s="40">
        <v>0.315</v>
      </c>
      <c r="D654" s="40">
        <v>0.29499999999999998</v>
      </c>
      <c r="E654" s="40">
        <v>0.27</v>
      </c>
      <c r="F654" s="40">
        <v>0.247</v>
      </c>
      <c r="G654" s="40">
        <v>0.35499999999999998</v>
      </c>
      <c r="H654" s="41" t="s">
        <v>137</v>
      </c>
    </row>
    <row r="655" spans="2:8">
      <c r="B655" s="39" t="s">
        <v>754</v>
      </c>
      <c r="C655" s="40">
        <v>0.315</v>
      </c>
      <c r="D655" s="40">
        <v>0.29499999999999998</v>
      </c>
      <c r="E655" s="40">
        <v>0.27</v>
      </c>
      <c r="F655" s="40">
        <v>0.247</v>
      </c>
      <c r="G655" s="40">
        <v>0.35499999999999998</v>
      </c>
      <c r="H655" s="41" t="s">
        <v>137</v>
      </c>
    </row>
    <row r="656" spans="2:8">
      <c r="B656" s="39" t="s">
        <v>755</v>
      </c>
      <c r="C656" s="40">
        <v>0.315</v>
      </c>
      <c r="D656" s="40">
        <v>0.29499999999999998</v>
      </c>
      <c r="E656" s="40">
        <v>0.27</v>
      </c>
      <c r="F656" s="40">
        <v>0.247</v>
      </c>
      <c r="G656" s="40">
        <v>0.35499999999999998</v>
      </c>
      <c r="H656" s="41" t="s">
        <v>137</v>
      </c>
    </row>
    <row r="657" spans="2:8">
      <c r="B657" s="39" t="s">
        <v>756</v>
      </c>
      <c r="C657" s="40">
        <v>0.315</v>
      </c>
      <c r="D657" s="40">
        <v>0.29499999999999998</v>
      </c>
      <c r="E657" s="40">
        <v>0.27</v>
      </c>
      <c r="F657" s="40">
        <v>0.247</v>
      </c>
      <c r="G657" s="40">
        <v>0.35499999999999998</v>
      </c>
      <c r="H657" s="41" t="s">
        <v>137</v>
      </c>
    </row>
    <row r="658" spans="2:8">
      <c r="B658" s="39" t="s">
        <v>740</v>
      </c>
      <c r="C658" s="40">
        <v>0.315</v>
      </c>
      <c r="D658" s="40">
        <v>0.29499999999999998</v>
      </c>
      <c r="E658" s="40">
        <v>0.27</v>
      </c>
      <c r="F658" s="40">
        <v>0.247</v>
      </c>
      <c r="G658" s="40">
        <v>0.35499999999999998</v>
      </c>
      <c r="H658" s="41" t="s">
        <v>84</v>
      </c>
    </row>
    <row r="659" spans="2:8">
      <c r="B659" s="39" t="s">
        <v>757</v>
      </c>
      <c r="C659" s="40">
        <v>0.315</v>
      </c>
      <c r="D659" s="40">
        <v>0.29499999999999998</v>
      </c>
      <c r="E659" s="40">
        <v>0.27</v>
      </c>
      <c r="F659" s="40">
        <v>0.247</v>
      </c>
      <c r="G659" s="40">
        <v>0.35499999999999998</v>
      </c>
      <c r="H659" s="41" t="s">
        <v>137</v>
      </c>
    </row>
    <row r="660" spans="2:8">
      <c r="B660" s="39" t="s">
        <v>758</v>
      </c>
      <c r="C660" s="40">
        <v>0.315</v>
      </c>
      <c r="D660" s="40">
        <v>0.29499999999999998</v>
      </c>
      <c r="E660" s="40">
        <v>0.27</v>
      </c>
      <c r="F660" s="40">
        <v>0.247</v>
      </c>
      <c r="G660" s="40">
        <v>0.35499999999999998</v>
      </c>
      <c r="H660" s="41" t="s">
        <v>137</v>
      </c>
    </row>
    <row r="661" spans="2:8">
      <c r="B661" s="39" t="s">
        <v>759</v>
      </c>
      <c r="C661" s="40">
        <v>0.315</v>
      </c>
      <c r="D661" s="40">
        <v>0.29499999999999998</v>
      </c>
      <c r="E661" s="40">
        <v>0.27</v>
      </c>
      <c r="F661" s="40">
        <v>0.247</v>
      </c>
      <c r="G661" s="40">
        <v>0.35499999999999998</v>
      </c>
      <c r="H661" s="41" t="s">
        <v>137</v>
      </c>
    </row>
    <row r="662" spans="2:8">
      <c r="B662" s="39" t="s">
        <v>760</v>
      </c>
      <c r="C662" s="40">
        <v>0.315</v>
      </c>
      <c r="D662" s="40">
        <v>0.29499999999999998</v>
      </c>
      <c r="E662" s="40">
        <v>0.27</v>
      </c>
      <c r="F662" s="40">
        <v>0.247</v>
      </c>
      <c r="G662" s="40">
        <v>0.35499999999999998</v>
      </c>
      <c r="H662" s="41" t="s">
        <v>137</v>
      </c>
    </row>
    <row r="663" spans="2:8">
      <c r="B663" s="39" t="s">
        <v>761</v>
      </c>
      <c r="C663" s="40">
        <v>0.315</v>
      </c>
      <c r="D663" s="40">
        <v>0.29499999999999998</v>
      </c>
      <c r="E663" s="40">
        <v>0.27</v>
      </c>
      <c r="F663" s="40">
        <v>0.247</v>
      </c>
      <c r="G663" s="40">
        <v>0.35499999999999998</v>
      </c>
      <c r="H663" s="41" t="s">
        <v>137</v>
      </c>
    </row>
    <row r="664" spans="2:8">
      <c r="B664" s="39" t="s">
        <v>762</v>
      </c>
      <c r="C664" s="40">
        <v>0.315</v>
      </c>
      <c r="D664" s="40">
        <v>0.29499999999999998</v>
      </c>
      <c r="E664" s="40">
        <v>0.27</v>
      </c>
      <c r="F664" s="40">
        <v>0.247</v>
      </c>
      <c r="G664" s="40">
        <v>0.35499999999999998</v>
      </c>
      <c r="H664" s="41" t="s">
        <v>137</v>
      </c>
    </row>
    <row r="665" spans="2:8">
      <c r="B665" s="39" t="s">
        <v>763</v>
      </c>
      <c r="C665" s="40">
        <v>0.315</v>
      </c>
      <c r="D665" s="40">
        <v>0.29499999999999998</v>
      </c>
      <c r="E665" s="40">
        <v>0.27</v>
      </c>
      <c r="F665" s="40">
        <v>0.247</v>
      </c>
      <c r="G665" s="40">
        <v>0.35499999999999998</v>
      </c>
      <c r="H665" s="41" t="s">
        <v>137</v>
      </c>
    </row>
    <row r="666" spans="2:8">
      <c r="B666" s="39" t="s">
        <v>764</v>
      </c>
      <c r="C666" s="40">
        <v>0.315</v>
      </c>
      <c r="D666" s="40">
        <v>0.29499999999999998</v>
      </c>
      <c r="E666" s="40">
        <v>0.27</v>
      </c>
      <c r="F666" s="40">
        <v>0.247</v>
      </c>
      <c r="G666" s="40">
        <v>0.35499999999999998</v>
      </c>
      <c r="H666" s="41" t="s">
        <v>137</v>
      </c>
    </row>
    <row r="667" spans="2:8">
      <c r="B667" s="39" t="s">
        <v>765</v>
      </c>
      <c r="C667" s="40">
        <v>0.315</v>
      </c>
      <c r="D667" s="40">
        <v>0.29499999999999998</v>
      </c>
      <c r="E667" s="40">
        <v>0.27</v>
      </c>
      <c r="F667" s="40">
        <v>0.247</v>
      </c>
      <c r="G667" s="40">
        <v>0.35499999999999998</v>
      </c>
      <c r="H667" s="41" t="s">
        <v>137</v>
      </c>
    </row>
    <row r="668" spans="2:8">
      <c r="B668" s="39" t="s">
        <v>766</v>
      </c>
      <c r="C668" s="40">
        <v>0.315</v>
      </c>
      <c r="D668" s="40">
        <v>0.29499999999999998</v>
      </c>
      <c r="E668" s="40">
        <v>0.27</v>
      </c>
      <c r="F668" s="40">
        <v>0.247</v>
      </c>
      <c r="G668" s="40">
        <v>0.35499999999999998</v>
      </c>
      <c r="H668" s="41" t="s">
        <v>137</v>
      </c>
    </row>
    <row r="669" spans="2:8">
      <c r="B669" s="39" t="s">
        <v>767</v>
      </c>
      <c r="C669" s="40">
        <v>0.23599999999999999</v>
      </c>
      <c r="D669" s="40">
        <v>0.216</v>
      </c>
      <c r="E669" s="40">
        <v>0.191</v>
      </c>
      <c r="F669" s="40">
        <v>0.16800000000000001</v>
      </c>
      <c r="G669" s="40">
        <v>0.45500000000000002</v>
      </c>
      <c r="H669" s="41" t="s">
        <v>137</v>
      </c>
    </row>
    <row r="670" spans="2:8">
      <c r="B670" s="39" t="s">
        <v>767</v>
      </c>
      <c r="C670" s="40">
        <v>0.27400000000000002</v>
      </c>
      <c r="D670" s="40">
        <v>0.254</v>
      </c>
      <c r="E670" s="40">
        <v>0.22900000000000001</v>
      </c>
      <c r="F670" s="40">
        <v>0.20599999999999999</v>
      </c>
      <c r="G670" s="40">
        <v>0.314</v>
      </c>
      <c r="H670" s="41" t="s">
        <v>84</v>
      </c>
    </row>
    <row r="671" spans="2:8">
      <c r="B671" s="39" t="s">
        <v>768</v>
      </c>
      <c r="C671" s="40">
        <v>0.23599999999999999</v>
      </c>
      <c r="D671" s="40">
        <v>0.216</v>
      </c>
      <c r="E671" s="40">
        <v>0.191</v>
      </c>
      <c r="F671" s="40">
        <v>0.16800000000000001</v>
      </c>
      <c r="G671" s="40">
        <v>0.45500000000000002</v>
      </c>
      <c r="H671" s="41" t="s">
        <v>137</v>
      </c>
    </row>
    <row r="672" spans="2:8">
      <c r="B672" s="39" t="s">
        <v>769</v>
      </c>
      <c r="C672" s="40">
        <v>0.23599999999999999</v>
      </c>
      <c r="D672" s="40">
        <v>0.216</v>
      </c>
      <c r="E672" s="40">
        <v>0.191</v>
      </c>
      <c r="F672" s="40">
        <v>0.16800000000000001</v>
      </c>
      <c r="G672" s="40">
        <v>0.45500000000000002</v>
      </c>
      <c r="H672" s="41" t="s">
        <v>137</v>
      </c>
    </row>
    <row r="673" spans="2:8">
      <c r="B673" s="39" t="s">
        <v>770</v>
      </c>
      <c r="C673" s="40">
        <v>15.032</v>
      </c>
      <c r="D673" s="40">
        <v>15.012</v>
      </c>
      <c r="E673" s="40">
        <v>14.987</v>
      </c>
      <c r="F673" s="40">
        <v>14.964</v>
      </c>
      <c r="G673" s="40">
        <v>15.071999999999999</v>
      </c>
      <c r="H673" s="41"/>
    </row>
    <row r="674" spans="2:8">
      <c r="B674" s="39" t="s">
        <v>771</v>
      </c>
      <c r="C674" s="40">
        <v>5.9610000000000003</v>
      </c>
      <c r="D674" s="40">
        <v>5.9409999999999998</v>
      </c>
      <c r="E674" s="40">
        <v>5.9160000000000004</v>
      </c>
      <c r="F674" s="40">
        <v>5.8929999999999998</v>
      </c>
      <c r="G674" s="40">
        <v>6.0010000000000003</v>
      </c>
      <c r="H674" s="42"/>
    </row>
    <row r="675" spans="2:8">
      <c r="B675" s="39" t="s">
        <v>772</v>
      </c>
      <c r="C675" s="40">
        <v>6.8360000000000003</v>
      </c>
      <c r="D675" s="40">
        <v>6.8159999999999998</v>
      </c>
      <c r="E675" s="40">
        <v>6.7910000000000004</v>
      </c>
      <c r="F675" s="40">
        <v>6.7679999999999998</v>
      </c>
      <c r="G675" s="40">
        <v>6.8760000000000003</v>
      </c>
      <c r="H675" s="42"/>
    </row>
    <row r="676" spans="2:8">
      <c r="B676" s="39" t="s">
        <v>773</v>
      </c>
      <c r="C676" s="40">
        <v>6.556</v>
      </c>
      <c r="D676" s="40">
        <v>6.5359999999999996</v>
      </c>
      <c r="E676" s="40">
        <v>6.5110000000000001</v>
      </c>
      <c r="F676" s="40">
        <v>6.4880000000000004</v>
      </c>
      <c r="G676" s="40">
        <v>6.5960000000000001</v>
      </c>
      <c r="H676" s="42"/>
    </row>
    <row r="677" spans="2:8">
      <c r="B677" s="39" t="s">
        <v>774</v>
      </c>
      <c r="C677" s="40">
        <v>6.5720000000000001</v>
      </c>
      <c r="D677" s="40">
        <v>6.5519999999999996</v>
      </c>
      <c r="E677" s="40">
        <v>6.5270000000000001</v>
      </c>
      <c r="F677" s="40">
        <v>6.5039999999999996</v>
      </c>
      <c r="G677" s="40">
        <v>6.6120000000000001</v>
      </c>
      <c r="H677" s="42"/>
    </row>
    <row r="678" spans="2:8">
      <c r="B678" s="39" t="s">
        <v>775</v>
      </c>
      <c r="C678" s="40">
        <v>9.0039999999999996</v>
      </c>
      <c r="D678" s="40">
        <v>8.984</v>
      </c>
      <c r="E678" s="40">
        <v>8.9589999999999996</v>
      </c>
      <c r="F678" s="40">
        <v>8.9359999999999999</v>
      </c>
      <c r="G678" s="40">
        <v>9.0440000000000005</v>
      </c>
      <c r="H678" s="42"/>
    </row>
    <row r="679" spans="2:8">
      <c r="B679" s="39" t="s">
        <v>776</v>
      </c>
      <c r="C679" s="40">
        <v>9.8000000000000004E-2</v>
      </c>
      <c r="D679" s="40">
        <v>7.8E-2</v>
      </c>
      <c r="E679" s="40">
        <v>5.2999999999999999E-2</v>
      </c>
      <c r="F679" s="40">
        <v>0.03</v>
      </c>
      <c r="G679" s="40">
        <v>0.45500000000000002</v>
      </c>
      <c r="H679" s="42"/>
    </row>
    <row r="680" spans="2:8">
      <c r="B680" s="39" t="s">
        <v>777</v>
      </c>
      <c r="C680" s="40">
        <v>0.29599999999999999</v>
      </c>
      <c r="D680" s="40">
        <v>0.27600000000000002</v>
      </c>
      <c r="E680" s="40">
        <v>0.251</v>
      </c>
      <c r="F680" s="40">
        <v>0.22800000000000001</v>
      </c>
      <c r="G680" s="40">
        <v>0.45500000000000002</v>
      </c>
      <c r="H680" s="41" t="s">
        <v>137</v>
      </c>
    </row>
    <row r="681" spans="2:8">
      <c r="B681" s="39" t="s">
        <v>777</v>
      </c>
      <c r="C681" s="40">
        <v>0.313</v>
      </c>
      <c r="D681" s="40">
        <v>0.29299999999999998</v>
      </c>
      <c r="E681" s="40">
        <v>0.26800000000000002</v>
      </c>
      <c r="F681" s="40">
        <v>0.245</v>
      </c>
      <c r="G681" s="40">
        <v>0.45500000000000002</v>
      </c>
      <c r="H681" s="41" t="s">
        <v>84</v>
      </c>
    </row>
    <row r="682" spans="2:8">
      <c r="B682" s="39" t="s">
        <v>778</v>
      </c>
      <c r="C682" s="40">
        <v>0.29599999999999999</v>
      </c>
      <c r="D682" s="40">
        <v>0.27600000000000002</v>
      </c>
      <c r="E682" s="40">
        <v>0.251</v>
      </c>
      <c r="F682" s="40">
        <v>0.22800000000000001</v>
      </c>
      <c r="G682" s="40">
        <v>0.45500000000000002</v>
      </c>
      <c r="H682" s="41" t="s">
        <v>137</v>
      </c>
    </row>
    <row r="683" spans="2:8">
      <c r="B683" s="39" t="s">
        <v>779</v>
      </c>
      <c r="C683" s="40">
        <v>0.55400000000000005</v>
      </c>
      <c r="D683" s="40">
        <v>0.53400000000000003</v>
      </c>
      <c r="E683" s="40">
        <v>0.50900000000000001</v>
      </c>
      <c r="F683" s="40">
        <v>0.48599999999999999</v>
      </c>
      <c r="G683" s="40">
        <v>0.59399999999999997</v>
      </c>
      <c r="H683" s="41" t="s">
        <v>137</v>
      </c>
    </row>
    <row r="684" spans="2:8">
      <c r="B684" s="39" t="s">
        <v>780</v>
      </c>
      <c r="C684" s="40">
        <v>0.13800000000000001</v>
      </c>
      <c r="D684" s="40">
        <v>0.11799999999999999</v>
      </c>
      <c r="E684" s="40">
        <v>9.2999999999999999E-2</v>
      </c>
      <c r="F684" s="40">
        <v>7.0000000000000007E-2</v>
      </c>
      <c r="G684" s="40">
        <v>0.36399999999999999</v>
      </c>
      <c r="H684" s="41" t="s">
        <v>137</v>
      </c>
    </row>
    <row r="685" spans="2:8">
      <c r="B685" s="39" t="s">
        <v>780</v>
      </c>
      <c r="C685" s="40">
        <v>0.32400000000000001</v>
      </c>
      <c r="D685" s="40">
        <v>0.30399999999999999</v>
      </c>
      <c r="E685" s="40">
        <v>0.27900000000000003</v>
      </c>
      <c r="F685" s="40">
        <v>0.25600000000000001</v>
      </c>
      <c r="G685" s="40">
        <v>0.36399999999999999</v>
      </c>
      <c r="H685" s="41" t="s">
        <v>84</v>
      </c>
    </row>
    <row r="686" spans="2:8">
      <c r="B686" s="39" t="s">
        <v>781</v>
      </c>
      <c r="C686" s="40">
        <v>0.13800000000000001</v>
      </c>
      <c r="D686" s="40">
        <v>0.11799999999999999</v>
      </c>
      <c r="E686" s="40">
        <v>9.2999999999999999E-2</v>
      </c>
      <c r="F686" s="40">
        <v>7.0000000000000007E-2</v>
      </c>
      <c r="G686" s="40">
        <v>0.36399999999999999</v>
      </c>
      <c r="H686" s="41" t="s">
        <v>137</v>
      </c>
    </row>
    <row r="687" spans="2:8">
      <c r="B687" s="39" t="s">
        <v>782</v>
      </c>
      <c r="C687" s="40">
        <v>5.8520000000000003</v>
      </c>
      <c r="D687" s="40">
        <v>5.8319999999999999</v>
      </c>
      <c r="E687" s="40">
        <v>5.8070000000000004</v>
      </c>
      <c r="F687" s="40">
        <v>5.7839999999999998</v>
      </c>
      <c r="G687" s="40">
        <v>5.8920000000000003</v>
      </c>
      <c r="H687" s="42"/>
    </row>
    <row r="688" spans="2:8">
      <c r="B688" s="39" t="s">
        <v>783</v>
      </c>
      <c r="C688" s="40">
        <v>0.39600000000000002</v>
      </c>
      <c r="D688" s="40">
        <v>0.376</v>
      </c>
      <c r="E688" s="40">
        <v>0.35099999999999998</v>
      </c>
      <c r="F688" s="40">
        <v>0.32800000000000001</v>
      </c>
      <c r="G688" s="40">
        <v>0.436</v>
      </c>
      <c r="H688" s="41"/>
    </row>
    <row r="689" spans="2:9">
      <c r="B689" s="39" t="s">
        <v>784</v>
      </c>
      <c r="C689" s="40">
        <v>0.14599999999999999</v>
      </c>
      <c r="D689" s="40">
        <v>0.126</v>
      </c>
      <c r="E689" s="40">
        <v>0.10100000000000001</v>
      </c>
      <c r="F689" s="40">
        <v>7.8E-2</v>
      </c>
      <c r="G689" s="40">
        <v>0.45500000000000002</v>
      </c>
      <c r="H689" s="41" t="s">
        <v>137</v>
      </c>
    </row>
    <row r="690" spans="2:9">
      <c r="B690" s="39" t="s">
        <v>784</v>
      </c>
      <c r="C690" s="40">
        <v>0.216</v>
      </c>
      <c r="D690" s="40">
        <v>0.19600000000000001</v>
      </c>
      <c r="E690" s="40">
        <v>0.17100000000000001</v>
      </c>
      <c r="F690" s="40">
        <v>0.14799999999999999</v>
      </c>
      <c r="G690" s="40">
        <v>0.45500000000000002</v>
      </c>
      <c r="H690" s="41" t="s">
        <v>84</v>
      </c>
    </row>
    <row r="691" spans="2:9">
      <c r="B691" s="39" t="s">
        <v>696</v>
      </c>
      <c r="C691" s="40">
        <v>0.127</v>
      </c>
      <c r="D691" s="40">
        <v>0.107</v>
      </c>
      <c r="E691" s="40">
        <v>8.2000000000000003E-2</v>
      </c>
      <c r="F691" s="40">
        <v>5.8999999999999997E-2</v>
      </c>
      <c r="G691" s="40">
        <v>0.245</v>
      </c>
      <c r="H691" s="41" t="s">
        <v>137</v>
      </c>
    </row>
    <row r="692" spans="2:9">
      <c r="B692" s="39" t="s">
        <v>696</v>
      </c>
      <c r="C692" s="40">
        <v>0.372</v>
      </c>
      <c r="D692" s="40">
        <v>0.372</v>
      </c>
      <c r="E692" s="40">
        <v>0.34699999999999998</v>
      </c>
      <c r="F692" s="40">
        <v>0.32400000000000001</v>
      </c>
      <c r="G692" s="40">
        <v>0.432</v>
      </c>
      <c r="H692" s="41" t="s">
        <v>84</v>
      </c>
    </row>
    <row r="693" spans="2:9">
      <c r="B693" s="39" t="s">
        <v>785</v>
      </c>
      <c r="C693" s="40">
        <v>0.127</v>
      </c>
      <c r="D693" s="40">
        <v>0.107</v>
      </c>
      <c r="E693" s="40">
        <v>8.2000000000000003E-2</v>
      </c>
      <c r="F693" s="40">
        <v>5.8999999999999997E-2</v>
      </c>
      <c r="G693" s="40">
        <v>0.245</v>
      </c>
      <c r="H693" s="41" t="s">
        <v>137</v>
      </c>
    </row>
    <row r="694" spans="2:9">
      <c r="B694" s="39" t="s">
        <v>786</v>
      </c>
      <c r="C694" s="40">
        <v>0.42399999999999999</v>
      </c>
      <c r="D694" s="40">
        <v>0.42399999999999999</v>
      </c>
      <c r="E694" s="40">
        <v>0.39900000000000002</v>
      </c>
      <c r="F694" s="40">
        <v>0.376</v>
      </c>
      <c r="G694" s="40">
        <v>0.48399999999999999</v>
      </c>
      <c r="H694" s="41"/>
    </row>
    <row r="695" spans="2:9">
      <c r="B695" s="39" t="s">
        <v>787</v>
      </c>
      <c r="C695" s="40">
        <v>0.127</v>
      </c>
      <c r="D695" s="40">
        <v>0.107</v>
      </c>
      <c r="E695" s="40">
        <v>8.2000000000000003E-2</v>
      </c>
      <c r="F695" s="40">
        <v>5.8999999999999997E-2</v>
      </c>
      <c r="G695" s="40">
        <v>0.245</v>
      </c>
      <c r="H695" s="41" t="s">
        <v>137</v>
      </c>
    </row>
    <row r="696" spans="2:9">
      <c r="B696" s="39" t="s">
        <v>788</v>
      </c>
      <c r="C696" s="40">
        <v>0.32800000000000001</v>
      </c>
      <c r="D696" s="40">
        <v>0.308</v>
      </c>
      <c r="E696" s="40">
        <v>0.28299999999999997</v>
      </c>
      <c r="F696" s="40">
        <v>0.26</v>
      </c>
      <c r="G696" s="40">
        <v>0.36799999999999999</v>
      </c>
      <c r="H696" s="41" t="s">
        <v>137</v>
      </c>
    </row>
    <row r="697" spans="2:9">
      <c r="B697" s="39" t="s">
        <v>788</v>
      </c>
      <c r="C697" s="40">
        <v>0.33100000000000002</v>
      </c>
      <c r="D697" s="40">
        <v>0.311</v>
      </c>
      <c r="E697" s="40">
        <v>0.28599999999999998</v>
      </c>
      <c r="F697" s="40">
        <v>0.26300000000000001</v>
      </c>
      <c r="G697" s="40">
        <v>0.371</v>
      </c>
      <c r="H697" s="41" t="s">
        <v>84</v>
      </c>
      <c r="I697" s="37"/>
    </row>
    <row r="698" spans="2:9">
      <c r="B698" s="39" t="s">
        <v>789</v>
      </c>
      <c r="C698" s="40">
        <v>0.35199999999999998</v>
      </c>
      <c r="D698" s="40">
        <v>0.33200000000000002</v>
      </c>
      <c r="E698" s="40">
        <v>0.307</v>
      </c>
      <c r="F698" s="40">
        <v>0.28399999999999997</v>
      </c>
      <c r="G698" s="40">
        <v>0.39200000000000002</v>
      </c>
      <c r="H698" s="41" t="s">
        <v>137</v>
      </c>
      <c r="I698" s="37"/>
    </row>
    <row r="699" spans="2:9">
      <c r="B699" s="39" t="s">
        <v>789</v>
      </c>
      <c r="C699" s="40">
        <v>0.38700000000000001</v>
      </c>
      <c r="D699" s="40">
        <v>0.36699999999999999</v>
      </c>
      <c r="E699" s="40">
        <v>0.34200000000000003</v>
      </c>
      <c r="F699" s="40">
        <v>0.31900000000000001</v>
      </c>
      <c r="G699" s="40">
        <v>0.42699999999999999</v>
      </c>
      <c r="H699" s="42" t="s">
        <v>84</v>
      </c>
      <c r="I699" s="37"/>
    </row>
    <row r="700" spans="2:9">
      <c r="B700" s="39" t="s">
        <v>790</v>
      </c>
      <c r="C700" s="40">
        <v>0.35199999999999998</v>
      </c>
      <c r="D700" s="40">
        <v>0.33200000000000002</v>
      </c>
      <c r="E700" s="40">
        <v>0.307</v>
      </c>
      <c r="F700" s="40">
        <v>0.28399999999999997</v>
      </c>
      <c r="G700" s="40">
        <v>0.39200000000000002</v>
      </c>
      <c r="H700" s="41" t="s">
        <v>137</v>
      </c>
      <c r="I700" s="37"/>
    </row>
    <row r="701" spans="2:9">
      <c r="B701" s="39" t="s">
        <v>164</v>
      </c>
      <c r="C701" s="40">
        <v>0.13600000000000001</v>
      </c>
      <c r="D701" s="40">
        <v>0.11600000000000001</v>
      </c>
      <c r="E701" s="40">
        <v>9.0999999999999998E-2</v>
      </c>
      <c r="F701" s="40">
        <v>6.8000000000000005E-2</v>
      </c>
      <c r="G701" s="40">
        <v>0.36399999999999999</v>
      </c>
      <c r="H701" s="41" t="s">
        <v>137</v>
      </c>
      <c r="I701" s="37"/>
    </row>
    <row r="702" spans="2:9">
      <c r="B702" s="39" t="s">
        <v>164</v>
      </c>
      <c r="C702" s="40">
        <v>0.29799999999999999</v>
      </c>
      <c r="D702" s="40">
        <v>0.27800000000000002</v>
      </c>
      <c r="E702" s="40">
        <v>0.253</v>
      </c>
      <c r="F702" s="40">
        <v>0.23</v>
      </c>
      <c r="G702" s="40">
        <v>0.33800000000000002</v>
      </c>
      <c r="H702" s="41" t="s">
        <v>84</v>
      </c>
      <c r="I702" s="37"/>
    </row>
    <row r="703" spans="2:9">
      <c r="B703" s="39" t="s">
        <v>791</v>
      </c>
      <c r="C703" s="40">
        <v>0.13600000000000001</v>
      </c>
      <c r="D703" s="40">
        <v>0.11600000000000001</v>
      </c>
      <c r="E703" s="40">
        <v>9.0999999999999998E-2</v>
      </c>
      <c r="F703" s="40">
        <v>6.8000000000000005E-2</v>
      </c>
      <c r="G703" s="40">
        <v>0.36399999999999999</v>
      </c>
      <c r="H703" s="41" t="s">
        <v>137</v>
      </c>
      <c r="I703" s="37"/>
    </row>
    <row r="704" spans="2:9">
      <c r="B704" s="39" t="s">
        <v>792</v>
      </c>
      <c r="C704" s="40">
        <v>0.29799999999999999</v>
      </c>
      <c r="D704" s="40">
        <v>0.27800000000000002</v>
      </c>
      <c r="E704" s="40">
        <v>0.253</v>
      </c>
      <c r="F704" s="40">
        <v>0.23</v>
      </c>
      <c r="G704" s="40">
        <v>0.45500000000000002</v>
      </c>
      <c r="H704" s="41" t="s">
        <v>137</v>
      </c>
      <c r="I704" s="37"/>
    </row>
    <row r="705" spans="2:9">
      <c r="B705" s="39" t="s">
        <v>792</v>
      </c>
      <c r="C705" s="40">
        <v>0.35499999999999998</v>
      </c>
      <c r="D705" s="40">
        <v>0.33500000000000002</v>
      </c>
      <c r="E705" s="40">
        <v>0.31</v>
      </c>
      <c r="F705" s="40">
        <v>0.28699999999999998</v>
      </c>
      <c r="G705" s="40">
        <v>0.45500000000000002</v>
      </c>
      <c r="H705" s="41" t="s">
        <v>84</v>
      </c>
      <c r="I705" s="37"/>
    </row>
    <row r="706" spans="2:9">
      <c r="B706" s="39" t="s">
        <v>793</v>
      </c>
      <c r="C706" s="40">
        <v>0.218</v>
      </c>
      <c r="D706" s="40">
        <v>0.19800000000000001</v>
      </c>
      <c r="E706" s="40">
        <v>0.17299999999999999</v>
      </c>
      <c r="F706" s="40">
        <v>0.15</v>
      </c>
      <c r="G706" s="40">
        <v>0.45500000000000002</v>
      </c>
      <c r="H706" s="41" t="s">
        <v>137</v>
      </c>
      <c r="I706" s="37"/>
    </row>
    <row r="707" spans="2:9">
      <c r="B707" s="39" t="s">
        <v>793</v>
      </c>
      <c r="C707" s="40">
        <v>0.34499999999999997</v>
      </c>
      <c r="D707" s="40">
        <v>0.32500000000000001</v>
      </c>
      <c r="E707" s="40">
        <v>0.3</v>
      </c>
      <c r="F707" s="40">
        <v>0.27700000000000002</v>
      </c>
      <c r="G707" s="40">
        <v>0.38500000000000001</v>
      </c>
      <c r="H707" s="41" t="s">
        <v>84</v>
      </c>
      <c r="I707" s="37"/>
    </row>
    <row r="708" spans="2:9">
      <c r="B708" s="39" t="s">
        <v>794</v>
      </c>
      <c r="C708" s="40">
        <v>0.41699999999999998</v>
      </c>
      <c r="D708" s="40">
        <v>0.39700000000000002</v>
      </c>
      <c r="E708" s="40">
        <v>0.372</v>
      </c>
      <c r="F708" s="40">
        <v>0.34899999999999998</v>
      </c>
      <c r="G708" s="40">
        <v>0.45700000000000002</v>
      </c>
      <c r="H708" s="41" t="s">
        <v>137</v>
      </c>
      <c r="I708" s="37"/>
    </row>
    <row r="709" spans="2:9">
      <c r="B709" s="39" t="s">
        <v>794</v>
      </c>
      <c r="C709" s="40">
        <v>0.46700000000000003</v>
      </c>
      <c r="D709" s="40">
        <v>0.44700000000000001</v>
      </c>
      <c r="E709" s="40">
        <v>0.42199999999999999</v>
      </c>
      <c r="F709" s="40">
        <v>0.39900000000000002</v>
      </c>
      <c r="G709" s="40">
        <v>0.50700000000000001</v>
      </c>
      <c r="H709" s="41" t="s">
        <v>84</v>
      </c>
      <c r="I709" s="37"/>
    </row>
    <row r="710" spans="2:9">
      <c r="B710" s="39" t="s">
        <v>795</v>
      </c>
      <c r="C710" s="40">
        <v>0.41699999999999998</v>
      </c>
      <c r="D710" s="40">
        <v>0.39700000000000002</v>
      </c>
      <c r="E710" s="40">
        <v>0.372</v>
      </c>
      <c r="F710" s="40">
        <v>0.34899999999999998</v>
      </c>
      <c r="G710" s="40">
        <v>0.45700000000000002</v>
      </c>
      <c r="H710" s="41" t="s">
        <v>137</v>
      </c>
      <c r="I710" s="37"/>
    </row>
    <row r="711" spans="2:9">
      <c r="B711" s="39" t="s">
        <v>796</v>
      </c>
      <c r="C711" s="40">
        <v>0.41699999999999998</v>
      </c>
      <c r="D711" s="40">
        <v>0.39700000000000002</v>
      </c>
      <c r="E711" s="40">
        <v>0.372</v>
      </c>
      <c r="F711" s="40">
        <v>0.34899999999999998</v>
      </c>
      <c r="G711" s="40">
        <v>0.45700000000000002</v>
      </c>
      <c r="H711" s="41" t="s">
        <v>137</v>
      </c>
      <c r="I711" s="37"/>
    </row>
    <row r="712" spans="2:9">
      <c r="B712" s="39" t="s">
        <v>797</v>
      </c>
      <c r="C712" s="40">
        <v>1.0660000000000001</v>
      </c>
      <c r="D712" s="40">
        <v>1.046</v>
      </c>
      <c r="E712" s="40">
        <v>1.0209999999999999</v>
      </c>
      <c r="F712" s="40">
        <v>0.998</v>
      </c>
      <c r="G712" s="40">
        <v>1.1060000000000001</v>
      </c>
      <c r="H712" s="41" t="s">
        <v>137</v>
      </c>
      <c r="I712" s="37"/>
    </row>
    <row r="713" spans="2:9">
      <c r="B713" s="39" t="s">
        <v>798</v>
      </c>
      <c r="C713" s="40">
        <v>0.72199999999999998</v>
      </c>
      <c r="D713" s="40">
        <v>0.70199999999999996</v>
      </c>
      <c r="E713" s="40">
        <v>0.67700000000000005</v>
      </c>
      <c r="F713" s="40">
        <v>0.65400000000000003</v>
      </c>
      <c r="G713" s="40">
        <v>0.76200000000000001</v>
      </c>
      <c r="H713" s="41" t="s">
        <v>137</v>
      </c>
      <c r="I713" s="37"/>
    </row>
    <row r="714" spans="2:9">
      <c r="B714" s="39" t="s">
        <v>799</v>
      </c>
      <c r="C714" s="40">
        <v>0.151</v>
      </c>
      <c r="D714" s="40">
        <v>0.13100000000000001</v>
      </c>
      <c r="E714" s="40">
        <v>0.106</v>
      </c>
      <c r="F714" s="40">
        <v>8.3000000000000004E-2</v>
      </c>
      <c r="G714" s="40">
        <v>0.45500000000000002</v>
      </c>
      <c r="H714" s="41" t="s">
        <v>137</v>
      </c>
      <c r="I714" s="37"/>
    </row>
    <row r="715" spans="2:9">
      <c r="B715" s="39" t="s">
        <v>799</v>
      </c>
      <c r="C715" s="40">
        <v>0.21299999999999999</v>
      </c>
      <c r="D715" s="40">
        <v>0.193</v>
      </c>
      <c r="E715" s="40">
        <v>0.16800000000000001</v>
      </c>
      <c r="F715" s="40">
        <v>0.14499999999999999</v>
      </c>
      <c r="G715" s="40">
        <v>0.45500000000000002</v>
      </c>
      <c r="H715" s="41" t="s">
        <v>84</v>
      </c>
      <c r="I715" s="37"/>
    </row>
    <row r="716" spans="2:9">
      <c r="B716" s="39" t="s">
        <v>800</v>
      </c>
      <c r="C716" s="40">
        <v>0.35099999999999998</v>
      </c>
      <c r="D716" s="40">
        <v>0.33100000000000002</v>
      </c>
      <c r="E716" s="40">
        <v>0.30599999999999999</v>
      </c>
      <c r="F716" s="40">
        <v>0.28299999999999997</v>
      </c>
      <c r="G716" s="40">
        <v>0.45500000000000002</v>
      </c>
      <c r="H716" s="41" t="s">
        <v>137</v>
      </c>
      <c r="I716" s="37"/>
    </row>
    <row r="717" spans="2:9">
      <c r="B717" s="39" t="s">
        <v>801</v>
      </c>
      <c r="C717" s="40">
        <v>0.249</v>
      </c>
      <c r="D717" s="40">
        <v>0.22900000000000001</v>
      </c>
      <c r="E717" s="40">
        <v>0.20399999999999999</v>
      </c>
      <c r="F717" s="40">
        <v>0.18099999999999999</v>
      </c>
      <c r="G717" s="40">
        <v>0.45500000000000002</v>
      </c>
      <c r="H717" s="41" t="s">
        <v>137</v>
      </c>
      <c r="I717" s="37"/>
    </row>
    <row r="718" spans="2:9">
      <c r="B718" s="39" t="s">
        <v>801</v>
      </c>
      <c r="C718" s="40">
        <v>0.24399999999999999</v>
      </c>
      <c r="D718" s="40">
        <v>0.224</v>
      </c>
      <c r="E718" s="40">
        <v>0.19900000000000001</v>
      </c>
      <c r="F718" s="40">
        <v>0.16600000000000001</v>
      </c>
      <c r="G718" s="40">
        <v>0.45500000000000002</v>
      </c>
      <c r="H718" s="41" t="s">
        <v>84</v>
      </c>
      <c r="I718" s="37"/>
    </row>
    <row r="719" spans="2:9">
      <c r="B719" s="39" t="s">
        <v>802</v>
      </c>
      <c r="C719" s="40">
        <v>0.251</v>
      </c>
      <c r="D719" s="40">
        <v>0.23100000000000001</v>
      </c>
      <c r="E719" s="40">
        <v>0.20599999999999999</v>
      </c>
      <c r="F719" s="40">
        <v>0.183</v>
      </c>
      <c r="G719" s="40">
        <v>0.45500000000000002</v>
      </c>
      <c r="H719" s="41" t="s">
        <v>137</v>
      </c>
      <c r="I719" s="37"/>
    </row>
    <row r="720" spans="2:9">
      <c r="B720" s="39" t="s">
        <v>802</v>
      </c>
      <c r="C720" s="40">
        <v>0.23599999999999999</v>
      </c>
      <c r="D720" s="40">
        <v>0.216</v>
      </c>
      <c r="E720" s="40">
        <v>0.191</v>
      </c>
      <c r="F720" s="40">
        <v>0.16800000000000001</v>
      </c>
      <c r="G720" s="40">
        <v>0.45500000000000002</v>
      </c>
      <c r="H720" s="41" t="s">
        <v>84</v>
      </c>
      <c r="I720" s="37"/>
    </row>
    <row r="721" spans="2:9">
      <c r="B721" s="48" t="s">
        <v>803</v>
      </c>
      <c r="C721" s="40">
        <v>0.19400000000000001</v>
      </c>
      <c r="D721" s="40">
        <v>0.17399999999999999</v>
      </c>
      <c r="E721" s="40">
        <v>0.14899999999999999</v>
      </c>
      <c r="F721" s="40">
        <v>0.126</v>
      </c>
      <c r="G721" s="40">
        <v>0.45500000000000002</v>
      </c>
      <c r="H721" s="41" t="s">
        <v>137</v>
      </c>
      <c r="I721" s="37"/>
    </row>
    <row r="722" spans="2:9">
      <c r="B722" s="48" t="s">
        <v>803</v>
      </c>
      <c r="C722" s="40">
        <v>0.36399999999999999</v>
      </c>
      <c r="D722" s="40">
        <v>0.34399999999999997</v>
      </c>
      <c r="E722" s="40">
        <v>0.31900000000000001</v>
      </c>
      <c r="F722" s="40">
        <v>0.29599999999999999</v>
      </c>
      <c r="G722" s="40">
        <v>0.40400000000000003</v>
      </c>
      <c r="H722" s="41" t="s">
        <v>84</v>
      </c>
      <c r="I722" s="37"/>
    </row>
    <row r="723" spans="2:9">
      <c r="B723" s="39" t="s">
        <v>804</v>
      </c>
      <c r="C723" s="40">
        <v>0.28699999999999998</v>
      </c>
      <c r="D723" s="40">
        <v>0.26700000000000002</v>
      </c>
      <c r="E723" s="40">
        <v>0.24199999999999999</v>
      </c>
      <c r="F723" s="40">
        <v>0.219</v>
      </c>
      <c r="G723" s="40">
        <v>0.45500000000000002</v>
      </c>
      <c r="H723" s="41" t="s">
        <v>137</v>
      </c>
      <c r="I723" s="37"/>
    </row>
    <row r="724" spans="2:9">
      <c r="B724" s="39" t="s">
        <v>804</v>
      </c>
      <c r="C724" s="40">
        <v>0.378</v>
      </c>
      <c r="D724" s="40">
        <v>0.35799999999999998</v>
      </c>
      <c r="E724" s="40">
        <v>0.33300000000000002</v>
      </c>
      <c r="F724" s="40">
        <v>0.31</v>
      </c>
      <c r="G724" s="40">
        <v>0.45500000000000002</v>
      </c>
      <c r="H724" s="41" t="s">
        <v>84</v>
      </c>
      <c r="I724" s="37"/>
    </row>
    <row r="725" spans="2:9">
      <c r="B725" s="39" t="s">
        <v>805</v>
      </c>
      <c r="C725" s="40">
        <v>0.47799999999999998</v>
      </c>
      <c r="D725" s="40">
        <v>0.45800000000000002</v>
      </c>
      <c r="E725" s="40">
        <v>0.433</v>
      </c>
      <c r="F725" s="40">
        <v>0.41</v>
      </c>
      <c r="G725" s="40">
        <v>0.51800000000000002</v>
      </c>
      <c r="H725" s="41" t="s">
        <v>137</v>
      </c>
      <c r="I725" s="37"/>
    </row>
    <row r="726" spans="2:9">
      <c r="B726" s="39" t="s">
        <v>805</v>
      </c>
      <c r="C726" s="40">
        <v>0.52500000000000002</v>
      </c>
      <c r="D726" s="40">
        <v>0.505</v>
      </c>
      <c r="E726" s="40">
        <v>0.48</v>
      </c>
      <c r="F726" s="40">
        <v>0.45700000000000002</v>
      </c>
      <c r="G726" s="40">
        <v>0.56499999999999995</v>
      </c>
      <c r="H726" s="41" t="s">
        <v>84</v>
      </c>
      <c r="I726" s="37"/>
    </row>
    <row r="727" spans="2:9">
      <c r="B727" s="39" t="s">
        <v>806</v>
      </c>
      <c r="C727" s="40">
        <v>0.5</v>
      </c>
      <c r="D727" s="40">
        <v>0.48</v>
      </c>
      <c r="E727" s="40">
        <v>0.45500000000000002</v>
      </c>
      <c r="F727" s="40">
        <v>0.432</v>
      </c>
      <c r="G727" s="40">
        <v>0.54</v>
      </c>
      <c r="H727" s="41" t="s">
        <v>137</v>
      </c>
      <c r="I727" s="37"/>
    </row>
    <row r="728" spans="2:9">
      <c r="B728" s="39" t="s">
        <v>807</v>
      </c>
      <c r="C728" s="40">
        <v>0.442</v>
      </c>
      <c r="D728" s="40">
        <v>0.42199999999999999</v>
      </c>
      <c r="E728" s="40">
        <v>0.39700000000000002</v>
      </c>
      <c r="F728" s="40">
        <v>0.374</v>
      </c>
      <c r="G728" s="40">
        <v>0.48199999999999998</v>
      </c>
      <c r="H728" s="41" t="s">
        <v>137</v>
      </c>
      <c r="I728" s="37"/>
    </row>
    <row r="729" spans="2:9">
      <c r="B729" s="39" t="s">
        <v>807</v>
      </c>
      <c r="C729" s="40">
        <v>0.375</v>
      </c>
      <c r="D729" s="40">
        <v>0.35499999999999998</v>
      </c>
      <c r="E729" s="40">
        <v>0.33</v>
      </c>
      <c r="F729" s="40">
        <v>0.307</v>
      </c>
      <c r="G729" s="40">
        <v>0.45500000000000002</v>
      </c>
      <c r="H729" s="41" t="s">
        <v>84</v>
      </c>
      <c r="I729" s="37"/>
    </row>
    <row r="730" spans="2:9">
      <c r="B730" s="39" t="s">
        <v>808</v>
      </c>
      <c r="C730" s="40">
        <v>0.25700000000000001</v>
      </c>
      <c r="D730" s="40">
        <v>0.23699999999999999</v>
      </c>
      <c r="E730" s="40">
        <v>0.21199999999999999</v>
      </c>
      <c r="F730" s="40">
        <v>0.189</v>
      </c>
      <c r="G730" s="40">
        <v>0.29699999999999999</v>
      </c>
      <c r="H730" s="41" t="s">
        <v>137</v>
      </c>
      <c r="I730" s="37"/>
    </row>
    <row r="731" spans="2:9">
      <c r="B731" s="39" t="s">
        <v>808</v>
      </c>
      <c r="C731" s="40">
        <v>0.86299999999999999</v>
      </c>
      <c r="D731" s="40">
        <v>0.84299999999999997</v>
      </c>
      <c r="E731" s="40">
        <v>0.81799999999999995</v>
      </c>
      <c r="F731" s="40">
        <v>0.79500000000000004</v>
      </c>
      <c r="G731" s="40">
        <v>0.90300000000000002</v>
      </c>
      <c r="H731" s="41" t="s">
        <v>84</v>
      </c>
      <c r="I731" s="37"/>
    </row>
    <row r="732" spans="2:9">
      <c r="B732" s="39" t="s">
        <v>809</v>
      </c>
      <c r="C732" s="40">
        <v>0.22700000000000001</v>
      </c>
      <c r="D732" s="40">
        <v>0.20699999999999999</v>
      </c>
      <c r="E732" s="40">
        <v>0.182</v>
      </c>
      <c r="F732" s="40">
        <v>0.159</v>
      </c>
      <c r="G732" s="40">
        <v>0.36399999999999999</v>
      </c>
      <c r="H732" s="41" t="s">
        <v>137</v>
      </c>
      <c r="I732" s="37"/>
    </row>
    <row r="733" spans="2:9">
      <c r="B733" s="39" t="s">
        <v>809</v>
      </c>
      <c r="C733" s="40">
        <v>0.33400000000000002</v>
      </c>
      <c r="D733" s="40">
        <v>0.314</v>
      </c>
      <c r="E733" s="40">
        <v>0.28899999999999998</v>
      </c>
      <c r="F733" s="40">
        <v>0.26600000000000001</v>
      </c>
      <c r="G733" s="40">
        <v>0.374</v>
      </c>
      <c r="H733" s="41" t="s">
        <v>84</v>
      </c>
      <c r="I733" s="37"/>
    </row>
    <row r="734" spans="2:9">
      <c r="B734" s="39" t="s">
        <v>810</v>
      </c>
      <c r="C734" s="40">
        <v>0.17699999999999999</v>
      </c>
      <c r="D734" s="40">
        <v>0.17699999999999999</v>
      </c>
      <c r="E734" s="40">
        <v>0.13200000000000001</v>
      </c>
      <c r="F734" s="40">
        <v>0.109</v>
      </c>
      <c r="G734" s="40">
        <v>0.36399999999999999</v>
      </c>
      <c r="H734" s="41" t="s">
        <v>137</v>
      </c>
      <c r="I734" s="37"/>
    </row>
    <row r="735" spans="2:9">
      <c r="B735" s="39" t="s">
        <v>810</v>
      </c>
      <c r="C735" s="40">
        <v>0.45400000000000001</v>
      </c>
      <c r="D735" s="40">
        <v>0.434</v>
      </c>
      <c r="E735" s="40">
        <v>0.40899999999999997</v>
      </c>
      <c r="F735" s="40">
        <v>0.38600000000000001</v>
      </c>
      <c r="G735" s="40">
        <v>0.49399999999999999</v>
      </c>
      <c r="H735" s="41" t="s">
        <v>84</v>
      </c>
      <c r="I735" s="37"/>
    </row>
    <row r="736" spans="2:9">
      <c r="B736" s="39" t="s">
        <v>811</v>
      </c>
      <c r="C736" s="40">
        <v>0.21099999999999999</v>
      </c>
      <c r="D736" s="40">
        <v>0.191</v>
      </c>
      <c r="E736" s="40">
        <v>0.16600000000000001</v>
      </c>
      <c r="F736" s="40">
        <v>0.14299999999999999</v>
      </c>
      <c r="G736" s="40">
        <v>0.45500000000000002</v>
      </c>
      <c r="H736" s="41" t="s">
        <v>137</v>
      </c>
      <c r="I736" s="37"/>
    </row>
    <row r="737" spans="2:9" ht="10.5" customHeight="1">
      <c r="B737" s="48" t="s">
        <v>812</v>
      </c>
      <c r="C737" s="40">
        <v>0.29699999999999999</v>
      </c>
      <c r="D737" s="40">
        <v>0.27700000000000002</v>
      </c>
      <c r="E737" s="40">
        <v>0.252</v>
      </c>
      <c r="F737" s="40">
        <v>0.22900000000000001</v>
      </c>
      <c r="G737" s="40">
        <v>0.33700000000000002</v>
      </c>
      <c r="H737" s="41" t="s">
        <v>137</v>
      </c>
      <c r="I737" s="37"/>
    </row>
    <row r="738" spans="2:9">
      <c r="B738" s="39" t="s">
        <v>813</v>
      </c>
      <c r="C738" s="40">
        <v>0.40300000000000002</v>
      </c>
      <c r="D738" s="40">
        <v>0.38300000000000001</v>
      </c>
      <c r="E738" s="40">
        <v>0.35799999999999998</v>
      </c>
      <c r="F738" s="40">
        <v>0.33500000000000002</v>
      </c>
      <c r="G738" s="40">
        <v>0.443</v>
      </c>
      <c r="H738" s="41" t="s">
        <v>137</v>
      </c>
    </row>
    <row r="739" spans="2:9">
      <c r="B739" s="39" t="s">
        <v>813</v>
      </c>
      <c r="C739" s="40">
        <v>0.34300000000000003</v>
      </c>
      <c r="D739" s="40">
        <v>0.42299999999999999</v>
      </c>
      <c r="E739" s="40">
        <v>0.29799999999999999</v>
      </c>
      <c r="F739" s="40">
        <v>0.27500000000000002</v>
      </c>
      <c r="G739" s="40">
        <v>0.45500000000000002</v>
      </c>
      <c r="H739" s="41" t="s">
        <v>84</v>
      </c>
    </row>
    <row r="740" spans="2:9">
      <c r="B740" s="39" t="s">
        <v>814</v>
      </c>
      <c r="C740" s="40">
        <v>0.22</v>
      </c>
      <c r="D740" s="40">
        <v>0.2</v>
      </c>
      <c r="E740" s="40">
        <v>0.17499999999999999</v>
      </c>
      <c r="F740" s="40">
        <v>0.152</v>
      </c>
      <c r="G740" s="40">
        <v>0.45500000000000002</v>
      </c>
      <c r="H740" s="41" t="s">
        <v>137</v>
      </c>
      <c r="I740" s="37"/>
    </row>
    <row r="741" spans="2:9">
      <c r="B741" s="39" t="s">
        <v>814</v>
      </c>
      <c r="C741" s="40">
        <v>0.22</v>
      </c>
      <c r="D741" s="40">
        <v>0.2</v>
      </c>
      <c r="E741" s="40">
        <v>0.17499999999999999</v>
      </c>
      <c r="F741" s="40">
        <v>0.152</v>
      </c>
      <c r="G741" s="40">
        <v>0.45500000000000002</v>
      </c>
      <c r="H741" s="41" t="s">
        <v>84</v>
      </c>
      <c r="I741" s="37"/>
    </row>
    <row r="742" spans="2:9">
      <c r="B742" s="39" t="s">
        <v>815</v>
      </c>
      <c r="C742" s="40">
        <v>0.158</v>
      </c>
      <c r="D742" s="40">
        <v>0.13800000000000001</v>
      </c>
      <c r="E742" s="40">
        <v>0.113</v>
      </c>
      <c r="F742" s="40">
        <v>0.09</v>
      </c>
      <c r="G742" s="40">
        <v>0.45500000000000002</v>
      </c>
      <c r="H742" s="41" t="s">
        <v>137</v>
      </c>
      <c r="I742" s="37"/>
    </row>
    <row r="743" spans="2:9">
      <c r="B743" s="39" t="s">
        <v>815</v>
      </c>
      <c r="C743" s="40">
        <v>0.23300000000000001</v>
      </c>
      <c r="D743" s="40">
        <v>0.21299999999999999</v>
      </c>
      <c r="E743" s="40">
        <v>0.188</v>
      </c>
      <c r="F743" s="40">
        <v>0.16500000000000001</v>
      </c>
      <c r="G743" s="40">
        <v>0.45500000000000002</v>
      </c>
      <c r="H743" s="41" t="s">
        <v>84</v>
      </c>
      <c r="I743" s="37"/>
    </row>
    <row r="744" spans="2:9">
      <c r="B744" s="39" t="s">
        <v>816</v>
      </c>
      <c r="C744" s="40">
        <v>0.46</v>
      </c>
      <c r="D744" s="40">
        <v>0.44</v>
      </c>
      <c r="E744" s="40">
        <v>0.41499999999999998</v>
      </c>
      <c r="F744" s="40">
        <v>0.39200000000000002</v>
      </c>
      <c r="G744" s="40">
        <v>0.5</v>
      </c>
      <c r="H744" s="41" t="s">
        <v>137</v>
      </c>
      <c r="I744" s="37"/>
    </row>
    <row r="745" spans="2:9">
      <c r="B745" s="39" t="s">
        <v>817</v>
      </c>
      <c r="C745" s="40">
        <v>0.50800000000000001</v>
      </c>
      <c r="D745" s="40">
        <v>0.48799999999999999</v>
      </c>
      <c r="E745" s="40">
        <v>0.46300000000000002</v>
      </c>
      <c r="F745" s="40">
        <v>0.44</v>
      </c>
      <c r="G745" s="40">
        <v>0.54800000000000004</v>
      </c>
      <c r="H745" s="41" t="s">
        <v>137</v>
      </c>
      <c r="I745" s="37"/>
    </row>
    <row r="746" spans="2:9">
      <c r="B746" s="39" t="s">
        <v>818</v>
      </c>
      <c r="C746" s="40">
        <v>0.28699999999999998</v>
      </c>
      <c r="D746" s="40">
        <v>0.26700000000000002</v>
      </c>
      <c r="E746" s="40">
        <v>0.24199999999999999</v>
      </c>
      <c r="F746" s="40">
        <v>0.219</v>
      </c>
      <c r="G746" s="40">
        <v>0.23699999999999999</v>
      </c>
      <c r="H746" s="41" t="s">
        <v>137</v>
      </c>
    </row>
    <row r="747" spans="2:9">
      <c r="B747" s="39" t="s">
        <v>818</v>
      </c>
      <c r="C747" s="40">
        <v>0.48799999999999999</v>
      </c>
      <c r="D747" s="40">
        <v>0.46800000000000003</v>
      </c>
      <c r="E747" s="40">
        <v>0.443</v>
      </c>
      <c r="F747" s="40">
        <v>0.42</v>
      </c>
      <c r="G747" s="40">
        <v>0.52800000000000002</v>
      </c>
      <c r="H747" s="41" t="s">
        <v>84</v>
      </c>
    </row>
    <row r="748" spans="2:9">
      <c r="B748" s="39" t="s">
        <v>819</v>
      </c>
      <c r="C748" s="40">
        <v>0.58799999999999997</v>
      </c>
      <c r="D748" s="40">
        <v>0.56799999999999995</v>
      </c>
      <c r="E748" s="40">
        <v>0.54300000000000004</v>
      </c>
      <c r="F748" s="40">
        <v>0.52</v>
      </c>
      <c r="G748" s="40">
        <v>0.628</v>
      </c>
      <c r="H748" s="41" t="s">
        <v>137</v>
      </c>
      <c r="I748" s="37"/>
    </row>
    <row r="749" spans="2:9">
      <c r="B749" s="39" t="s">
        <v>820</v>
      </c>
      <c r="C749" s="40">
        <v>0.55400000000000005</v>
      </c>
      <c r="D749" s="40">
        <v>0.53400000000000003</v>
      </c>
      <c r="E749" s="40">
        <v>0.50900000000000001</v>
      </c>
      <c r="F749" s="40">
        <v>0.48599999999999999</v>
      </c>
      <c r="G749" s="40">
        <v>0.59399999999999997</v>
      </c>
      <c r="H749" s="41" t="s">
        <v>137</v>
      </c>
      <c r="I749" s="37"/>
    </row>
    <row r="750" spans="2:9">
      <c r="B750" s="39" t="s">
        <v>820</v>
      </c>
      <c r="C750" s="40">
        <v>0.46400000000000002</v>
      </c>
      <c r="D750" s="40">
        <v>0.44400000000000001</v>
      </c>
      <c r="E750" s="40">
        <v>0.41899999999999998</v>
      </c>
      <c r="F750" s="40">
        <v>0.39600000000000002</v>
      </c>
      <c r="G750" s="40">
        <v>0.504</v>
      </c>
      <c r="H750" s="41" t="s">
        <v>84</v>
      </c>
      <c r="I750" s="37"/>
    </row>
    <row r="751" spans="2:9">
      <c r="B751" s="39" t="s">
        <v>821</v>
      </c>
      <c r="C751" s="40">
        <v>0.245</v>
      </c>
      <c r="D751" s="40">
        <v>0.22500000000000001</v>
      </c>
      <c r="E751" s="40">
        <v>0.2</v>
      </c>
      <c r="F751" s="40">
        <v>0.17699999999999999</v>
      </c>
      <c r="G751" s="40">
        <v>0.45500000000000002</v>
      </c>
      <c r="H751" s="41" t="s">
        <v>137</v>
      </c>
      <c r="I751" s="37"/>
    </row>
    <row r="752" spans="2:9">
      <c r="B752" s="39" t="s">
        <v>821</v>
      </c>
      <c r="C752" s="40">
        <v>0.24299999999999999</v>
      </c>
      <c r="D752" s="40">
        <v>0.223</v>
      </c>
      <c r="E752" s="40">
        <v>0.19800000000000001</v>
      </c>
      <c r="F752" s="40">
        <v>0.17499999999999999</v>
      </c>
      <c r="G752" s="40">
        <v>0.45500000000000002</v>
      </c>
      <c r="H752" s="41" t="s">
        <v>84</v>
      </c>
      <c r="I752" s="37"/>
    </row>
    <row r="753" spans="2:9">
      <c r="B753" s="39" t="s">
        <v>822</v>
      </c>
      <c r="C753" s="40">
        <v>1.8620000000000001</v>
      </c>
      <c r="D753" s="40">
        <v>1.8420000000000001</v>
      </c>
      <c r="E753" s="40">
        <v>1.8169999999999999</v>
      </c>
      <c r="F753" s="40">
        <v>1.794</v>
      </c>
      <c r="G753" s="40">
        <v>1.9019999999999999</v>
      </c>
      <c r="H753" s="41" t="s">
        <v>137</v>
      </c>
      <c r="I753" s="37"/>
    </row>
    <row r="754" spans="2:9">
      <c r="B754" s="39" t="s">
        <v>822</v>
      </c>
      <c r="C754" s="40">
        <v>0.70599999999999996</v>
      </c>
      <c r="D754" s="40">
        <v>0.68600000000000005</v>
      </c>
      <c r="E754" s="40">
        <v>0.66100000000000003</v>
      </c>
      <c r="F754" s="40">
        <v>0.63800000000000001</v>
      </c>
      <c r="G754" s="40">
        <v>0.746</v>
      </c>
      <c r="H754" s="41" t="s">
        <v>84</v>
      </c>
      <c r="I754" s="37"/>
    </row>
    <row r="755" spans="2:9">
      <c r="B755" s="39" t="s">
        <v>158</v>
      </c>
      <c r="C755" s="40">
        <v>0.22500000000000001</v>
      </c>
      <c r="D755" s="40">
        <v>0.20499999999999999</v>
      </c>
      <c r="E755" s="40">
        <v>0.18</v>
      </c>
      <c r="F755" s="40">
        <v>0.157</v>
      </c>
      <c r="G755" s="40">
        <v>0.34300000000000003</v>
      </c>
      <c r="H755" s="42" t="s">
        <v>137</v>
      </c>
      <c r="I755" s="37"/>
    </row>
    <row r="756" spans="2:9">
      <c r="B756" s="39" t="s">
        <v>823</v>
      </c>
      <c r="C756" s="40">
        <v>0.17599999999999999</v>
      </c>
      <c r="D756" s="40">
        <v>0.156</v>
      </c>
      <c r="E756" s="40">
        <v>0.13100000000000001</v>
      </c>
      <c r="F756" s="40">
        <v>0.10780000000000001</v>
      </c>
      <c r="G756" s="40">
        <v>0.34300000000000003</v>
      </c>
      <c r="H756" s="42" t="s">
        <v>137</v>
      </c>
      <c r="I756" s="37"/>
    </row>
    <row r="757" spans="2:9">
      <c r="B757" s="39" t="s">
        <v>824</v>
      </c>
      <c r="C757" s="40">
        <v>0.17599999999999999</v>
      </c>
      <c r="D757" s="40">
        <v>0.156</v>
      </c>
      <c r="E757" s="40">
        <v>0.13100000000000001</v>
      </c>
      <c r="F757" s="40">
        <v>0.10780000000000001</v>
      </c>
      <c r="G757" s="40">
        <v>0.34300000000000003</v>
      </c>
      <c r="H757" s="42" t="s">
        <v>137</v>
      </c>
      <c r="I757" s="37"/>
    </row>
    <row r="758" spans="2:9">
      <c r="B758" s="39" t="s">
        <v>825</v>
      </c>
      <c r="C758" s="40">
        <v>0.17599999999999999</v>
      </c>
      <c r="D758" s="40">
        <v>0.156</v>
      </c>
      <c r="E758" s="40">
        <v>0.13100000000000001</v>
      </c>
      <c r="F758" s="40">
        <v>0.10780000000000001</v>
      </c>
      <c r="G758" s="40">
        <v>0.34300000000000003</v>
      </c>
      <c r="H758" s="42" t="s">
        <v>137</v>
      </c>
      <c r="I758" s="37"/>
    </row>
    <row r="759" spans="2:9">
      <c r="B759" s="39" t="s">
        <v>826</v>
      </c>
      <c r="C759" s="40">
        <v>0.251</v>
      </c>
      <c r="D759" s="40">
        <v>0.23100000000000001</v>
      </c>
      <c r="E759" s="40">
        <v>0.20599999999999999</v>
      </c>
      <c r="F759" s="40">
        <v>0.10780000000000001</v>
      </c>
      <c r="G759" s="40">
        <v>0.34300000000000003</v>
      </c>
      <c r="H759" s="42" t="s">
        <v>555</v>
      </c>
      <c r="I759" s="37"/>
    </row>
    <row r="760" spans="2:9">
      <c r="B760" s="39" t="s">
        <v>827</v>
      </c>
      <c r="C760" s="40">
        <v>0.54400000000000004</v>
      </c>
      <c r="D760" s="40">
        <v>0.52400000000000002</v>
      </c>
      <c r="E760" s="40">
        <v>0.59899999999999998</v>
      </c>
      <c r="F760" s="40">
        <v>0.47599999999999998</v>
      </c>
      <c r="G760" s="40">
        <v>0.58399999999999996</v>
      </c>
      <c r="H760" s="41" t="s">
        <v>137</v>
      </c>
      <c r="I760" s="37"/>
    </row>
    <row r="761" spans="2:9">
      <c r="B761" s="39" t="s">
        <v>828</v>
      </c>
      <c r="C761" s="40">
        <v>0.29599999999999999</v>
      </c>
      <c r="D761" s="40">
        <v>0.27600000000000002</v>
      </c>
      <c r="E761" s="40">
        <v>0.251</v>
      </c>
      <c r="F761" s="40">
        <v>0.22800000000000001</v>
      </c>
      <c r="G761" s="40">
        <v>0.45500000000000002</v>
      </c>
      <c r="H761" s="41" t="s">
        <v>137</v>
      </c>
      <c r="I761" s="37"/>
    </row>
    <row r="762" spans="2:9">
      <c r="B762" s="39" t="s">
        <v>829</v>
      </c>
      <c r="C762" s="40">
        <v>0.20100000000000001</v>
      </c>
      <c r="D762" s="40">
        <v>0.18099999999999999</v>
      </c>
      <c r="E762" s="40">
        <v>0.156</v>
      </c>
      <c r="F762" s="40">
        <v>0.13300000000000001</v>
      </c>
      <c r="G762" s="40">
        <v>0.36399999999999999</v>
      </c>
      <c r="H762" s="41" t="s">
        <v>137</v>
      </c>
      <c r="I762" s="37"/>
    </row>
    <row r="763" spans="2:9">
      <c r="B763" s="39" t="s">
        <v>829</v>
      </c>
      <c r="C763" s="40">
        <v>0.33600000000000002</v>
      </c>
      <c r="D763" s="40">
        <v>0.316</v>
      </c>
      <c r="E763" s="40">
        <v>0.29099999999999998</v>
      </c>
      <c r="F763" s="40">
        <v>0.26800000000000002</v>
      </c>
      <c r="G763" s="40">
        <v>0.376</v>
      </c>
      <c r="H763" s="41" t="s">
        <v>84</v>
      </c>
      <c r="I763" s="37"/>
    </row>
    <row r="764" spans="2:9">
      <c r="B764" s="39" t="s">
        <v>829</v>
      </c>
      <c r="C764" s="40">
        <v>0.34300000000000003</v>
      </c>
      <c r="D764" s="40">
        <v>0.32300000000000001</v>
      </c>
      <c r="E764" s="40">
        <v>0.29799999999999999</v>
      </c>
      <c r="F764" s="40">
        <v>0.27500000000000002</v>
      </c>
      <c r="G764" s="40">
        <v>0.38300000000000001</v>
      </c>
      <c r="H764" s="41" t="s">
        <v>84</v>
      </c>
      <c r="I764" s="37"/>
    </row>
    <row r="765" spans="2:9">
      <c r="B765" s="39" t="s">
        <v>830</v>
      </c>
      <c r="C765" s="40">
        <v>0.22900000000000001</v>
      </c>
      <c r="D765" s="40">
        <v>0.20899999999999999</v>
      </c>
      <c r="E765" s="40">
        <v>0.184</v>
      </c>
      <c r="F765" s="40">
        <v>0.161</v>
      </c>
      <c r="G765" s="40">
        <v>0.45500000000000002</v>
      </c>
      <c r="H765" s="41" t="s">
        <v>137</v>
      </c>
      <c r="I765" s="37"/>
    </row>
    <row r="766" spans="2:9">
      <c r="B766" s="39" t="s">
        <v>831</v>
      </c>
      <c r="C766" s="40">
        <v>0.35299999999999998</v>
      </c>
      <c r="D766" s="40">
        <v>0.33300000000000002</v>
      </c>
      <c r="E766" s="40">
        <v>0.308</v>
      </c>
      <c r="F766" s="40">
        <v>0.28499999999999998</v>
      </c>
      <c r="G766" s="40">
        <v>0.39300000000000002</v>
      </c>
      <c r="H766" s="41" t="s">
        <v>137</v>
      </c>
      <c r="I766" s="37"/>
    </row>
    <row r="767" spans="2:9">
      <c r="B767" s="39" t="s">
        <v>832</v>
      </c>
      <c r="C767" s="40">
        <v>0.66500000000000004</v>
      </c>
      <c r="D767" s="40">
        <v>0.64500000000000002</v>
      </c>
      <c r="E767" s="40">
        <v>0.62</v>
      </c>
      <c r="F767" s="40">
        <v>0.59699999999999998</v>
      </c>
      <c r="G767" s="40">
        <v>0.70499999999999996</v>
      </c>
      <c r="H767" s="41"/>
      <c r="I767" s="37"/>
    </row>
    <row r="768" spans="2:9">
      <c r="B768" s="39" t="s">
        <v>833</v>
      </c>
      <c r="C768" s="40">
        <v>0.49</v>
      </c>
      <c r="D768" s="40">
        <v>0.47</v>
      </c>
      <c r="E768" s="40">
        <v>0.44500000000000001</v>
      </c>
      <c r="F768" s="40">
        <v>0.42199999999999999</v>
      </c>
      <c r="G768" s="40">
        <v>0.53</v>
      </c>
      <c r="H768" s="41" t="s">
        <v>137</v>
      </c>
      <c r="I768" s="37"/>
    </row>
    <row r="769" spans="2:9">
      <c r="B769" s="39" t="s">
        <v>330</v>
      </c>
      <c r="C769" s="40">
        <v>0.49</v>
      </c>
      <c r="D769" s="40">
        <v>0.47</v>
      </c>
      <c r="E769" s="40">
        <v>0.44500000000000001</v>
      </c>
      <c r="F769" s="40">
        <v>0.42199999999999999</v>
      </c>
      <c r="G769" s="40">
        <v>0.53</v>
      </c>
      <c r="H769" s="41" t="s">
        <v>137</v>
      </c>
      <c r="I769" s="37"/>
    </row>
    <row r="770" spans="2:9">
      <c r="B770" s="39" t="s">
        <v>833</v>
      </c>
      <c r="C770" s="40">
        <v>0.502</v>
      </c>
      <c r="D770" s="40">
        <v>0.48199999999999998</v>
      </c>
      <c r="E770" s="40">
        <v>0.45700000000000002</v>
      </c>
      <c r="F770" s="40">
        <v>0.434</v>
      </c>
      <c r="G770" s="40">
        <v>0.54200000000000004</v>
      </c>
      <c r="H770" s="41" t="s">
        <v>84</v>
      </c>
      <c r="I770" s="37"/>
    </row>
    <row r="771" spans="2:9">
      <c r="B771" s="39" t="s">
        <v>331</v>
      </c>
      <c r="C771" s="40">
        <v>0.49</v>
      </c>
      <c r="D771" s="40">
        <v>0.47</v>
      </c>
      <c r="E771" s="40">
        <v>0.44500000000000001</v>
      </c>
      <c r="F771" s="40">
        <v>0.42199999999999999</v>
      </c>
      <c r="G771" s="40">
        <v>0.53</v>
      </c>
      <c r="H771" s="41" t="s">
        <v>137</v>
      </c>
      <c r="I771" s="37"/>
    </row>
    <row r="772" spans="2:9">
      <c r="B772" s="39" t="s">
        <v>332</v>
      </c>
      <c r="C772" s="40">
        <v>0.34399999999999997</v>
      </c>
      <c r="D772" s="40">
        <v>0.32400000000000001</v>
      </c>
      <c r="E772" s="40">
        <v>0.29899999999999999</v>
      </c>
      <c r="F772" s="40">
        <v>0.27600000000000002</v>
      </c>
      <c r="G772" s="40">
        <v>0.38400000000000001</v>
      </c>
      <c r="H772" s="41" t="s">
        <v>137</v>
      </c>
      <c r="I772" s="37"/>
    </row>
    <row r="773" spans="2:9">
      <c r="B773" s="39" t="s">
        <v>333</v>
      </c>
      <c r="C773" s="40">
        <v>0.58899999999999997</v>
      </c>
      <c r="D773" s="40">
        <v>0.56899999999999995</v>
      </c>
      <c r="E773" s="40">
        <v>0.54400000000000004</v>
      </c>
      <c r="F773" s="40">
        <v>0.52100000000000002</v>
      </c>
      <c r="G773" s="40">
        <v>0.629</v>
      </c>
      <c r="H773" s="41" t="s">
        <v>137</v>
      </c>
      <c r="I773" s="37"/>
    </row>
    <row r="774" spans="2:9">
      <c r="B774" s="39" t="s">
        <v>333</v>
      </c>
      <c r="C774" s="40">
        <v>0.58299999999999996</v>
      </c>
      <c r="D774" s="40">
        <v>0.56299999999999994</v>
      </c>
      <c r="E774" s="40">
        <v>0.53800000000000003</v>
      </c>
      <c r="F774" s="40">
        <v>0.51500000000000001</v>
      </c>
      <c r="G774" s="40">
        <v>0.623</v>
      </c>
      <c r="H774" s="41" t="s">
        <v>84</v>
      </c>
      <c r="I774" s="37"/>
    </row>
    <row r="775" spans="2:9">
      <c r="B775" s="39" t="s">
        <v>334</v>
      </c>
      <c r="C775" s="40">
        <v>0.26800000000000002</v>
      </c>
      <c r="D775" s="40">
        <v>0.248</v>
      </c>
      <c r="E775" s="40">
        <v>0.223</v>
      </c>
      <c r="F775" s="40">
        <v>0.2</v>
      </c>
      <c r="G775" s="40">
        <v>0.45500000000000002</v>
      </c>
      <c r="H775" s="41" t="s">
        <v>137</v>
      </c>
      <c r="I775" s="37"/>
    </row>
    <row r="776" spans="2:9">
      <c r="B776" s="39" t="s">
        <v>334</v>
      </c>
      <c r="C776" s="40">
        <v>0.35699999999999998</v>
      </c>
      <c r="D776" s="40">
        <v>0.33700000000000002</v>
      </c>
      <c r="E776" s="40">
        <v>0.312</v>
      </c>
      <c r="F776" s="40">
        <v>0.28899999999999998</v>
      </c>
      <c r="G776" s="40">
        <v>0.45500000000000002</v>
      </c>
      <c r="H776" s="41" t="s">
        <v>84</v>
      </c>
      <c r="I776" s="37"/>
    </row>
    <row r="777" spans="2:9">
      <c r="B777" s="39" t="s">
        <v>335</v>
      </c>
      <c r="C777" s="40">
        <v>4.9660000000000002</v>
      </c>
      <c r="D777" s="40">
        <v>4.9459999999999997</v>
      </c>
      <c r="E777" s="40">
        <v>4.9210000000000003</v>
      </c>
      <c r="F777" s="40">
        <v>4.8979999999999997</v>
      </c>
      <c r="G777" s="40">
        <v>5.0060000000000002</v>
      </c>
      <c r="H777" s="41"/>
      <c r="I777" s="37"/>
    </row>
    <row r="778" spans="2:9">
      <c r="B778" s="39" t="s">
        <v>336</v>
      </c>
      <c r="C778" s="40">
        <v>1.528</v>
      </c>
      <c r="D778" s="40">
        <v>1.508</v>
      </c>
      <c r="E778" s="40">
        <v>0.48299999999999998</v>
      </c>
      <c r="F778" s="40">
        <v>1.46</v>
      </c>
      <c r="G778" s="40">
        <v>1.5680000000000001</v>
      </c>
      <c r="H778" s="41" t="s">
        <v>137</v>
      </c>
      <c r="I778" s="37"/>
    </row>
    <row r="779" spans="2:9">
      <c r="B779" s="39" t="s">
        <v>337</v>
      </c>
      <c r="C779" s="40">
        <v>0.54</v>
      </c>
      <c r="D779" s="40">
        <v>0.52</v>
      </c>
      <c r="E779" s="40">
        <v>0.495</v>
      </c>
      <c r="F779" s="40">
        <v>0.47199999999999998</v>
      </c>
      <c r="G779" s="40">
        <v>0.57999999999999996</v>
      </c>
      <c r="H779" s="41" t="s">
        <v>137</v>
      </c>
      <c r="I779" s="37"/>
    </row>
    <row r="780" spans="2:9">
      <c r="B780" s="39" t="s">
        <v>337</v>
      </c>
      <c r="C780" s="40">
        <v>0.45800000000000002</v>
      </c>
      <c r="D780" s="40">
        <v>0.438</v>
      </c>
      <c r="E780" s="40">
        <v>0.41299999999999998</v>
      </c>
      <c r="F780" s="40">
        <v>0.39</v>
      </c>
      <c r="G780" s="40">
        <v>0.498</v>
      </c>
      <c r="H780" s="41" t="s">
        <v>84</v>
      </c>
      <c r="I780" s="37"/>
    </row>
    <row r="781" spans="2:9">
      <c r="B781" s="39" t="s">
        <v>338</v>
      </c>
      <c r="C781" s="40">
        <v>0.54</v>
      </c>
      <c r="D781" s="40">
        <v>0.52</v>
      </c>
      <c r="E781" s="40">
        <v>0.495</v>
      </c>
      <c r="F781" s="40">
        <v>0.47199999999999998</v>
      </c>
      <c r="G781" s="40">
        <v>0.57999999999999996</v>
      </c>
      <c r="H781" s="41" t="s">
        <v>137</v>
      </c>
      <c r="I781" s="37"/>
    </row>
    <row r="782" spans="2:9">
      <c r="B782" s="39" t="s">
        <v>339</v>
      </c>
      <c r="C782" s="40">
        <v>0.126</v>
      </c>
      <c r="D782" s="40">
        <v>0.106</v>
      </c>
      <c r="E782" s="40">
        <v>8.1000000000000003E-2</v>
      </c>
      <c r="F782" s="40">
        <v>5.8000000000000003E-2</v>
      </c>
      <c r="G782" s="40">
        <v>0.36399999999999999</v>
      </c>
      <c r="H782" s="41" t="s">
        <v>137</v>
      </c>
      <c r="I782" s="37"/>
    </row>
    <row r="783" spans="2:9">
      <c r="B783" s="39" t="s">
        <v>340</v>
      </c>
      <c r="C783" s="40">
        <v>0.32400000000000001</v>
      </c>
      <c r="D783" s="40">
        <v>0.30399999999999999</v>
      </c>
      <c r="E783" s="40">
        <v>0.27900000000000003</v>
      </c>
      <c r="F783" s="40">
        <v>0.25600000000000001</v>
      </c>
      <c r="G783" s="40">
        <v>0.36399999999999999</v>
      </c>
      <c r="H783" s="41" t="s">
        <v>137</v>
      </c>
      <c r="I783" s="37"/>
    </row>
    <row r="784" spans="2:9">
      <c r="B784" s="39" t="s">
        <v>340</v>
      </c>
      <c r="C784" s="40">
        <v>0.29299999999999998</v>
      </c>
      <c r="D784" s="40">
        <v>0.27300000000000002</v>
      </c>
      <c r="E784" s="40">
        <v>0.248</v>
      </c>
      <c r="F784" s="40">
        <v>0.22500000000000001</v>
      </c>
      <c r="G784" s="40">
        <v>0.36399999999999999</v>
      </c>
      <c r="H784" s="42" t="s">
        <v>84</v>
      </c>
      <c r="I784" s="37"/>
    </row>
    <row r="785" spans="2:9">
      <c r="B785" s="39" t="s">
        <v>339</v>
      </c>
      <c r="C785" s="40">
        <v>0.42799999999999999</v>
      </c>
      <c r="D785" s="40">
        <v>0.40799999999999997</v>
      </c>
      <c r="E785" s="40">
        <v>0.38300000000000001</v>
      </c>
      <c r="F785" s="40">
        <v>0.36</v>
      </c>
      <c r="G785" s="40">
        <v>0.46800000000000003</v>
      </c>
      <c r="H785" s="42" t="s">
        <v>84</v>
      </c>
      <c r="I785" s="37"/>
    </row>
    <row r="786" spans="2:9">
      <c r="B786" s="39" t="s">
        <v>341</v>
      </c>
      <c r="C786" s="40">
        <v>0.57699999999999996</v>
      </c>
      <c r="D786" s="40">
        <v>0.57699999999999996</v>
      </c>
      <c r="E786" s="40">
        <v>0.53200000000000003</v>
      </c>
      <c r="F786" s="40">
        <v>0.50900000000000001</v>
      </c>
      <c r="G786" s="40">
        <v>0.61699999999999999</v>
      </c>
      <c r="H786" s="41" t="s">
        <v>137</v>
      </c>
      <c r="I786" s="37"/>
    </row>
    <row r="787" spans="2:9">
      <c r="B787" s="39" t="s">
        <v>341</v>
      </c>
      <c r="C787" s="40">
        <v>0.97499999999999998</v>
      </c>
      <c r="D787" s="40">
        <v>0.95499999999999996</v>
      </c>
      <c r="E787" s="40">
        <v>0.93</v>
      </c>
      <c r="F787" s="40">
        <v>0.90700000000000003</v>
      </c>
      <c r="G787" s="40">
        <v>1.0149999999999999</v>
      </c>
      <c r="H787" s="41" t="s">
        <v>84</v>
      </c>
      <c r="I787" s="37"/>
    </row>
    <row r="788" spans="2:9">
      <c r="B788" s="39" t="s">
        <v>342</v>
      </c>
      <c r="C788" s="40">
        <v>0.16200000000000001</v>
      </c>
      <c r="D788" s="40">
        <v>0.14199999999999999</v>
      </c>
      <c r="E788" s="40">
        <v>0.11700000000000001</v>
      </c>
      <c r="F788" s="40">
        <v>9.4E-2</v>
      </c>
      <c r="G788" s="40">
        <v>0.45500000000000002</v>
      </c>
      <c r="H788" s="41" t="s">
        <v>137</v>
      </c>
      <c r="I788" s="37"/>
    </row>
    <row r="789" spans="2:9">
      <c r="B789" s="39" t="s">
        <v>342</v>
      </c>
      <c r="C789" s="40">
        <v>0.36799999999999999</v>
      </c>
      <c r="D789" s="40">
        <v>0.34799999999999998</v>
      </c>
      <c r="E789" s="40">
        <v>0.32300000000000001</v>
      </c>
      <c r="F789" s="40">
        <v>0.3</v>
      </c>
      <c r="G789" s="40">
        <v>0.40799999999999997</v>
      </c>
      <c r="H789" s="41" t="s">
        <v>84</v>
      </c>
      <c r="I789" s="37"/>
    </row>
    <row r="790" spans="2:9">
      <c r="B790" s="39" t="s">
        <v>343</v>
      </c>
      <c r="C790" s="40">
        <v>0.35399999999999998</v>
      </c>
      <c r="D790" s="40">
        <v>0.33400000000000002</v>
      </c>
      <c r="E790" s="40">
        <v>0.309</v>
      </c>
      <c r="F790" s="40">
        <v>0.28599999999999998</v>
      </c>
      <c r="G790" s="40">
        <v>0.39400000000000002</v>
      </c>
      <c r="H790" s="41" t="s">
        <v>137</v>
      </c>
    </row>
    <row r="791" spans="2:9">
      <c r="B791" s="39" t="s">
        <v>343</v>
      </c>
      <c r="C791" s="40">
        <v>0.42399999999999999</v>
      </c>
      <c r="D791" s="40">
        <v>0.20399999999999999</v>
      </c>
      <c r="E791" s="40">
        <v>0.27900000000000003</v>
      </c>
      <c r="F791" s="40">
        <v>0.35599999999999998</v>
      </c>
      <c r="G791" s="40">
        <v>0.46400000000000002</v>
      </c>
      <c r="H791" s="42" t="s">
        <v>84</v>
      </c>
    </row>
    <row r="792" spans="2:9">
      <c r="B792" s="39" t="s">
        <v>344</v>
      </c>
      <c r="C792" s="40">
        <v>0.42399999999999999</v>
      </c>
      <c r="D792" s="40">
        <v>0.20399999999999999</v>
      </c>
      <c r="E792" s="40">
        <v>0.27900000000000003</v>
      </c>
      <c r="F792" s="40">
        <v>0.35599999999999998</v>
      </c>
      <c r="G792" s="40">
        <v>0.46400000000000002</v>
      </c>
      <c r="H792" s="42" t="s">
        <v>84</v>
      </c>
    </row>
    <row r="793" spans="2:9">
      <c r="B793" s="39" t="s">
        <v>373</v>
      </c>
      <c r="C793" s="40">
        <v>0.35699999999999998</v>
      </c>
      <c r="D793" s="40">
        <v>0.33700000000000002</v>
      </c>
      <c r="E793" s="40">
        <v>0.312</v>
      </c>
      <c r="F793" s="40">
        <v>0.28899999999999998</v>
      </c>
      <c r="G793" s="40">
        <v>0.39700000000000002</v>
      </c>
      <c r="H793" s="41" t="s">
        <v>137</v>
      </c>
    </row>
    <row r="794" spans="2:9">
      <c r="B794" s="39" t="s">
        <v>1038</v>
      </c>
      <c r="C794" s="40">
        <v>0.38300000000000001</v>
      </c>
      <c r="D794" s="40">
        <v>0.36299999999999999</v>
      </c>
      <c r="E794" s="40">
        <v>0.33800000000000002</v>
      </c>
      <c r="F794" s="40">
        <v>0.315</v>
      </c>
      <c r="G794" s="40">
        <v>0.42299999999999999</v>
      </c>
      <c r="H794" s="41" t="s">
        <v>137</v>
      </c>
    </row>
    <row r="795" spans="2:9">
      <c r="B795" s="39" t="s">
        <v>1038</v>
      </c>
      <c r="C795" s="40">
        <v>0.38900000000000001</v>
      </c>
      <c r="D795" s="40">
        <v>0.36899999999999999</v>
      </c>
      <c r="E795" s="40">
        <v>0.44400000000000001</v>
      </c>
      <c r="F795" s="40">
        <v>0.32100000000000001</v>
      </c>
      <c r="G795" s="40">
        <v>0.42899999999999999</v>
      </c>
      <c r="H795" s="41" t="s">
        <v>84</v>
      </c>
    </row>
    <row r="796" spans="2:9">
      <c r="B796" s="39" t="s">
        <v>1039</v>
      </c>
      <c r="C796" s="40">
        <v>0.19</v>
      </c>
      <c r="D796" s="40">
        <v>0.17</v>
      </c>
      <c r="E796" s="40">
        <v>0.14499999999999999</v>
      </c>
      <c r="F796" s="40">
        <v>0.122</v>
      </c>
      <c r="G796" s="40">
        <v>0.45500000000000002</v>
      </c>
      <c r="H796" s="41" t="s">
        <v>137</v>
      </c>
    </row>
    <row r="797" spans="2:9">
      <c r="B797" s="39" t="s">
        <v>1040</v>
      </c>
      <c r="C797" s="40">
        <v>1.8620000000000001</v>
      </c>
      <c r="D797" s="40">
        <v>1.8420000000000001</v>
      </c>
      <c r="E797" s="40">
        <v>1.8169999999999999</v>
      </c>
      <c r="F797" s="40">
        <v>1.794</v>
      </c>
      <c r="G797" s="40">
        <v>1.9019999999999999</v>
      </c>
      <c r="H797" s="41" t="s">
        <v>137</v>
      </c>
    </row>
    <row r="798" spans="2:9">
      <c r="B798" s="39" t="s">
        <v>1041</v>
      </c>
      <c r="C798" s="40">
        <v>2.1280000000000001</v>
      </c>
      <c r="D798" s="40">
        <v>2.1080000000000001</v>
      </c>
      <c r="E798" s="40">
        <v>2.0830000000000002</v>
      </c>
      <c r="F798" s="40">
        <v>2.06</v>
      </c>
      <c r="G798" s="40">
        <v>2.1680000000000001</v>
      </c>
      <c r="H798" s="41" t="s">
        <v>137</v>
      </c>
    </row>
    <row r="799" spans="2:9">
      <c r="B799" s="39" t="s">
        <v>1042</v>
      </c>
      <c r="C799" s="40">
        <v>0.13700000000000001</v>
      </c>
      <c r="D799" s="40">
        <v>0.11700000000000001</v>
      </c>
      <c r="E799" s="40">
        <v>9.1999999999999998E-2</v>
      </c>
      <c r="F799" s="40">
        <v>6.9000000000000006E-2</v>
      </c>
      <c r="G799" s="40">
        <v>0.36399999999999999</v>
      </c>
      <c r="H799" s="41" t="s">
        <v>137</v>
      </c>
    </row>
    <row r="800" spans="2:9">
      <c r="B800" s="39" t="s">
        <v>1042</v>
      </c>
      <c r="C800" s="40">
        <v>0.34</v>
      </c>
      <c r="D800" s="40">
        <v>0.32</v>
      </c>
      <c r="E800" s="40">
        <v>0.29499999999999998</v>
      </c>
      <c r="F800" s="40">
        <v>0.27200000000000002</v>
      </c>
      <c r="G800" s="40">
        <v>0.38</v>
      </c>
      <c r="H800" s="41" t="s">
        <v>84</v>
      </c>
    </row>
    <row r="801" spans="2:9">
      <c r="B801" s="39" t="s">
        <v>1043</v>
      </c>
      <c r="C801" s="40">
        <v>0.40300000000000002</v>
      </c>
      <c r="D801" s="40">
        <v>0.38300000000000001</v>
      </c>
      <c r="E801" s="40">
        <v>0.35799999999999998</v>
      </c>
      <c r="F801" s="40">
        <v>0.33500000000000002</v>
      </c>
      <c r="G801" s="40">
        <v>0.443</v>
      </c>
      <c r="H801" s="41" t="s">
        <v>137</v>
      </c>
    </row>
    <row r="802" spans="2:9">
      <c r="B802" s="39" t="s">
        <v>1043</v>
      </c>
      <c r="C802" s="40">
        <v>0.34200000000000003</v>
      </c>
      <c r="D802" s="40">
        <v>0.32200000000000001</v>
      </c>
      <c r="E802" s="40">
        <v>0.29699999999999999</v>
      </c>
      <c r="F802" s="40">
        <v>0.27400000000000002</v>
      </c>
      <c r="G802" s="40">
        <v>0.45500000000000002</v>
      </c>
      <c r="H802" s="41" t="s">
        <v>84</v>
      </c>
    </row>
    <row r="803" spans="2:9">
      <c r="B803" s="39" t="s">
        <v>1044</v>
      </c>
      <c r="C803" s="40">
        <v>0.315</v>
      </c>
      <c r="D803" s="40">
        <v>0.29499999999999998</v>
      </c>
      <c r="E803" s="40">
        <v>0.27</v>
      </c>
      <c r="F803" s="40">
        <v>0.247</v>
      </c>
      <c r="G803" s="40">
        <v>0.35499999999999998</v>
      </c>
      <c r="H803" s="41" t="s">
        <v>137</v>
      </c>
    </row>
    <row r="804" spans="2:9">
      <c r="B804" s="39" t="s">
        <v>1044</v>
      </c>
      <c r="C804" s="40">
        <v>0.28299999999999997</v>
      </c>
      <c r="D804" s="40">
        <v>0.26300000000000001</v>
      </c>
      <c r="E804" s="40">
        <v>0.23799999999999999</v>
      </c>
      <c r="F804" s="40">
        <v>0.215</v>
      </c>
      <c r="G804" s="40">
        <v>0.32300000000000001</v>
      </c>
      <c r="H804" s="41" t="s">
        <v>84</v>
      </c>
      <c r="I804" s="37"/>
    </row>
    <row r="805" spans="2:9">
      <c r="B805" s="39" t="s">
        <v>1045</v>
      </c>
      <c r="C805" s="40">
        <v>0.315</v>
      </c>
      <c r="D805" s="40">
        <v>0.29499999999999998</v>
      </c>
      <c r="E805" s="40">
        <v>0.27</v>
      </c>
      <c r="F805" s="40">
        <v>0.247</v>
      </c>
      <c r="G805" s="40">
        <v>0.35499999999999998</v>
      </c>
      <c r="H805" s="41" t="s">
        <v>137</v>
      </c>
      <c r="I805" s="37"/>
    </row>
    <row r="806" spans="2:9">
      <c r="B806" s="39" t="s">
        <v>1046</v>
      </c>
      <c r="C806" s="40">
        <v>0.315</v>
      </c>
      <c r="D806" s="40">
        <v>0.29499999999999998</v>
      </c>
      <c r="E806" s="40">
        <v>0.27</v>
      </c>
      <c r="F806" s="40">
        <v>0.247</v>
      </c>
      <c r="G806" s="40">
        <v>0.35499999999999998</v>
      </c>
      <c r="H806" s="41" t="s">
        <v>137</v>
      </c>
      <c r="I806" s="37"/>
    </row>
    <row r="807" spans="2:9">
      <c r="B807" s="39" t="s">
        <v>1047</v>
      </c>
      <c r="C807" s="40">
        <v>0.315</v>
      </c>
      <c r="D807" s="40">
        <v>0.29499999999999998</v>
      </c>
      <c r="E807" s="40">
        <v>0.27</v>
      </c>
      <c r="F807" s="40">
        <v>0.247</v>
      </c>
      <c r="G807" s="40">
        <v>0.35499999999999998</v>
      </c>
      <c r="H807" s="41" t="s">
        <v>137</v>
      </c>
      <c r="I807" s="37"/>
    </row>
    <row r="808" spans="2:9">
      <c r="B808" s="39" t="s">
        <v>1048</v>
      </c>
      <c r="C808" s="40">
        <v>0.626</v>
      </c>
      <c r="D808" s="40">
        <v>0.60599999999999998</v>
      </c>
      <c r="E808" s="40">
        <v>0.58099999999999996</v>
      </c>
      <c r="F808" s="40">
        <v>0.55800000000000005</v>
      </c>
      <c r="G808" s="40">
        <v>0.66600000000000004</v>
      </c>
      <c r="H808" s="41" t="s">
        <v>137</v>
      </c>
    </row>
    <row r="809" spans="2:9">
      <c r="B809" s="39" t="s">
        <v>1049</v>
      </c>
      <c r="C809" s="40">
        <v>0.379</v>
      </c>
      <c r="D809" s="40">
        <v>0.35899999999999999</v>
      </c>
      <c r="E809" s="40">
        <v>0.33400000000000002</v>
      </c>
      <c r="F809" s="40">
        <v>0.311</v>
      </c>
      <c r="G809" s="40">
        <v>0.45500000000000002</v>
      </c>
      <c r="H809" s="41" t="s">
        <v>84</v>
      </c>
    </row>
    <row r="810" spans="2:9">
      <c r="B810" s="39" t="s">
        <v>1050</v>
      </c>
      <c r="C810" s="40">
        <v>0.193</v>
      </c>
      <c r="D810" s="40">
        <v>0.17299999999999999</v>
      </c>
      <c r="E810" s="40">
        <v>0.14799999999999999</v>
      </c>
      <c r="F810" s="40">
        <v>0.125</v>
      </c>
      <c r="G810" s="40">
        <v>0.34300000000000003</v>
      </c>
      <c r="H810" s="41" t="s">
        <v>137</v>
      </c>
    </row>
    <row r="811" spans="2:9">
      <c r="B811" s="39" t="s">
        <v>1050</v>
      </c>
      <c r="C811" s="40">
        <v>0.248</v>
      </c>
      <c r="D811" s="40">
        <v>0.22800000000000001</v>
      </c>
      <c r="E811" s="40">
        <v>0.20300000000000001</v>
      </c>
      <c r="F811" s="40">
        <v>0.18</v>
      </c>
      <c r="G811" s="40">
        <v>0.28799999999999998</v>
      </c>
      <c r="H811" s="42" t="s">
        <v>84</v>
      </c>
    </row>
    <row r="812" spans="2:9">
      <c r="B812" s="39" t="s">
        <v>1051</v>
      </c>
      <c r="C812" s="40">
        <v>1.33</v>
      </c>
      <c r="D812" s="40">
        <v>1.31</v>
      </c>
      <c r="E812" s="40">
        <v>1.2849999999999999</v>
      </c>
      <c r="F812" s="40">
        <v>1.262</v>
      </c>
      <c r="G812" s="40">
        <v>1.37</v>
      </c>
      <c r="H812" s="41" t="s">
        <v>137</v>
      </c>
    </row>
    <row r="813" spans="2:9">
      <c r="B813" s="39" t="s">
        <v>1052</v>
      </c>
      <c r="C813" s="40">
        <v>0.23400000000000001</v>
      </c>
      <c r="D813" s="40">
        <v>0.214</v>
      </c>
      <c r="E813" s="40">
        <v>0.189</v>
      </c>
      <c r="F813" s="40">
        <v>0.16600000000000001</v>
      </c>
      <c r="G813" s="40">
        <v>0.27400000000000002</v>
      </c>
      <c r="H813" s="41" t="s">
        <v>137</v>
      </c>
    </row>
    <row r="814" spans="2:9">
      <c r="B814" s="39" t="s">
        <v>1052</v>
      </c>
      <c r="C814" s="40">
        <v>0.29899999999999999</v>
      </c>
      <c r="D814" s="40">
        <v>0.27900000000000003</v>
      </c>
      <c r="E814" s="40">
        <v>0.254</v>
      </c>
      <c r="F814" s="40">
        <v>0.23100000000000001</v>
      </c>
      <c r="G814" s="40">
        <v>0.33900000000000002</v>
      </c>
      <c r="H814" s="42" t="s">
        <v>84</v>
      </c>
    </row>
    <row r="815" spans="2:9">
      <c r="B815" s="39" t="s">
        <v>157</v>
      </c>
      <c r="C815" s="40">
        <v>0.16500000000000001</v>
      </c>
      <c r="D815" s="40">
        <v>0.14499999999999999</v>
      </c>
      <c r="E815" s="40">
        <v>0.12</v>
      </c>
      <c r="F815" s="40">
        <v>9.7000000000000003E-2</v>
      </c>
      <c r="G815" s="40">
        <v>0.20499999999999999</v>
      </c>
      <c r="H815" s="41" t="s">
        <v>137</v>
      </c>
    </row>
    <row r="816" spans="2:9">
      <c r="B816" s="39" t="s">
        <v>157</v>
      </c>
      <c r="C816" s="40">
        <v>0.34599999999999997</v>
      </c>
      <c r="D816" s="40">
        <v>0.34599999999999997</v>
      </c>
      <c r="E816" s="40">
        <v>0.32100000000000001</v>
      </c>
      <c r="F816" s="40">
        <v>0.29799999999999999</v>
      </c>
      <c r="G816" s="40">
        <v>0.40600000000000003</v>
      </c>
      <c r="H816" s="42" t="s">
        <v>84</v>
      </c>
    </row>
    <row r="817" spans="2:8">
      <c r="B817" s="39" t="s">
        <v>1053</v>
      </c>
      <c r="C817" s="40">
        <v>0.16500000000000001</v>
      </c>
      <c r="D817" s="40">
        <v>0.14499999999999999</v>
      </c>
      <c r="E817" s="40">
        <v>0.12</v>
      </c>
      <c r="F817" s="40">
        <v>9.7000000000000003E-2</v>
      </c>
      <c r="G817" s="40">
        <v>0.20499999999999999</v>
      </c>
      <c r="H817" s="41" t="s">
        <v>137</v>
      </c>
    </row>
    <row r="818" spans="2:8">
      <c r="B818" s="39" t="s">
        <v>1054</v>
      </c>
      <c r="C818" s="40">
        <v>0.33400000000000002</v>
      </c>
      <c r="D818" s="40">
        <v>0.314</v>
      </c>
      <c r="E818" s="40">
        <v>0.28899999999999998</v>
      </c>
      <c r="F818" s="40">
        <v>0.26600000000000001</v>
      </c>
      <c r="G818" s="40">
        <v>0.374</v>
      </c>
      <c r="H818" s="41" t="s">
        <v>137</v>
      </c>
    </row>
    <row r="819" spans="2:8">
      <c r="B819" s="39" t="s">
        <v>1054</v>
      </c>
      <c r="C819" s="40">
        <v>0.316</v>
      </c>
      <c r="D819" s="40">
        <v>0.29599999999999999</v>
      </c>
      <c r="E819" s="40">
        <v>0.27100000000000002</v>
      </c>
      <c r="F819" s="40">
        <v>0.248</v>
      </c>
      <c r="G819" s="40">
        <v>0.45500000000000002</v>
      </c>
      <c r="H819" s="41" t="s">
        <v>84</v>
      </c>
    </row>
    <row r="820" spans="2:8">
      <c r="B820" s="39" t="s">
        <v>1055</v>
      </c>
      <c r="C820" s="40">
        <v>0.33400000000000002</v>
      </c>
      <c r="D820" s="40">
        <v>0.314</v>
      </c>
      <c r="E820" s="40">
        <v>0.28899999999999998</v>
      </c>
      <c r="F820" s="40">
        <v>0.26600000000000001</v>
      </c>
      <c r="G820" s="40">
        <v>0.374</v>
      </c>
      <c r="H820" s="41" t="s">
        <v>137</v>
      </c>
    </row>
    <row r="821" spans="2:8">
      <c r="B821" s="39" t="s">
        <v>1056</v>
      </c>
      <c r="C821" s="40">
        <v>0.156</v>
      </c>
      <c r="D821" s="40">
        <v>0.13600000000000001</v>
      </c>
      <c r="E821" s="40">
        <v>0.111</v>
      </c>
      <c r="F821" s="40">
        <v>8.7999999999999995E-2</v>
      </c>
      <c r="G821" s="40">
        <v>0.36399999999999999</v>
      </c>
      <c r="H821" s="41" t="s">
        <v>137</v>
      </c>
    </row>
    <row r="822" spans="2:8">
      <c r="B822" s="39" t="s">
        <v>1056</v>
      </c>
      <c r="C822" s="40">
        <v>0.36099999999999999</v>
      </c>
      <c r="D822" s="40">
        <v>0.34100000000000003</v>
      </c>
      <c r="E822" s="40">
        <v>0.316</v>
      </c>
      <c r="F822" s="40">
        <v>0.29299999999999998</v>
      </c>
      <c r="G822" s="40">
        <v>0.40100000000000002</v>
      </c>
      <c r="H822" s="41" t="s">
        <v>84</v>
      </c>
    </row>
    <row r="823" spans="2:8">
      <c r="B823" s="39" t="s">
        <v>345</v>
      </c>
      <c r="C823" s="40">
        <v>0.156</v>
      </c>
      <c r="D823" s="40">
        <v>0.13600000000000001</v>
      </c>
      <c r="E823" s="40">
        <v>0.111</v>
      </c>
      <c r="F823" s="40">
        <v>8.7999999999999995E-2</v>
      </c>
      <c r="G823" s="40">
        <v>0.36399999999999999</v>
      </c>
      <c r="H823" s="41" t="s">
        <v>137</v>
      </c>
    </row>
    <row r="824" spans="2:8">
      <c r="B824" s="39" t="s">
        <v>346</v>
      </c>
      <c r="C824" s="40">
        <v>0.153</v>
      </c>
      <c r="D824" s="40">
        <v>0.13300000000000001</v>
      </c>
      <c r="E824" s="40">
        <v>0.108</v>
      </c>
      <c r="F824" s="40">
        <v>8.5000000000000006E-2</v>
      </c>
      <c r="G824" s="40">
        <v>0.36399999999999999</v>
      </c>
      <c r="H824" s="41" t="s">
        <v>137</v>
      </c>
    </row>
    <row r="825" spans="2:8">
      <c r="B825" s="39" t="s">
        <v>346</v>
      </c>
      <c r="C825" s="40">
        <v>0.41399999999999998</v>
      </c>
      <c r="D825" s="40">
        <v>0.39400000000000002</v>
      </c>
      <c r="E825" s="40">
        <v>0.36899999999999999</v>
      </c>
      <c r="F825" s="40">
        <v>0.34599999999999997</v>
      </c>
      <c r="G825" s="40">
        <v>0.45400000000000001</v>
      </c>
      <c r="H825" s="41" t="s">
        <v>84</v>
      </c>
    </row>
    <row r="826" spans="2:8">
      <c r="B826" s="39" t="s">
        <v>347</v>
      </c>
      <c r="C826" s="40">
        <v>0.55800000000000005</v>
      </c>
      <c r="D826" s="40">
        <v>0.53800000000000003</v>
      </c>
      <c r="E826" s="40">
        <v>0.51300000000000001</v>
      </c>
      <c r="F826" s="40">
        <v>0.49</v>
      </c>
      <c r="G826" s="40">
        <v>0.59799999999999998</v>
      </c>
      <c r="H826" s="41" t="s">
        <v>137</v>
      </c>
    </row>
    <row r="827" spans="2:8">
      <c r="B827" s="39" t="s">
        <v>347</v>
      </c>
      <c r="C827" s="40">
        <v>0.53700000000000003</v>
      </c>
      <c r="D827" s="40">
        <v>0.51700000000000002</v>
      </c>
      <c r="E827" s="40">
        <v>0.49199999999999999</v>
      </c>
      <c r="F827" s="40">
        <v>0.46899999999999997</v>
      </c>
      <c r="G827" s="40">
        <v>0.57699999999999996</v>
      </c>
      <c r="H827" s="41" t="s">
        <v>84</v>
      </c>
    </row>
    <row r="828" spans="2:8">
      <c r="B828" s="39" t="s">
        <v>348</v>
      </c>
      <c r="C828" s="40">
        <v>0.24299999999999999</v>
      </c>
      <c r="D828" s="40">
        <v>0.223</v>
      </c>
      <c r="E828" s="40">
        <v>0.19800000000000001</v>
      </c>
      <c r="F828" s="40">
        <v>0.17499999999999999</v>
      </c>
      <c r="G828" s="40">
        <v>0.45500000000000002</v>
      </c>
      <c r="H828" s="41" t="s">
        <v>137</v>
      </c>
    </row>
    <row r="829" spans="2:8">
      <c r="B829" s="39" t="s">
        <v>348</v>
      </c>
      <c r="C829" s="40">
        <v>0.53700000000000003</v>
      </c>
      <c r="D829" s="40">
        <v>0.51700000000000002</v>
      </c>
      <c r="E829" s="40">
        <v>0.49199999999999999</v>
      </c>
      <c r="F829" s="40">
        <v>0.46899999999999997</v>
      </c>
      <c r="G829" s="40">
        <v>0.57699999999999996</v>
      </c>
      <c r="H829" s="41" t="s">
        <v>84</v>
      </c>
    </row>
    <row r="830" spans="2:8">
      <c r="B830" s="39" t="s">
        <v>349</v>
      </c>
      <c r="C830" s="40">
        <v>0.26900000000000002</v>
      </c>
      <c r="D830" s="40">
        <v>0.249</v>
      </c>
      <c r="E830" s="40">
        <v>0.224</v>
      </c>
      <c r="F830" s="40">
        <v>0.20100000000000001</v>
      </c>
      <c r="G830" s="40">
        <v>0.309</v>
      </c>
      <c r="H830" s="41" t="s">
        <v>137</v>
      </c>
    </row>
    <row r="831" spans="2:8">
      <c r="B831" s="39" t="s">
        <v>350</v>
      </c>
      <c r="C831" s="40">
        <v>0.26900000000000002</v>
      </c>
      <c r="D831" s="40">
        <v>0.249</v>
      </c>
      <c r="E831" s="40">
        <v>0.224</v>
      </c>
      <c r="F831" s="40">
        <v>0.20100000000000001</v>
      </c>
      <c r="G831" s="40">
        <v>0.309</v>
      </c>
      <c r="H831" s="41" t="s">
        <v>137</v>
      </c>
    </row>
    <row r="832" spans="2:8">
      <c r="B832" s="39" t="s">
        <v>349</v>
      </c>
      <c r="C832" s="40">
        <v>0.43099999999999999</v>
      </c>
      <c r="D832" s="40">
        <v>0.41099999999999998</v>
      </c>
      <c r="E832" s="40">
        <v>0.38600000000000001</v>
      </c>
      <c r="F832" s="40">
        <v>0.36299999999999999</v>
      </c>
      <c r="G832" s="40">
        <v>0.47099999999999997</v>
      </c>
      <c r="H832" s="41" t="s">
        <v>84</v>
      </c>
    </row>
    <row r="833" spans="2:8">
      <c r="B833" s="39" t="s">
        <v>351</v>
      </c>
      <c r="C833" s="40">
        <v>0.17</v>
      </c>
      <c r="D833" s="40">
        <v>0.15</v>
      </c>
      <c r="E833" s="40">
        <v>0.125</v>
      </c>
      <c r="F833" s="40">
        <v>0.10199999999999999</v>
      </c>
      <c r="G833" s="40">
        <v>0.36399999999999999</v>
      </c>
      <c r="H833" s="41" t="s">
        <v>137</v>
      </c>
    </row>
    <row r="834" spans="2:8">
      <c r="B834" s="39" t="s">
        <v>352</v>
      </c>
      <c r="C834" s="40">
        <v>0.13</v>
      </c>
      <c r="D834" s="40">
        <v>0.11</v>
      </c>
      <c r="E834" s="40">
        <v>8.5000000000000006E-2</v>
      </c>
      <c r="F834" s="40">
        <v>6.2E-2</v>
      </c>
      <c r="G834" s="40">
        <v>0.36399999999999999</v>
      </c>
      <c r="H834" s="41" t="s">
        <v>137</v>
      </c>
    </row>
    <row r="835" spans="2:8">
      <c r="B835" s="39" t="s">
        <v>353</v>
      </c>
      <c r="C835" s="40">
        <v>0.13</v>
      </c>
      <c r="D835" s="40">
        <v>0.11</v>
      </c>
      <c r="E835" s="40">
        <v>8.5000000000000006E-2</v>
      </c>
      <c r="F835" s="40">
        <v>6.2E-2</v>
      </c>
      <c r="G835" s="40">
        <v>0.36399999999999999</v>
      </c>
      <c r="H835" s="41" t="s">
        <v>137</v>
      </c>
    </row>
    <row r="836" spans="2:8">
      <c r="B836" s="39" t="s">
        <v>351</v>
      </c>
      <c r="C836" s="40">
        <v>0.20499999999999999</v>
      </c>
      <c r="D836" s="40">
        <v>0.185</v>
      </c>
      <c r="E836" s="40">
        <v>0.16</v>
      </c>
      <c r="F836" s="40">
        <v>0.13700000000000001</v>
      </c>
      <c r="G836" s="40">
        <v>0.36399999999999999</v>
      </c>
      <c r="H836" s="41" t="s">
        <v>84</v>
      </c>
    </row>
    <row r="837" spans="2:8">
      <c r="B837" s="39" t="s">
        <v>354</v>
      </c>
      <c r="C837" s="40">
        <v>0.44400000000000001</v>
      </c>
      <c r="D837" s="40">
        <v>0.42399999999999999</v>
      </c>
      <c r="E837" s="40">
        <v>0.39900000000000002</v>
      </c>
      <c r="F837" s="40">
        <v>0.376</v>
      </c>
      <c r="G837" s="40">
        <v>0.48399999999999999</v>
      </c>
      <c r="H837" s="41" t="s">
        <v>137</v>
      </c>
    </row>
    <row r="838" spans="2:8">
      <c r="B838" s="39" t="s">
        <v>354</v>
      </c>
      <c r="C838" s="40">
        <v>0.38219999999999998</v>
      </c>
      <c r="D838" s="40">
        <v>0.36199999999999999</v>
      </c>
      <c r="E838" s="40">
        <v>0.33700000000000002</v>
      </c>
      <c r="F838" s="40">
        <v>0.314</v>
      </c>
      <c r="G838" s="40">
        <v>0.45500000000000002</v>
      </c>
      <c r="H838" s="41" t="s">
        <v>84</v>
      </c>
    </row>
    <row r="839" spans="2:8">
      <c r="B839" s="39" t="s">
        <v>355</v>
      </c>
      <c r="C839" s="40">
        <v>0.23300000000000001</v>
      </c>
      <c r="D839" s="40">
        <v>0.21299999999999999</v>
      </c>
      <c r="E839" s="40">
        <v>0.188</v>
      </c>
      <c r="F839" s="40">
        <v>0.16500000000000001</v>
      </c>
      <c r="G839" s="40">
        <v>0.36399999999999999</v>
      </c>
      <c r="H839" s="41" t="s">
        <v>137</v>
      </c>
    </row>
    <row r="840" spans="2:8">
      <c r="B840" s="39" t="s">
        <v>356</v>
      </c>
      <c r="C840" s="40">
        <v>1.671</v>
      </c>
      <c r="D840" s="40">
        <v>1.651</v>
      </c>
      <c r="E840" s="40">
        <v>1.6259999999999999</v>
      </c>
      <c r="F840" s="40">
        <v>1.603</v>
      </c>
      <c r="G840" s="40">
        <v>1.7110000000000001</v>
      </c>
      <c r="H840" s="41" t="s">
        <v>137</v>
      </c>
    </row>
    <row r="841" spans="2:8">
      <c r="B841" s="39" t="s">
        <v>357</v>
      </c>
      <c r="C841" s="40">
        <v>0.45500000000000002</v>
      </c>
      <c r="D841" s="40">
        <v>0.435</v>
      </c>
      <c r="E841" s="40">
        <v>0.41</v>
      </c>
      <c r="F841" s="40">
        <v>0.38700000000000001</v>
      </c>
      <c r="G841" s="40">
        <v>0.495</v>
      </c>
      <c r="H841" s="41" t="s">
        <v>137</v>
      </c>
    </row>
    <row r="842" spans="2:8">
      <c r="B842" s="39" t="s">
        <v>357</v>
      </c>
      <c r="C842" s="40">
        <v>0.379</v>
      </c>
      <c r="D842" s="40">
        <v>0.35899999999999999</v>
      </c>
      <c r="E842" s="40">
        <v>0.33400000000000002</v>
      </c>
      <c r="F842" s="40">
        <v>0.311</v>
      </c>
      <c r="G842" s="40">
        <v>0.45500000000000002</v>
      </c>
      <c r="H842" s="41" t="s">
        <v>84</v>
      </c>
    </row>
    <row r="843" spans="2:8">
      <c r="B843" s="39" t="s">
        <v>358</v>
      </c>
      <c r="C843" s="40">
        <v>0.45500000000000002</v>
      </c>
      <c r="D843" s="40">
        <v>0.435</v>
      </c>
      <c r="E843" s="40">
        <v>0.41</v>
      </c>
      <c r="F843" s="40">
        <v>0.38700000000000001</v>
      </c>
      <c r="G843" s="40">
        <v>0.495</v>
      </c>
      <c r="H843" s="41" t="s">
        <v>137</v>
      </c>
    </row>
    <row r="844" spans="2:8">
      <c r="B844" s="39" t="s">
        <v>359</v>
      </c>
      <c r="C844" s="40">
        <v>0.45500000000000002</v>
      </c>
      <c r="D844" s="40">
        <v>0.435</v>
      </c>
      <c r="E844" s="40">
        <v>0.41</v>
      </c>
      <c r="F844" s="40">
        <v>0.38700000000000001</v>
      </c>
      <c r="G844" s="40">
        <v>0.495</v>
      </c>
      <c r="H844" s="41" t="s">
        <v>137</v>
      </c>
    </row>
    <row r="845" spans="2:8">
      <c r="B845" s="39" t="s">
        <v>360</v>
      </c>
      <c r="C845" s="40">
        <v>0.45500000000000002</v>
      </c>
      <c r="D845" s="40">
        <v>0.435</v>
      </c>
      <c r="E845" s="40">
        <v>0.41</v>
      </c>
      <c r="F845" s="40">
        <v>0.38700000000000001</v>
      </c>
      <c r="G845" s="40">
        <v>0.495</v>
      </c>
      <c r="H845" s="41" t="s">
        <v>137</v>
      </c>
    </row>
    <row r="846" spans="2:8">
      <c r="B846" s="39" t="s">
        <v>361</v>
      </c>
      <c r="C846" s="40">
        <v>0.40400000000000003</v>
      </c>
      <c r="D846" s="40">
        <v>0.38400000000000001</v>
      </c>
      <c r="E846" s="40">
        <v>0.35899999999999999</v>
      </c>
      <c r="F846" s="40">
        <v>0.33600000000000002</v>
      </c>
      <c r="G846" s="40">
        <v>0.44400000000000001</v>
      </c>
      <c r="H846" s="41" t="s">
        <v>137</v>
      </c>
    </row>
    <row r="847" spans="2:8">
      <c r="B847" s="39" t="s">
        <v>361</v>
      </c>
      <c r="C847" s="40">
        <v>0.433</v>
      </c>
      <c r="D847" s="40">
        <v>0.41299999999999998</v>
      </c>
      <c r="E847" s="40">
        <v>0.38800000000000001</v>
      </c>
      <c r="F847" s="40">
        <v>0.36499999999999999</v>
      </c>
      <c r="G847" s="40">
        <v>0.47299999999999998</v>
      </c>
      <c r="H847" s="41" t="s">
        <v>84</v>
      </c>
    </row>
    <row r="848" spans="2:8">
      <c r="B848" s="39" t="s">
        <v>362</v>
      </c>
      <c r="C848" s="40">
        <v>0.40400000000000003</v>
      </c>
      <c r="D848" s="40">
        <v>0.38400000000000001</v>
      </c>
      <c r="E848" s="40">
        <v>0.35899999999999999</v>
      </c>
      <c r="F848" s="40">
        <v>0.33600000000000002</v>
      </c>
      <c r="G848" s="40">
        <v>0.44400000000000001</v>
      </c>
      <c r="H848" s="41" t="s">
        <v>137</v>
      </c>
    </row>
    <row r="849" spans="2:8">
      <c r="B849" s="39" t="s">
        <v>363</v>
      </c>
      <c r="C849" s="40">
        <v>0.34799999999999998</v>
      </c>
      <c r="D849" s="40">
        <v>0.32800000000000001</v>
      </c>
      <c r="E849" s="40">
        <v>0.30299999999999999</v>
      </c>
      <c r="F849" s="40">
        <v>0.28000000000000003</v>
      </c>
      <c r="G849" s="40">
        <v>0.38800000000000001</v>
      </c>
      <c r="H849" s="41" t="s">
        <v>137</v>
      </c>
    </row>
    <row r="850" spans="2:8">
      <c r="B850" s="39" t="s">
        <v>364</v>
      </c>
      <c r="C850" s="40">
        <v>0.38700000000000001</v>
      </c>
      <c r="D850" s="40">
        <v>0.36699999999999999</v>
      </c>
      <c r="E850" s="40">
        <v>0.34200000000000003</v>
      </c>
      <c r="F850" s="40">
        <v>0.31900000000000001</v>
      </c>
      <c r="G850" s="40">
        <v>0.42699999999999999</v>
      </c>
      <c r="H850" s="41" t="s">
        <v>137</v>
      </c>
    </row>
    <row r="851" spans="2:8">
      <c r="B851" s="39" t="s">
        <v>364</v>
      </c>
      <c r="C851" s="40">
        <v>0.41099999999999998</v>
      </c>
      <c r="D851" s="40">
        <v>0.39100000000000001</v>
      </c>
      <c r="E851" s="40">
        <v>0.36599999999999999</v>
      </c>
      <c r="F851" s="40">
        <v>0.34300000000000003</v>
      </c>
      <c r="G851" s="40">
        <v>0.45100000000000001</v>
      </c>
      <c r="H851" s="41" t="s">
        <v>84</v>
      </c>
    </row>
    <row r="852" spans="2:8">
      <c r="B852" s="39" t="s">
        <v>365</v>
      </c>
      <c r="C852" s="40">
        <v>0.13400000000000001</v>
      </c>
      <c r="D852" s="40">
        <v>0.114</v>
      </c>
      <c r="E852" s="40">
        <v>8.8999999999999996E-2</v>
      </c>
      <c r="F852" s="40">
        <v>6.6000000000000003E-2</v>
      </c>
      <c r="G852" s="40">
        <v>0.45500000000000002</v>
      </c>
      <c r="H852" s="41" t="s">
        <v>137</v>
      </c>
    </row>
    <row r="853" spans="2:8">
      <c r="B853" s="39" t="s">
        <v>366</v>
      </c>
      <c r="C853" s="40">
        <v>0.22800000000000001</v>
      </c>
      <c r="D853" s="40">
        <v>0.20799999999999999</v>
      </c>
      <c r="E853" s="40">
        <v>0.183</v>
      </c>
      <c r="F853" s="40">
        <v>0.16</v>
      </c>
      <c r="G853" s="40">
        <v>0.45500000000000002</v>
      </c>
      <c r="H853" s="41" t="s">
        <v>137</v>
      </c>
    </row>
    <row r="854" spans="2:8">
      <c r="B854" s="39" t="s">
        <v>366</v>
      </c>
      <c r="C854" s="40">
        <v>0.35499999999999998</v>
      </c>
      <c r="D854" s="40">
        <v>0.33500000000000002</v>
      </c>
      <c r="E854" s="40">
        <v>0.31</v>
      </c>
      <c r="F854" s="40">
        <v>0.28699999999999998</v>
      </c>
      <c r="G854" s="40">
        <v>0.45500000000000002</v>
      </c>
      <c r="H854" s="41" t="s">
        <v>84</v>
      </c>
    </row>
    <row r="855" spans="2:8">
      <c r="B855" s="39" t="s">
        <v>367</v>
      </c>
      <c r="C855" s="40">
        <v>0.18</v>
      </c>
      <c r="D855" s="40">
        <v>0.16</v>
      </c>
      <c r="E855" s="40">
        <v>0.13500000000000001</v>
      </c>
      <c r="F855" s="40">
        <v>0.112</v>
      </c>
      <c r="G855" s="40">
        <v>0.45500000000000002</v>
      </c>
      <c r="H855" s="41" t="s">
        <v>137</v>
      </c>
    </row>
    <row r="856" spans="2:8">
      <c r="B856" s="39" t="s">
        <v>367</v>
      </c>
      <c r="C856" s="40">
        <v>0.44400000000000001</v>
      </c>
      <c r="D856" s="40">
        <v>0.42399999999999999</v>
      </c>
      <c r="E856" s="40">
        <v>0.39900000000000002</v>
      </c>
      <c r="F856" s="40">
        <v>0.376</v>
      </c>
      <c r="G856" s="40">
        <v>0.48399999999999999</v>
      </c>
      <c r="H856" s="41" t="s">
        <v>84</v>
      </c>
    </row>
    <row r="857" spans="2:8">
      <c r="B857" s="39" t="s">
        <v>974</v>
      </c>
      <c r="C857" s="40">
        <v>1.4510000000000001</v>
      </c>
      <c r="D857" s="40">
        <v>1.431</v>
      </c>
      <c r="E857" s="40">
        <v>1.4059999999999999</v>
      </c>
      <c r="F857" s="40">
        <v>1.383</v>
      </c>
      <c r="G857" s="40">
        <v>1.4910000000000001</v>
      </c>
      <c r="H857" s="41" t="s">
        <v>137</v>
      </c>
    </row>
    <row r="858" spans="2:8">
      <c r="B858" s="39" t="s">
        <v>975</v>
      </c>
      <c r="C858" s="40">
        <v>1.3129999999999999</v>
      </c>
      <c r="D858" s="40">
        <v>1.2929999999999999</v>
      </c>
      <c r="E858" s="40">
        <v>1.268</v>
      </c>
      <c r="F858" s="40">
        <v>1.2450000000000001</v>
      </c>
      <c r="G858" s="40">
        <v>1.353</v>
      </c>
      <c r="H858" s="41"/>
    </row>
    <row r="859" spans="2:8">
      <c r="B859" s="39" t="s">
        <v>976</v>
      </c>
      <c r="C859" s="40">
        <v>0.84299999999999997</v>
      </c>
      <c r="D859" s="40">
        <v>0.82299999999999995</v>
      </c>
      <c r="E859" s="40">
        <v>0.79800000000000004</v>
      </c>
      <c r="F859" s="40">
        <v>0.77500000000000002</v>
      </c>
      <c r="G859" s="40">
        <v>0.88300000000000001</v>
      </c>
      <c r="H859" s="41" t="s">
        <v>137</v>
      </c>
    </row>
    <row r="860" spans="2:8">
      <c r="B860" s="39" t="s">
        <v>977</v>
      </c>
      <c r="C860" s="40">
        <v>0.23</v>
      </c>
      <c r="D860" s="40">
        <v>0.21</v>
      </c>
      <c r="E860" s="40">
        <v>0.185</v>
      </c>
      <c r="F860" s="40">
        <v>0.16200000000000001</v>
      </c>
      <c r="G860" s="40">
        <v>0.45500000000000002</v>
      </c>
      <c r="H860" s="41" t="s">
        <v>137</v>
      </c>
    </row>
    <row r="861" spans="2:8">
      <c r="B861" s="39" t="s">
        <v>977</v>
      </c>
      <c r="C861" s="40">
        <v>0.375</v>
      </c>
      <c r="D861" s="40">
        <v>0.35499999999999998</v>
      </c>
      <c r="E861" s="40">
        <v>0.33</v>
      </c>
      <c r="F861" s="40">
        <v>0.307</v>
      </c>
      <c r="G861" s="40">
        <v>0.41499999999999998</v>
      </c>
      <c r="H861" s="41" t="s">
        <v>84</v>
      </c>
    </row>
    <row r="862" spans="2:8">
      <c r="B862" s="39" t="s">
        <v>693</v>
      </c>
      <c r="C862" s="40">
        <v>0.129</v>
      </c>
      <c r="D862" s="40">
        <v>0.109</v>
      </c>
      <c r="E862" s="40">
        <v>8.4000000000000005E-2</v>
      </c>
      <c r="F862" s="40">
        <v>6.0999999999999999E-2</v>
      </c>
      <c r="G862" s="40">
        <v>0.245</v>
      </c>
      <c r="H862" s="41" t="s">
        <v>137</v>
      </c>
    </row>
    <row r="863" spans="2:8">
      <c r="B863" s="39" t="s">
        <v>978</v>
      </c>
      <c r="C863" s="40">
        <v>0.129</v>
      </c>
      <c r="D863" s="40">
        <v>0.109</v>
      </c>
      <c r="E863" s="40">
        <v>8.4000000000000005E-2</v>
      </c>
      <c r="F863" s="40">
        <v>6.0999999999999999E-2</v>
      </c>
      <c r="G863" s="40">
        <v>0.245</v>
      </c>
      <c r="H863" s="41" t="s">
        <v>137</v>
      </c>
    </row>
    <row r="864" spans="2:8">
      <c r="B864" s="39" t="s">
        <v>693</v>
      </c>
      <c r="C864" s="40">
        <v>0.34100000000000003</v>
      </c>
      <c r="D864" s="40">
        <v>0.34100000000000003</v>
      </c>
      <c r="E864" s="40">
        <v>0.316</v>
      </c>
      <c r="F864" s="40">
        <v>0.29299999999999998</v>
      </c>
      <c r="G864" s="40">
        <v>0.40100000000000002</v>
      </c>
      <c r="H864" s="41" t="s">
        <v>84</v>
      </c>
    </row>
    <row r="865" spans="2:8">
      <c r="B865" s="39" t="s">
        <v>979</v>
      </c>
      <c r="C865" s="40">
        <v>0.129</v>
      </c>
      <c r="D865" s="40">
        <v>0.109</v>
      </c>
      <c r="E865" s="40">
        <v>8.4000000000000005E-2</v>
      </c>
      <c r="F865" s="40">
        <v>6.0999999999999999E-2</v>
      </c>
      <c r="G865" s="40">
        <v>0.245</v>
      </c>
      <c r="H865" s="41" t="s">
        <v>137</v>
      </c>
    </row>
    <row r="866" spans="2:8">
      <c r="B866" s="39" t="s">
        <v>980</v>
      </c>
      <c r="C866" s="40">
        <v>0.129</v>
      </c>
      <c r="D866" s="40">
        <v>0.109</v>
      </c>
      <c r="E866" s="40">
        <v>8.4000000000000005E-2</v>
      </c>
      <c r="F866" s="40">
        <v>6.0999999999999999E-2</v>
      </c>
      <c r="G866" s="40">
        <v>0.245</v>
      </c>
      <c r="H866" s="41" t="s">
        <v>137</v>
      </c>
    </row>
    <row r="867" spans="2:8">
      <c r="B867" s="39" t="s">
        <v>981</v>
      </c>
      <c r="C867" s="40">
        <v>0.307</v>
      </c>
      <c r="D867" s="40">
        <v>0.28699999999999998</v>
      </c>
      <c r="E867" s="40">
        <v>0.26200000000000001</v>
      </c>
      <c r="F867" s="40">
        <v>0.23899999999999999</v>
      </c>
      <c r="G867" s="40">
        <v>0.45500000000000002</v>
      </c>
      <c r="H867" s="41" t="s">
        <v>137</v>
      </c>
    </row>
    <row r="868" spans="2:8">
      <c r="B868" s="39" t="s">
        <v>982</v>
      </c>
      <c r="C868" s="40">
        <v>1.1970000000000001</v>
      </c>
      <c r="D868" s="40">
        <v>1.177</v>
      </c>
      <c r="E868" s="40">
        <v>1.1519999999999999</v>
      </c>
      <c r="F868" s="40">
        <v>1.129</v>
      </c>
      <c r="G868" s="40">
        <v>1.2370000000000001</v>
      </c>
      <c r="H868" s="41" t="s">
        <v>137</v>
      </c>
    </row>
    <row r="869" spans="2:8">
      <c r="B869" s="39" t="s">
        <v>983</v>
      </c>
      <c r="C869" s="40">
        <v>0.33200000000000002</v>
      </c>
      <c r="D869" s="40">
        <v>0.312</v>
      </c>
      <c r="E869" s="40">
        <v>0.28699999999999998</v>
      </c>
      <c r="F869" s="40">
        <v>0.26400000000000001</v>
      </c>
      <c r="G869" s="40">
        <v>0.372</v>
      </c>
      <c r="H869" s="41" t="s">
        <v>137</v>
      </c>
    </row>
    <row r="870" spans="2:8">
      <c r="B870" s="39" t="s">
        <v>983</v>
      </c>
      <c r="C870" s="40">
        <v>0.311</v>
      </c>
      <c r="D870" s="40">
        <v>0.29099999999999998</v>
      </c>
      <c r="E870" s="40">
        <v>0.26600000000000001</v>
      </c>
      <c r="F870" s="40">
        <v>0.24299999999999999</v>
      </c>
      <c r="G870" s="40">
        <v>0.45500000000000002</v>
      </c>
      <c r="H870" s="42" t="s">
        <v>84</v>
      </c>
    </row>
    <row r="871" spans="2:8">
      <c r="B871" s="39" t="s">
        <v>984</v>
      </c>
      <c r="C871" s="40">
        <v>0.374</v>
      </c>
      <c r="D871" s="40">
        <v>0.35399999999999998</v>
      </c>
      <c r="E871" s="40">
        <v>0.32900000000000001</v>
      </c>
      <c r="F871" s="40">
        <v>0.30599999999999999</v>
      </c>
      <c r="G871" s="40">
        <v>0.41399999999999998</v>
      </c>
      <c r="H871" s="41" t="s">
        <v>137</v>
      </c>
    </row>
    <row r="872" spans="2:8">
      <c r="B872" s="39" t="s">
        <v>984</v>
      </c>
      <c r="C872" s="40">
        <v>0.40600000000000003</v>
      </c>
      <c r="D872" s="40">
        <v>0.38600000000000001</v>
      </c>
      <c r="E872" s="40">
        <v>0.36099999999999999</v>
      </c>
      <c r="F872" s="40">
        <v>0.33800000000000002</v>
      </c>
      <c r="G872" s="40">
        <v>0.45500000000000002</v>
      </c>
      <c r="H872" s="42" t="s">
        <v>84</v>
      </c>
    </row>
    <row r="873" spans="2:8">
      <c r="B873" s="39" t="s">
        <v>985</v>
      </c>
      <c r="C873" s="40">
        <v>0.35799999999999998</v>
      </c>
      <c r="D873" s="40">
        <v>0.33800000000000002</v>
      </c>
      <c r="E873" s="40">
        <v>0.313</v>
      </c>
      <c r="F873" s="40">
        <v>0.28999999999999998</v>
      </c>
      <c r="G873" s="40">
        <v>0.39800000000000002</v>
      </c>
      <c r="H873" s="41" t="s">
        <v>137</v>
      </c>
    </row>
    <row r="874" spans="2:8">
      <c r="B874" s="39" t="s">
        <v>985</v>
      </c>
      <c r="C874" s="40">
        <v>0.52100000000000002</v>
      </c>
      <c r="D874" s="40">
        <v>0.501</v>
      </c>
      <c r="E874" s="40">
        <v>0.47599999999999998</v>
      </c>
      <c r="F874" s="40">
        <v>0.45300000000000001</v>
      </c>
      <c r="G874" s="40">
        <v>0.56100000000000005</v>
      </c>
      <c r="H874" s="42" t="s">
        <v>84</v>
      </c>
    </row>
    <row r="875" spans="2:8">
      <c r="B875" s="39" t="s">
        <v>986</v>
      </c>
      <c r="C875" s="40">
        <v>0.39900000000000002</v>
      </c>
      <c r="D875" s="40">
        <v>0.379</v>
      </c>
      <c r="E875" s="40">
        <v>0.35399999999999998</v>
      </c>
      <c r="F875" s="40">
        <v>0.33100000000000002</v>
      </c>
      <c r="G875" s="40">
        <v>0.439</v>
      </c>
      <c r="H875" s="41" t="s">
        <v>137</v>
      </c>
    </row>
    <row r="876" spans="2:8">
      <c r="B876" s="39" t="s">
        <v>986</v>
      </c>
      <c r="C876" s="40">
        <v>0.45400000000000001</v>
      </c>
      <c r="D876" s="40">
        <v>0.434</v>
      </c>
      <c r="E876" s="40">
        <v>0.40899999999999997</v>
      </c>
      <c r="F876" s="40">
        <v>0.38600000000000001</v>
      </c>
      <c r="G876" s="40">
        <v>0.499</v>
      </c>
      <c r="H876" s="42" t="s">
        <v>84</v>
      </c>
    </row>
    <row r="877" spans="2:8">
      <c r="B877" s="39" t="s">
        <v>987</v>
      </c>
      <c r="C877" s="40">
        <v>0.34599999999999997</v>
      </c>
      <c r="D877" s="40">
        <v>0.32600000000000001</v>
      </c>
      <c r="E877" s="40">
        <v>0.30099999999999999</v>
      </c>
      <c r="F877" s="40">
        <v>0.27800000000000002</v>
      </c>
      <c r="G877" s="40">
        <v>0.38600000000000001</v>
      </c>
      <c r="H877" s="41" t="s">
        <v>137</v>
      </c>
    </row>
    <row r="878" spans="2:8">
      <c r="B878" s="39" t="s">
        <v>987</v>
      </c>
      <c r="C878" s="40">
        <v>0.314</v>
      </c>
      <c r="D878" s="40">
        <v>0.29399999999999998</v>
      </c>
      <c r="E878" s="40">
        <v>0.26900000000000002</v>
      </c>
      <c r="F878" s="40">
        <v>0.246</v>
      </c>
      <c r="G878" s="40">
        <v>0.45500000000000002</v>
      </c>
      <c r="H878" s="41" t="s">
        <v>84</v>
      </c>
    </row>
    <row r="879" spans="2:8">
      <c r="B879" s="39" t="s">
        <v>988</v>
      </c>
      <c r="C879" s="40">
        <v>0.47399999999999998</v>
      </c>
      <c r="D879" s="40">
        <v>0.45400000000000001</v>
      </c>
      <c r="E879" s="40">
        <v>0.42899999999999999</v>
      </c>
      <c r="F879" s="40">
        <v>0.40600000000000003</v>
      </c>
      <c r="G879" s="40">
        <v>0.51400000000000001</v>
      </c>
      <c r="H879" s="41" t="s">
        <v>137</v>
      </c>
    </row>
    <row r="880" spans="2:8">
      <c r="B880" s="39" t="s">
        <v>988</v>
      </c>
      <c r="C880" s="40">
        <v>0.40200000000000002</v>
      </c>
      <c r="D880" s="40">
        <v>0.38200000000000001</v>
      </c>
      <c r="E880" s="40">
        <v>0.35699999999999998</v>
      </c>
      <c r="F880" s="40">
        <v>0.33400000000000002</v>
      </c>
      <c r="G880" s="40">
        <v>0.442</v>
      </c>
      <c r="H880" s="42" t="s">
        <v>84</v>
      </c>
    </row>
    <row r="881" spans="2:8">
      <c r="B881" s="39" t="s">
        <v>989</v>
      </c>
      <c r="C881" s="40">
        <v>0.27</v>
      </c>
      <c r="D881" s="40">
        <v>0.25</v>
      </c>
      <c r="E881" s="40">
        <v>0.22500000000000001</v>
      </c>
      <c r="F881" s="40">
        <v>0.20200000000000001</v>
      </c>
      <c r="G881" s="40">
        <v>0.31</v>
      </c>
      <c r="H881" s="41" t="s">
        <v>137</v>
      </c>
    </row>
    <row r="882" spans="2:8">
      <c r="B882" s="39" t="s">
        <v>989</v>
      </c>
      <c r="C882" s="40">
        <v>0.49199999999999999</v>
      </c>
      <c r="D882" s="40">
        <v>0.47199999999999998</v>
      </c>
      <c r="E882" s="40">
        <v>0.44700000000000001</v>
      </c>
      <c r="F882" s="40">
        <v>0.42399999999999999</v>
      </c>
      <c r="G882" s="40">
        <v>0.53200000000000003</v>
      </c>
      <c r="H882" s="41" t="s">
        <v>84</v>
      </c>
    </row>
    <row r="883" spans="2:8">
      <c r="B883" s="39" t="s">
        <v>990</v>
      </c>
      <c r="C883" s="40">
        <v>0.13700000000000001</v>
      </c>
      <c r="D883" s="40">
        <v>0.11700000000000001</v>
      </c>
      <c r="E883" s="40">
        <v>9.1999999999999998E-2</v>
      </c>
      <c r="F883" s="40">
        <v>6.9000000000000006E-2</v>
      </c>
      <c r="G883" s="40">
        <v>0.36399999999999999</v>
      </c>
      <c r="H883" s="41" t="s">
        <v>137</v>
      </c>
    </row>
    <row r="884" spans="2:8">
      <c r="B884" s="39" t="s">
        <v>990</v>
      </c>
      <c r="C884" s="40">
        <v>0.36799999999999999</v>
      </c>
      <c r="D884" s="40">
        <v>0.34799999999999998</v>
      </c>
      <c r="E884" s="40">
        <v>0.32300000000000001</v>
      </c>
      <c r="F884" s="40">
        <v>0.3</v>
      </c>
      <c r="G884" s="40">
        <v>0.40799999999999997</v>
      </c>
      <c r="H884" s="41" t="s">
        <v>84</v>
      </c>
    </row>
    <row r="885" spans="2:8">
      <c r="B885" s="39" t="s">
        <v>991</v>
      </c>
      <c r="C885" s="40">
        <v>0.13500000000000001</v>
      </c>
      <c r="D885" s="40">
        <v>0.115</v>
      </c>
      <c r="E885" s="40">
        <v>0.09</v>
      </c>
      <c r="F885" s="40">
        <v>6.7000000000000004E-2</v>
      </c>
      <c r="G885" s="40">
        <v>0.36399999999999999</v>
      </c>
      <c r="H885" s="41" t="s">
        <v>137</v>
      </c>
    </row>
    <row r="886" spans="2:8">
      <c r="B886" s="39" t="s">
        <v>991</v>
      </c>
      <c r="C886" s="40">
        <v>0.42699999999999999</v>
      </c>
      <c r="D886" s="40">
        <v>0.40699999999999997</v>
      </c>
      <c r="E886" s="40">
        <v>0.38200000000000001</v>
      </c>
      <c r="F886" s="40">
        <v>0.35899999999999999</v>
      </c>
      <c r="G886" s="40">
        <v>0.46700000000000003</v>
      </c>
      <c r="H886" s="41" t="s">
        <v>84</v>
      </c>
    </row>
    <row r="887" spans="2:8">
      <c r="B887" s="39" t="s">
        <v>992</v>
      </c>
      <c r="C887" s="40">
        <v>0.45700000000000002</v>
      </c>
      <c r="D887" s="40">
        <v>0.437</v>
      </c>
      <c r="E887" s="40">
        <v>0.41199999999999998</v>
      </c>
      <c r="F887" s="40">
        <v>0.38900000000000001</v>
      </c>
      <c r="G887" s="40">
        <v>0.497</v>
      </c>
      <c r="H887" s="41" t="s">
        <v>137</v>
      </c>
    </row>
    <row r="888" spans="2:8">
      <c r="B888" s="39" t="s">
        <v>993</v>
      </c>
      <c r="C888" s="40">
        <v>0.58299999999999996</v>
      </c>
      <c r="D888" s="40">
        <v>0.56299999999999994</v>
      </c>
      <c r="E888" s="40">
        <v>0.53800000000000003</v>
      </c>
      <c r="F888" s="40">
        <v>0.51500000000000001</v>
      </c>
      <c r="G888" s="40">
        <v>0.623</v>
      </c>
      <c r="H888" s="41" t="s">
        <v>137</v>
      </c>
    </row>
    <row r="889" spans="2:8">
      <c r="B889" s="39" t="s">
        <v>994</v>
      </c>
      <c r="C889" s="40">
        <v>0.40799999999999997</v>
      </c>
      <c r="D889" s="40">
        <v>0.38800000000000001</v>
      </c>
      <c r="E889" s="40">
        <v>0.36299999999999999</v>
      </c>
      <c r="F889" s="40">
        <v>0.34</v>
      </c>
      <c r="G889" s="40">
        <v>0.44800000000000001</v>
      </c>
      <c r="H889" s="41" t="s">
        <v>137</v>
      </c>
    </row>
    <row r="890" spans="2:8">
      <c r="B890" s="39" t="s">
        <v>994</v>
      </c>
      <c r="C890" s="40">
        <v>0.38700000000000001</v>
      </c>
      <c r="D890" s="40">
        <v>0.36699999999999999</v>
      </c>
      <c r="E890" s="40">
        <v>0.34200000000000003</v>
      </c>
      <c r="F890" s="40">
        <v>0.31900000000000001</v>
      </c>
      <c r="G890" s="40">
        <v>0.45500000000000002</v>
      </c>
      <c r="H890" s="41" t="s">
        <v>84</v>
      </c>
    </row>
    <row r="891" spans="2:8">
      <c r="B891" s="39" t="s">
        <v>995</v>
      </c>
      <c r="C891" s="40">
        <v>0.14499999999999999</v>
      </c>
      <c r="D891" s="40">
        <v>0.125</v>
      </c>
      <c r="E891" s="40">
        <v>0.1</v>
      </c>
      <c r="F891" s="40">
        <v>7.6999999999999999E-2</v>
      </c>
      <c r="G891" s="40">
        <v>0.45500000000000002</v>
      </c>
      <c r="H891" s="41" t="s">
        <v>137</v>
      </c>
    </row>
    <row r="892" spans="2:8">
      <c r="B892" s="39" t="s">
        <v>995</v>
      </c>
      <c r="C892" s="40">
        <v>0.216</v>
      </c>
      <c r="D892" s="40">
        <v>0.19600000000000001</v>
      </c>
      <c r="E892" s="40">
        <v>0.17100000000000001</v>
      </c>
      <c r="F892" s="40">
        <v>0.14799999999999999</v>
      </c>
      <c r="G892" s="40">
        <v>0.45500000000000002</v>
      </c>
      <c r="H892" s="41" t="s">
        <v>84</v>
      </c>
    </row>
    <row r="893" spans="2:8">
      <c r="B893" s="39" t="s">
        <v>996</v>
      </c>
      <c r="C893" s="40">
        <v>0.14499999999999999</v>
      </c>
      <c r="D893" s="40">
        <v>0.125</v>
      </c>
      <c r="E893" s="40">
        <v>0.1</v>
      </c>
      <c r="F893" s="40">
        <v>7.6999999999999999E-2</v>
      </c>
      <c r="G893" s="40">
        <v>0.45500000000000002</v>
      </c>
      <c r="H893" s="41" t="s">
        <v>137</v>
      </c>
    </row>
    <row r="894" spans="2:8">
      <c r="B894" s="39" t="s">
        <v>997</v>
      </c>
      <c r="C894" s="40">
        <v>0.27200000000000002</v>
      </c>
      <c r="D894" s="40">
        <v>0.252</v>
      </c>
      <c r="E894" s="40">
        <v>0.22700000000000001</v>
      </c>
      <c r="F894" s="40">
        <v>0.20399999999999999</v>
      </c>
      <c r="G894" s="40">
        <v>0.45500000000000002</v>
      </c>
      <c r="H894" s="41" t="s">
        <v>137</v>
      </c>
    </row>
    <row r="895" spans="2:8">
      <c r="B895" s="39" t="s">
        <v>998</v>
      </c>
      <c r="C895" s="40">
        <v>0.34599999999999997</v>
      </c>
      <c r="D895" s="40">
        <v>0.32600000000000001</v>
      </c>
      <c r="E895" s="40">
        <v>0.30099999999999999</v>
      </c>
      <c r="F895" s="40">
        <v>0.27800000000000002</v>
      </c>
      <c r="G895" s="40">
        <v>0.38600000000000001</v>
      </c>
      <c r="H895" s="41" t="s">
        <v>137</v>
      </c>
    </row>
    <row r="896" spans="2:8">
      <c r="B896" s="39" t="s">
        <v>998</v>
      </c>
      <c r="C896" s="40">
        <v>0.35399999999999998</v>
      </c>
      <c r="D896" s="40">
        <v>0.33400000000000002</v>
      </c>
      <c r="E896" s="40">
        <v>0.309</v>
      </c>
      <c r="F896" s="40">
        <v>0.28599999999999998</v>
      </c>
      <c r="G896" s="40">
        <v>0.45500000000000002</v>
      </c>
      <c r="H896" s="41" t="s">
        <v>84</v>
      </c>
    </row>
    <row r="897" spans="2:8">
      <c r="B897" s="39" t="s">
        <v>999</v>
      </c>
      <c r="C897" s="40">
        <v>0.34599999999999997</v>
      </c>
      <c r="D897" s="40">
        <v>0.32600000000000001</v>
      </c>
      <c r="E897" s="40">
        <v>0.30099999999999999</v>
      </c>
      <c r="F897" s="40">
        <v>0.27800000000000002</v>
      </c>
      <c r="G897" s="40">
        <v>0.38600000000000001</v>
      </c>
      <c r="H897" s="41" t="s">
        <v>137</v>
      </c>
    </row>
    <row r="898" spans="2:8">
      <c r="B898" s="39" t="s">
        <v>1000</v>
      </c>
      <c r="C898" s="40">
        <v>0.222</v>
      </c>
      <c r="D898" s="40">
        <v>0.20200000000000001</v>
      </c>
      <c r="E898" s="40">
        <v>0.17699999999999999</v>
      </c>
      <c r="F898" s="40">
        <v>0.154</v>
      </c>
      <c r="G898" s="40">
        <v>0.45500000000000002</v>
      </c>
      <c r="H898" s="41" t="s">
        <v>137</v>
      </c>
    </row>
    <row r="899" spans="2:8">
      <c r="B899" s="39" t="s">
        <v>1001</v>
      </c>
      <c r="C899" s="40">
        <v>0.222</v>
      </c>
      <c r="D899" s="40">
        <v>0.20200000000000001</v>
      </c>
      <c r="E899" s="40">
        <v>0.17699999999999999</v>
      </c>
      <c r="F899" s="40">
        <v>0.154</v>
      </c>
      <c r="G899" s="40">
        <v>0.45500000000000002</v>
      </c>
      <c r="H899" s="41" t="s">
        <v>137</v>
      </c>
    </row>
    <row r="900" spans="2:8">
      <c r="B900" s="39" t="s">
        <v>1002</v>
      </c>
      <c r="C900" s="40">
        <v>1.53</v>
      </c>
      <c r="D900" s="40">
        <v>1.51</v>
      </c>
      <c r="E900" s="40">
        <v>1.4850000000000001</v>
      </c>
      <c r="F900" s="40">
        <v>1.462</v>
      </c>
      <c r="G900" s="40">
        <v>1.57</v>
      </c>
      <c r="H900" s="41" t="s">
        <v>137</v>
      </c>
    </row>
    <row r="901" spans="2:8">
      <c r="B901" s="39" t="s">
        <v>1003</v>
      </c>
      <c r="C901" s="40">
        <v>0.34100000000000003</v>
      </c>
      <c r="D901" s="40">
        <v>0.32100000000000001</v>
      </c>
      <c r="E901" s="40">
        <v>0.29599999999999999</v>
      </c>
      <c r="F901" s="40">
        <v>0.27300000000000002</v>
      </c>
      <c r="G901" s="40">
        <v>0.38100000000000001</v>
      </c>
      <c r="H901" s="41" t="s">
        <v>137</v>
      </c>
    </row>
    <row r="902" spans="2:8">
      <c r="B902" s="39" t="s">
        <v>1004</v>
      </c>
      <c r="C902" s="40">
        <v>1.4570000000000001</v>
      </c>
      <c r="D902" s="40">
        <v>1.4370000000000001</v>
      </c>
      <c r="E902" s="40">
        <v>1.4119999999999999</v>
      </c>
      <c r="F902" s="40">
        <v>1.389</v>
      </c>
      <c r="G902" s="40">
        <v>1.4970000000000001</v>
      </c>
      <c r="H902" s="41" t="s">
        <v>137</v>
      </c>
    </row>
    <row r="903" spans="2:8">
      <c r="B903" s="39" t="s">
        <v>1005</v>
      </c>
      <c r="C903" s="40">
        <v>1.4570000000000001</v>
      </c>
      <c r="D903" s="40">
        <v>1.4370000000000001</v>
      </c>
      <c r="E903" s="40">
        <v>1.4119999999999999</v>
      </c>
      <c r="F903" s="40">
        <v>1.389</v>
      </c>
      <c r="G903" s="40">
        <v>1.4970000000000001</v>
      </c>
      <c r="H903" s="41"/>
    </row>
    <row r="904" spans="2:8">
      <c r="B904" s="39" t="s">
        <v>1006</v>
      </c>
      <c r="C904" s="40">
        <v>0.48199999999999998</v>
      </c>
      <c r="D904" s="40">
        <v>0.46200000000000002</v>
      </c>
      <c r="E904" s="40">
        <v>0.437</v>
      </c>
      <c r="F904" s="40">
        <v>0.41399999999999998</v>
      </c>
      <c r="G904" s="40">
        <v>0.52200000000000002</v>
      </c>
      <c r="H904" s="41" t="s">
        <v>137</v>
      </c>
    </row>
    <row r="905" spans="2:8">
      <c r="B905" s="39" t="s">
        <v>1007</v>
      </c>
      <c r="C905" s="40">
        <v>0.25800000000000001</v>
      </c>
      <c r="D905" s="40">
        <v>0.23799999999999999</v>
      </c>
      <c r="E905" s="40">
        <v>0.21299999999999999</v>
      </c>
      <c r="F905" s="40">
        <v>0.19</v>
      </c>
      <c r="G905" s="40">
        <v>0.29799999999999999</v>
      </c>
      <c r="H905" s="41" t="s">
        <v>137</v>
      </c>
    </row>
    <row r="906" spans="2:8">
      <c r="B906" s="39" t="s">
        <v>1007</v>
      </c>
      <c r="C906" s="40">
        <v>0.25800000000000001</v>
      </c>
      <c r="D906" s="40">
        <v>0.23799999999999999</v>
      </c>
      <c r="E906" s="40">
        <v>0.21299999999999999</v>
      </c>
      <c r="F906" s="40">
        <v>0.19</v>
      </c>
      <c r="G906" s="40">
        <v>0.29799999999999999</v>
      </c>
      <c r="H906" s="42" t="s">
        <v>84</v>
      </c>
    </row>
    <row r="907" spans="2:8">
      <c r="B907" s="39" t="s">
        <v>1008</v>
      </c>
      <c r="C907" s="40">
        <v>0.41599999999999998</v>
      </c>
      <c r="D907" s="40">
        <v>0.39600000000000002</v>
      </c>
      <c r="E907" s="40">
        <v>0.371</v>
      </c>
      <c r="F907" s="40">
        <v>0.34799999999999998</v>
      </c>
      <c r="G907" s="40">
        <v>0.45600000000000002</v>
      </c>
      <c r="H907" s="41" t="s">
        <v>137</v>
      </c>
    </row>
    <row r="908" spans="2:8">
      <c r="B908" s="39" t="s">
        <v>1008</v>
      </c>
      <c r="C908" s="40">
        <v>0.35499999999999998</v>
      </c>
      <c r="D908" s="40">
        <v>0.33500000000000002</v>
      </c>
      <c r="E908" s="40">
        <v>0.31</v>
      </c>
      <c r="F908" s="40">
        <v>0.28699999999999998</v>
      </c>
      <c r="G908" s="40">
        <v>0.45500000000000002</v>
      </c>
      <c r="H908" s="41" t="s">
        <v>84</v>
      </c>
    </row>
    <row r="909" spans="2:8">
      <c r="B909" s="39" t="s">
        <v>1009</v>
      </c>
      <c r="C909" s="40">
        <v>0.23</v>
      </c>
      <c r="D909" s="40">
        <v>0.21</v>
      </c>
      <c r="E909" s="40">
        <v>0.185</v>
      </c>
      <c r="F909" s="40">
        <v>0.16200000000000001</v>
      </c>
      <c r="G909" s="40">
        <v>0.45500000000000002</v>
      </c>
      <c r="H909" s="41" t="s">
        <v>137</v>
      </c>
    </row>
    <row r="910" spans="2:8">
      <c r="B910" s="39" t="s">
        <v>1010</v>
      </c>
      <c r="C910" s="40">
        <v>0.23</v>
      </c>
      <c r="D910" s="40">
        <v>0.21</v>
      </c>
      <c r="E910" s="40">
        <v>0.185</v>
      </c>
      <c r="F910" s="40">
        <v>0.16200000000000001</v>
      </c>
      <c r="G910" s="40">
        <v>0.45500000000000002</v>
      </c>
      <c r="H910" s="41" t="s">
        <v>137</v>
      </c>
    </row>
    <row r="911" spans="2:8">
      <c r="B911" s="39" t="s">
        <v>1009</v>
      </c>
      <c r="C911" s="40">
        <v>0.33300000000000002</v>
      </c>
      <c r="D911" s="40">
        <v>0.313</v>
      </c>
      <c r="E911" s="40">
        <v>0.28799999999999998</v>
      </c>
      <c r="F911" s="40">
        <v>0.26500000000000001</v>
      </c>
      <c r="G911" s="40">
        <v>0.373</v>
      </c>
      <c r="H911" s="41" t="s">
        <v>84</v>
      </c>
    </row>
    <row r="912" spans="2:8">
      <c r="B912" s="39" t="s">
        <v>1011</v>
      </c>
      <c r="C912" s="40">
        <v>0.23</v>
      </c>
      <c r="D912" s="40">
        <v>0.21</v>
      </c>
      <c r="E912" s="40">
        <v>0.185</v>
      </c>
      <c r="F912" s="40">
        <v>0.16200000000000001</v>
      </c>
      <c r="G912" s="40">
        <v>0.45500000000000002</v>
      </c>
      <c r="H912" s="41" t="s">
        <v>137</v>
      </c>
    </row>
    <row r="913" spans="2:8">
      <c r="B913" s="39" t="s">
        <v>1012</v>
      </c>
      <c r="C913" s="40">
        <v>0.33100000000000002</v>
      </c>
      <c r="D913" s="40">
        <v>0.311</v>
      </c>
      <c r="E913" s="40">
        <v>0.28599999999999998</v>
      </c>
      <c r="F913" s="40">
        <v>0.26300000000000001</v>
      </c>
      <c r="G913" s="40">
        <v>0.371</v>
      </c>
      <c r="H913" s="41" t="s">
        <v>137</v>
      </c>
    </row>
    <row r="914" spans="2:8">
      <c r="B914" s="39" t="s">
        <v>1013</v>
      </c>
      <c r="C914" s="40">
        <v>0.33200000000000002</v>
      </c>
      <c r="D914" s="40">
        <v>0.312</v>
      </c>
      <c r="E914" s="40">
        <v>0.28699999999999998</v>
      </c>
      <c r="F914" s="40">
        <v>0.26400000000000001</v>
      </c>
      <c r="G914" s="40">
        <v>0.372</v>
      </c>
      <c r="H914" s="41" t="s">
        <v>137</v>
      </c>
    </row>
    <row r="915" spans="2:8">
      <c r="B915" s="39" t="s">
        <v>1013</v>
      </c>
      <c r="C915" s="40">
        <v>0.32600000000000001</v>
      </c>
      <c r="D915" s="40">
        <v>0.30599999999999999</v>
      </c>
      <c r="E915" s="40">
        <v>0.28100000000000003</v>
      </c>
      <c r="F915" s="40">
        <v>0.28100000000000003</v>
      </c>
      <c r="G915" s="40">
        <v>0.36599999999999999</v>
      </c>
      <c r="H915" s="42" t="s">
        <v>84</v>
      </c>
    </row>
    <row r="916" spans="2:8">
      <c r="B916" s="39" t="s">
        <v>1014</v>
      </c>
      <c r="C916" s="40">
        <v>1.5169999999999999</v>
      </c>
      <c r="D916" s="40">
        <v>1.4970000000000001</v>
      </c>
      <c r="E916" s="40">
        <v>1.472</v>
      </c>
      <c r="F916" s="40">
        <v>1.4490000000000001</v>
      </c>
      <c r="G916" s="40">
        <v>1.5569999999999999</v>
      </c>
      <c r="H916" s="41" t="s">
        <v>137</v>
      </c>
    </row>
    <row r="917" spans="2:8">
      <c r="B917" s="39" t="s">
        <v>1015</v>
      </c>
      <c r="C917" s="40">
        <v>0.26700000000000002</v>
      </c>
      <c r="D917" s="40">
        <v>0.247</v>
      </c>
      <c r="E917" s="40">
        <v>0.222</v>
      </c>
      <c r="F917" s="40">
        <v>0.19900000000000001</v>
      </c>
      <c r="G917" s="40">
        <v>0.45500000000000002</v>
      </c>
      <c r="H917" s="41" t="s">
        <v>137</v>
      </c>
    </row>
    <row r="918" spans="2:8">
      <c r="B918" s="39" t="s">
        <v>1015</v>
      </c>
      <c r="C918" s="40">
        <v>0.27400000000000002</v>
      </c>
      <c r="D918" s="40">
        <v>0.254</v>
      </c>
      <c r="E918" s="40">
        <v>0.22900000000000001</v>
      </c>
      <c r="F918" s="40">
        <v>0.20599999999999999</v>
      </c>
      <c r="G918" s="40">
        <v>0.45500000000000002</v>
      </c>
      <c r="H918" s="41" t="s">
        <v>84</v>
      </c>
    </row>
    <row r="919" spans="2:8">
      <c r="B919" s="39" t="s">
        <v>1016</v>
      </c>
      <c r="C919" s="40">
        <v>0.26300000000000001</v>
      </c>
      <c r="D919" s="40">
        <v>0.24299999999999999</v>
      </c>
      <c r="E919" s="40">
        <v>0.218</v>
      </c>
      <c r="F919" s="40">
        <v>0.19500000000000001</v>
      </c>
      <c r="G919" s="40">
        <v>0.30299999999999999</v>
      </c>
      <c r="H919" s="41" t="s">
        <v>137</v>
      </c>
    </row>
    <row r="920" spans="2:8">
      <c r="B920" s="39" t="s">
        <v>1016</v>
      </c>
      <c r="C920" s="40">
        <v>0.29899999999999999</v>
      </c>
      <c r="D920" s="40">
        <v>0.27900000000000003</v>
      </c>
      <c r="E920" s="40">
        <v>0.254</v>
      </c>
      <c r="F920" s="40">
        <v>0.23100000000000001</v>
      </c>
      <c r="G920" s="40">
        <v>0.33300000000000002</v>
      </c>
      <c r="H920" s="41" t="s">
        <v>84</v>
      </c>
    </row>
    <row r="921" spans="2:8">
      <c r="B921" s="39" t="s">
        <v>1017</v>
      </c>
      <c r="C921" s="40">
        <v>0.26300000000000001</v>
      </c>
      <c r="D921" s="40">
        <v>0.24299999999999999</v>
      </c>
      <c r="E921" s="40">
        <v>0.218</v>
      </c>
      <c r="F921" s="40">
        <v>0.19500000000000001</v>
      </c>
      <c r="G921" s="40">
        <v>0.30299999999999999</v>
      </c>
      <c r="H921" s="41" t="s">
        <v>137</v>
      </c>
    </row>
    <row r="922" spans="2:8">
      <c r="B922" s="39" t="s">
        <v>1018</v>
      </c>
      <c r="C922" s="40">
        <v>0.26300000000000001</v>
      </c>
      <c r="D922" s="40">
        <v>0.24299999999999999</v>
      </c>
      <c r="E922" s="40">
        <v>0.218</v>
      </c>
      <c r="F922" s="40">
        <v>0.19500000000000001</v>
      </c>
      <c r="G922" s="40">
        <v>0.30299999999999999</v>
      </c>
      <c r="H922" s="41" t="s">
        <v>137</v>
      </c>
    </row>
    <row r="923" spans="2:8">
      <c r="B923" s="39" t="s">
        <v>1019</v>
      </c>
      <c r="C923" s="40">
        <v>0.45900000000000002</v>
      </c>
      <c r="D923" s="40">
        <v>0.13900000000000001</v>
      </c>
      <c r="E923" s="40">
        <v>0.41399999999999998</v>
      </c>
      <c r="F923" s="40">
        <v>0.39100000000000001</v>
      </c>
      <c r="G923" s="40">
        <v>0.499</v>
      </c>
      <c r="H923" s="41" t="s">
        <v>137</v>
      </c>
    </row>
    <row r="924" spans="2:8">
      <c r="B924" s="39" t="s">
        <v>1019</v>
      </c>
      <c r="C924" s="40">
        <v>0.41499999999999998</v>
      </c>
      <c r="D924" s="40">
        <v>0.39500000000000002</v>
      </c>
      <c r="E924" s="40">
        <v>0.37</v>
      </c>
      <c r="F924" s="40">
        <v>0.34699999999999998</v>
      </c>
      <c r="G924" s="40">
        <v>0.45500000000000002</v>
      </c>
      <c r="H924" s="41" t="s">
        <v>84</v>
      </c>
    </row>
    <row r="925" spans="2:8">
      <c r="B925" s="39" t="s">
        <v>1168</v>
      </c>
      <c r="C925" s="40">
        <v>0.127</v>
      </c>
      <c r="D925" s="40">
        <v>0.107</v>
      </c>
      <c r="E925" s="40">
        <v>8.2000000000000003E-2</v>
      </c>
      <c r="F925" s="40">
        <v>5.8999999999999997E-2</v>
      </c>
      <c r="G925" s="40">
        <v>0.36399999999999999</v>
      </c>
      <c r="H925" s="41" t="s">
        <v>137</v>
      </c>
    </row>
    <row r="926" spans="2:8">
      <c r="B926" s="39" t="s">
        <v>1168</v>
      </c>
      <c r="C926" s="40">
        <v>0.33100000000000002</v>
      </c>
      <c r="D926" s="40">
        <v>0.311</v>
      </c>
      <c r="E926" s="40">
        <v>0.28599999999999998</v>
      </c>
      <c r="F926" s="40">
        <v>0.26300000000000001</v>
      </c>
      <c r="G926" s="40">
        <v>0.371</v>
      </c>
      <c r="H926" s="41" t="s">
        <v>84</v>
      </c>
    </row>
    <row r="927" spans="2:8">
      <c r="B927" s="39" t="s">
        <v>1169</v>
      </c>
      <c r="C927" s="40">
        <v>0.127</v>
      </c>
      <c r="D927" s="40">
        <v>0.107</v>
      </c>
      <c r="E927" s="40">
        <v>8.2000000000000003E-2</v>
      </c>
      <c r="F927" s="40">
        <v>5.8999999999999997E-2</v>
      </c>
      <c r="G927" s="40">
        <v>0.36399999999999999</v>
      </c>
      <c r="H927" s="41" t="s">
        <v>137</v>
      </c>
    </row>
    <row r="928" spans="2:8">
      <c r="B928" s="39" t="s">
        <v>1170</v>
      </c>
      <c r="C928" s="40">
        <v>0.22800000000000001</v>
      </c>
      <c r="D928" s="40">
        <v>0.20799999999999999</v>
      </c>
      <c r="E928" s="40">
        <v>0.183</v>
      </c>
      <c r="F928" s="40">
        <v>0.16</v>
      </c>
      <c r="G928" s="40">
        <v>0.34300000000000003</v>
      </c>
      <c r="H928" s="41" t="s">
        <v>137</v>
      </c>
    </row>
    <row r="929" spans="2:8">
      <c r="B929" s="39" t="s">
        <v>1170</v>
      </c>
      <c r="C929" s="40">
        <v>0.4</v>
      </c>
      <c r="D929" s="40">
        <v>0.38</v>
      </c>
      <c r="E929" s="40">
        <v>0.35499999999999998</v>
      </c>
      <c r="F929" s="40">
        <v>0.33200000000000002</v>
      </c>
      <c r="G929" s="40">
        <v>0.44</v>
      </c>
      <c r="H929" s="42" t="s">
        <v>84</v>
      </c>
    </row>
    <row r="930" spans="2:8">
      <c r="B930" s="39" t="s">
        <v>1171</v>
      </c>
      <c r="C930" s="40">
        <v>0.122</v>
      </c>
      <c r="D930" s="40">
        <v>0.10199999999999999</v>
      </c>
      <c r="E930" s="40">
        <v>7.6999999999999999E-2</v>
      </c>
      <c r="F930" s="40">
        <v>5.3999999999999999E-2</v>
      </c>
      <c r="G930" s="40">
        <v>0.189</v>
      </c>
      <c r="H930" s="42" t="s">
        <v>137</v>
      </c>
    </row>
    <row r="931" spans="2:8">
      <c r="B931" s="39" t="s">
        <v>1172</v>
      </c>
      <c r="C931" s="40">
        <v>0.21299999999999999</v>
      </c>
      <c r="D931" s="40">
        <v>0.193</v>
      </c>
      <c r="E931" s="40">
        <v>0.16800000000000001</v>
      </c>
      <c r="F931" s="40">
        <v>0.14499999999999999</v>
      </c>
      <c r="G931" s="40">
        <v>0.253</v>
      </c>
      <c r="H931" s="42" t="s">
        <v>137</v>
      </c>
    </row>
    <row r="932" spans="2:8">
      <c r="B932" s="39" t="s">
        <v>1173</v>
      </c>
      <c r="C932" s="40">
        <v>0.127</v>
      </c>
      <c r="D932" s="40">
        <v>0.107</v>
      </c>
      <c r="E932" s="40">
        <v>8.2000000000000003E-2</v>
      </c>
      <c r="F932" s="40">
        <v>5.8999999999999997E-2</v>
      </c>
      <c r="G932" s="40">
        <v>0.16700000000000001</v>
      </c>
      <c r="H932" s="42" t="s">
        <v>137</v>
      </c>
    </row>
    <row r="933" spans="2:8">
      <c r="B933" s="39" t="s">
        <v>1174</v>
      </c>
      <c r="C933" s="40">
        <v>0.122</v>
      </c>
      <c r="D933" s="40">
        <v>0.10199999999999999</v>
      </c>
      <c r="E933" s="40">
        <v>7.6999999999999999E-2</v>
      </c>
      <c r="F933" s="40">
        <v>5.3999999999999999E-2</v>
      </c>
      <c r="G933" s="40">
        <v>0.189</v>
      </c>
      <c r="H933" s="42" t="s">
        <v>137</v>
      </c>
    </row>
    <row r="934" spans="2:8">
      <c r="B934" s="39" t="s">
        <v>1175</v>
      </c>
      <c r="C934" s="40">
        <v>0.122</v>
      </c>
      <c r="D934" s="40">
        <v>0.10199999999999999</v>
      </c>
      <c r="E934" s="40">
        <v>7.6999999999999999E-2</v>
      </c>
      <c r="F934" s="40">
        <v>5.3999999999999999E-2</v>
      </c>
      <c r="G934" s="40">
        <v>0.189</v>
      </c>
      <c r="H934" s="42" t="s">
        <v>137</v>
      </c>
    </row>
    <row r="935" spans="2:8">
      <c r="B935" s="39" t="s">
        <v>1176</v>
      </c>
      <c r="C935" s="40">
        <v>0.14099999999999999</v>
      </c>
      <c r="D935" s="40">
        <v>0.121</v>
      </c>
      <c r="E935" s="40">
        <v>9.6000000000000002E-2</v>
      </c>
      <c r="F935" s="40">
        <v>7.2999999999999995E-2</v>
      </c>
      <c r="G935" s="40">
        <v>0.18099999999999999</v>
      </c>
      <c r="H935" s="42" t="s">
        <v>137</v>
      </c>
    </row>
    <row r="936" spans="2:8">
      <c r="B936" s="39" t="s">
        <v>1177</v>
      </c>
      <c r="C936" s="40">
        <v>0.122</v>
      </c>
      <c r="D936" s="40">
        <v>0.10199999999999999</v>
      </c>
      <c r="E936" s="40">
        <v>7.6999999999999999E-2</v>
      </c>
      <c r="F936" s="40">
        <v>5.3999999999999999E-2</v>
      </c>
      <c r="G936" s="40">
        <v>0.189</v>
      </c>
      <c r="H936" s="42" t="s">
        <v>137</v>
      </c>
    </row>
    <row r="937" spans="2:8">
      <c r="B937" s="39" t="s">
        <v>1178</v>
      </c>
      <c r="C937" s="40">
        <v>0.27100000000000002</v>
      </c>
      <c r="D937" s="40">
        <v>0.251</v>
      </c>
      <c r="E937" s="40">
        <v>0.22600000000000001</v>
      </c>
      <c r="F937" s="40">
        <v>0.20300000000000001</v>
      </c>
      <c r="G937" s="40">
        <v>0.45500000000000002</v>
      </c>
      <c r="H937" s="41" t="s">
        <v>137</v>
      </c>
    </row>
    <row r="938" spans="2:8">
      <c r="B938" s="39" t="s">
        <v>1178</v>
      </c>
      <c r="C938" s="40">
        <v>0.24099999999999999</v>
      </c>
      <c r="D938" s="40">
        <v>0.221</v>
      </c>
      <c r="E938" s="40">
        <v>0.19600000000000001</v>
      </c>
      <c r="F938" s="40">
        <v>0.17299999999999999</v>
      </c>
      <c r="G938" s="40">
        <v>0.45500000000000002</v>
      </c>
      <c r="H938" s="41" t="s">
        <v>84</v>
      </c>
    </row>
    <row r="939" spans="2:8">
      <c r="B939" s="39" t="s">
        <v>1179</v>
      </c>
      <c r="C939" s="40">
        <v>1.419</v>
      </c>
      <c r="D939" s="40">
        <v>1.399</v>
      </c>
      <c r="E939" s="40">
        <v>1.3740000000000001</v>
      </c>
      <c r="F939" s="40">
        <v>1.351</v>
      </c>
      <c r="G939" s="40">
        <v>1.4590000000000001</v>
      </c>
      <c r="H939" s="41" t="s">
        <v>137</v>
      </c>
    </row>
    <row r="940" spans="2:8">
      <c r="B940" s="39" t="s">
        <v>1179</v>
      </c>
      <c r="C940" s="40">
        <v>1.208</v>
      </c>
      <c r="D940" s="40">
        <v>1.1879999999999999</v>
      </c>
      <c r="E940" s="40">
        <v>1.163</v>
      </c>
      <c r="F940" s="40">
        <v>1.1399999999999999</v>
      </c>
      <c r="G940" s="40">
        <v>1.248</v>
      </c>
      <c r="H940" s="41" t="s">
        <v>84</v>
      </c>
    </row>
    <row r="941" spans="2:8">
      <c r="B941" s="39" t="s">
        <v>1180</v>
      </c>
      <c r="C941" s="40">
        <v>1.8620000000000001</v>
      </c>
      <c r="D941" s="40">
        <v>1.8420000000000001</v>
      </c>
      <c r="E941" s="40">
        <v>1.8169999999999999</v>
      </c>
      <c r="F941" s="40">
        <v>1.794</v>
      </c>
      <c r="G941" s="40">
        <v>1.9019999999999999</v>
      </c>
      <c r="H941" s="41" t="s">
        <v>137</v>
      </c>
    </row>
    <row r="942" spans="2:8">
      <c r="B942" s="39" t="s">
        <v>156</v>
      </c>
      <c r="C942" s="40">
        <v>0.155</v>
      </c>
      <c r="D942" s="40">
        <v>0.13500000000000001</v>
      </c>
      <c r="E942" s="40">
        <v>0.11</v>
      </c>
      <c r="F942" s="40">
        <v>8.6999999999999994E-2</v>
      </c>
      <c r="G942" s="40">
        <v>0.19500000000000001</v>
      </c>
      <c r="H942" s="41" t="s">
        <v>137</v>
      </c>
    </row>
    <row r="943" spans="2:8">
      <c r="B943" s="39" t="s">
        <v>1181</v>
      </c>
      <c r="C943" s="40">
        <v>0.155</v>
      </c>
      <c r="D943" s="40">
        <v>0.13500000000000001</v>
      </c>
      <c r="E943" s="40">
        <v>0.11</v>
      </c>
      <c r="F943" s="40">
        <v>8.6999999999999994E-2</v>
      </c>
      <c r="G943" s="40">
        <v>0.19500000000000001</v>
      </c>
      <c r="H943" s="41" t="s">
        <v>137</v>
      </c>
    </row>
    <row r="944" spans="2:8">
      <c r="B944" s="39" t="s">
        <v>156</v>
      </c>
      <c r="C944" s="40">
        <v>0.311</v>
      </c>
      <c r="D944" s="40">
        <v>0.311</v>
      </c>
      <c r="E944" s="40">
        <v>0.28599999999999998</v>
      </c>
      <c r="F944" s="40">
        <v>0.26300000000000001</v>
      </c>
      <c r="G944" s="40">
        <v>0.371</v>
      </c>
      <c r="H944" s="42" t="s">
        <v>84</v>
      </c>
    </row>
    <row r="945" spans="2:8">
      <c r="B945" s="39" t="s">
        <v>1182</v>
      </c>
      <c r="C945" s="40">
        <v>0.155</v>
      </c>
      <c r="D945" s="40">
        <v>0.13500000000000001</v>
      </c>
      <c r="E945" s="40">
        <v>0.11</v>
      </c>
      <c r="F945" s="40">
        <v>8.6999999999999994E-2</v>
      </c>
      <c r="G945" s="40">
        <v>0.19500000000000001</v>
      </c>
      <c r="H945" s="41" t="s">
        <v>137</v>
      </c>
    </row>
    <row r="946" spans="2:8">
      <c r="B946" s="39" t="s">
        <v>1183</v>
      </c>
      <c r="C946" s="40">
        <v>0.53700000000000003</v>
      </c>
      <c r="D946" s="40">
        <v>0.51700000000000002</v>
      </c>
      <c r="E946" s="40">
        <v>0.49199999999999999</v>
      </c>
      <c r="F946" s="40">
        <v>0.46899999999999997</v>
      </c>
      <c r="G946" s="40">
        <v>0.57699999999999996</v>
      </c>
      <c r="H946" s="41" t="s">
        <v>137</v>
      </c>
    </row>
    <row r="947" spans="2:8">
      <c r="B947" s="39" t="s">
        <v>1183</v>
      </c>
      <c r="C947" s="40">
        <v>0.39100000000000001</v>
      </c>
      <c r="D947" s="40">
        <v>0.371</v>
      </c>
      <c r="E947" s="40">
        <v>0.34599999999999997</v>
      </c>
      <c r="F947" s="40">
        <v>0.32300000000000001</v>
      </c>
      <c r="G947" s="40">
        <v>0.45500000000000002</v>
      </c>
      <c r="H947" s="41" t="s">
        <v>84</v>
      </c>
    </row>
    <row r="948" spans="2:8">
      <c r="B948" s="39" t="s">
        <v>1184</v>
      </c>
      <c r="C948" s="40">
        <v>0.53700000000000003</v>
      </c>
      <c r="D948" s="40">
        <v>0.51700000000000002</v>
      </c>
      <c r="E948" s="40">
        <v>0.49199999999999999</v>
      </c>
      <c r="F948" s="40">
        <v>0.46899999999999997</v>
      </c>
      <c r="G948" s="40">
        <v>0.57699999999999996</v>
      </c>
      <c r="H948" s="41" t="s">
        <v>137</v>
      </c>
    </row>
    <row r="949" spans="2:8">
      <c r="B949" s="39" t="s">
        <v>1185</v>
      </c>
      <c r="C949" s="40">
        <v>3.5859999999999999</v>
      </c>
      <c r="D949" s="40">
        <v>3.5666000000000002</v>
      </c>
      <c r="E949" s="40">
        <v>3.5409999999999999</v>
      </c>
      <c r="F949" s="40">
        <v>3.5179999999999998</v>
      </c>
      <c r="G949" s="40">
        <v>3.6259999999999999</v>
      </c>
      <c r="H949" s="41" t="s">
        <v>137</v>
      </c>
    </row>
    <row r="950" spans="2:8">
      <c r="B950" s="39" t="s">
        <v>861</v>
      </c>
      <c r="C950" s="40">
        <v>0.621</v>
      </c>
      <c r="D950" s="40">
        <v>0.60099999999999998</v>
      </c>
      <c r="E950" s="40">
        <v>0.57599999999999996</v>
      </c>
      <c r="F950" s="40">
        <v>0.55300000000000005</v>
      </c>
      <c r="G950" s="40">
        <v>0.66100000000000003</v>
      </c>
      <c r="H950" s="41" t="s">
        <v>137</v>
      </c>
    </row>
    <row r="951" spans="2:8">
      <c r="B951" s="39" t="s">
        <v>862</v>
      </c>
      <c r="C951" s="40">
        <v>0.35899999999999999</v>
      </c>
      <c r="D951" s="40">
        <v>0.33900000000000002</v>
      </c>
      <c r="E951" s="40">
        <v>0.314</v>
      </c>
      <c r="F951" s="40">
        <v>0.29099999999999998</v>
      </c>
      <c r="G951" s="40">
        <v>0.39900000000000002</v>
      </c>
      <c r="H951" s="41" t="s">
        <v>137</v>
      </c>
    </row>
    <row r="952" spans="2:8">
      <c r="B952" s="39" t="s">
        <v>862</v>
      </c>
      <c r="C952" s="40">
        <v>0.309</v>
      </c>
      <c r="D952" s="40">
        <v>0.28899999999999998</v>
      </c>
      <c r="E952" s="40">
        <v>0.26400000000000001</v>
      </c>
      <c r="F952" s="40">
        <v>0.24099999999999999</v>
      </c>
      <c r="G952" s="40">
        <v>0.45500000000000002</v>
      </c>
      <c r="H952" s="41" t="s">
        <v>84</v>
      </c>
    </row>
    <row r="953" spans="2:8">
      <c r="B953" s="39" t="s">
        <v>863</v>
      </c>
      <c r="C953" s="40">
        <v>0.249</v>
      </c>
      <c r="D953" s="40">
        <v>0.22900000000000001</v>
      </c>
      <c r="E953" s="40">
        <v>0.20399999999999999</v>
      </c>
      <c r="F953" s="40">
        <v>0.18099999999999999</v>
      </c>
      <c r="G953" s="40">
        <v>0.28899999999999998</v>
      </c>
      <c r="H953" s="41" t="s">
        <v>137</v>
      </c>
    </row>
    <row r="954" spans="2:8">
      <c r="B954" s="39" t="s">
        <v>863</v>
      </c>
      <c r="C954" s="40">
        <v>0.45</v>
      </c>
      <c r="D954" s="40">
        <v>0.43</v>
      </c>
      <c r="E954" s="40">
        <v>0.40500000000000003</v>
      </c>
      <c r="F954" s="40">
        <v>0.38200000000000001</v>
      </c>
      <c r="G954" s="40">
        <v>0.49</v>
      </c>
      <c r="H954" s="41" t="s">
        <v>84</v>
      </c>
    </row>
    <row r="955" spans="2:8">
      <c r="B955" s="39" t="s">
        <v>864</v>
      </c>
      <c r="C955" s="40">
        <v>0.57799999999999996</v>
      </c>
      <c r="D955" s="40">
        <v>0.55800000000000005</v>
      </c>
      <c r="E955" s="40">
        <v>0.53300000000000003</v>
      </c>
      <c r="F955" s="40">
        <v>0.51</v>
      </c>
      <c r="G955" s="40">
        <v>0.61799999999999999</v>
      </c>
      <c r="H955" s="41" t="s">
        <v>137</v>
      </c>
    </row>
    <row r="956" spans="2:8">
      <c r="B956" s="39" t="s">
        <v>864</v>
      </c>
      <c r="C956" s="40">
        <v>0.48299999999999998</v>
      </c>
      <c r="D956" s="40">
        <v>0.46300000000000002</v>
      </c>
      <c r="E956" s="40">
        <v>0.438</v>
      </c>
      <c r="F956" s="40">
        <v>0.41499999999999998</v>
      </c>
      <c r="G956" s="40">
        <v>0.52300000000000002</v>
      </c>
      <c r="H956" s="41" t="s">
        <v>84</v>
      </c>
    </row>
    <row r="957" spans="2:8">
      <c r="B957" s="39" t="s">
        <v>865</v>
      </c>
      <c r="C957" s="40">
        <v>0.21199999999999999</v>
      </c>
      <c r="D957" s="40">
        <v>0.192</v>
      </c>
      <c r="E957" s="40">
        <v>0.16700000000000001</v>
      </c>
      <c r="F957" s="40">
        <v>0.14399999999999999</v>
      </c>
      <c r="G957" s="40">
        <v>0.45500000000000002</v>
      </c>
      <c r="H957" s="41" t="s">
        <v>137</v>
      </c>
    </row>
    <row r="958" spans="2:8">
      <c r="B958" s="39" t="s">
        <v>865</v>
      </c>
      <c r="C958" s="40">
        <v>0.33200000000000002</v>
      </c>
      <c r="D958" s="40">
        <v>0.312</v>
      </c>
      <c r="E958" s="40">
        <v>0.28699999999999998</v>
      </c>
      <c r="F958" s="40">
        <v>0.26400000000000001</v>
      </c>
      <c r="G958" s="40">
        <v>0.372</v>
      </c>
      <c r="H958" s="41" t="s">
        <v>84</v>
      </c>
    </row>
    <row r="959" spans="2:8">
      <c r="B959" s="39" t="s">
        <v>866</v>
      </c>
      <c r="C959" s="40">
        <v>1.069</v>
      </c>
      <c r="D959" s="40">
        <v>1.0489999999999999</v>
      </c>
      <c r="E959" s="40">
        <v>1.024</v>
      </c>
      <c r="F959" s="40">
        <v>1.0009999999999999</v>
      </c>
      <c r="G959" s="40">
        <v>1.109</v>
      </c>
      <c r="H959" s="41" t="s">
        <v>137</v>
      </c>
    </row>
    <row r="960" spans="2:8">
      <c r="B960" s="39" t="s">
        <v>867</v>
      </c>
      <c r="C960" s="40">
        <v>0.218</v>
      </c>
      <c r="D960" s="40">
        <v>0.19800000000000001</v>
      </c>
      <c r="E960" s="40">
        <v>0.17299999999999999</v>
      </c>
      <c r="F960" s="40">
        <v>0.15</v>
      </c>
      <c r="G960" s="40">
        <v>0.45500000000000002</v>
      </c>
      <c r="H960" s="41" t="s">
        <v>137</v>
      </c>
    </row>
    <row r="961" spans="2:8">
      <c r="B961" s="39" t="s">
        <v>867</v>
      </c>
      <c r="C961" s="40">
        <v>0.30599999999999999</v>
      </c>
      <c r="D961" s="40">
        <v>0.28599999999999998</v>
      </c>
      <c r="E961" s="40">
        <v>0.26100000000000001</v>
      </c>
      <c r="F961" s="40">
        <v>0.23599999999999999</v>
      </c>
      <c r="G961" s="40">
        <v>0.45500000000000002</v>
      </c>
      <c r="H961" s="41" t="s">
        <v>84</v>
      </c>
    </row>
    <row r="962" spans="2:8" ht="12.75" thickBot="1">
      <c r="B962" s="30"/>
      <c r="C962" s="31"/>
      <c r="D962" s="31"/>
      <c r="E962" s="31"/>
      <c r="F962" s="31"/>
      <c r="G962" s="31"/>
      <c r="H962" s="32"/>
    </row>
    <row r="963" spans="2:8" ht="14.25" thickTop="1" thickBot="1">
      <c r="B963" s="332"/>
      <c r="G963" s="57"/>
    </row>
    <row r="964" spans="2:8" ht="14.25" thickTop="1" thickBot="1">
      <c r="B964" s="2224">
        <v>1700</v>
      </c>
      <c r="C964" s="2225"/>
      <c r="D964" s="2226"/>
      <c r="G964" s="57"/>
    </row>
    <row r="965" spans="2:8" ht="36.75" thickBot="1">
      <c r="B965" s="310" t="s">
        <v>2772</v>
      </c>
      <c r="C965" s="311" t="s">
        <v>2773</v>
      </c>
      <c r="D965" s="289" t="s">
        <v>2774</v>
      </c>
      <c r="G965" s="57"/>
    </row>
    <row r="966" spans="2:8" ht="24">
      <c r="B966" s="312" t="s">
        <v>2775</v>
      </c>
      <c r="C966" s="283">
        <v>4.0000000000000001E-3</v>
      </c>
      <c r="D966" s="333">
        <v>0.01</v>
      </c>
      <c r="G966" s="57"/>
    </row>
    <row r="967" spans="2:8" ht="24">
      <c r="B967" s="312" t="s">
        <v>2776</v>
      </c>
      <c r="C967" s="334">
        <v>8.8000000000000005E-3</v>
      </c>
      <c r="D967" s="335">
        <v>2.1999999999999999E-2</v>
      </c>
      <c r="G967" s="57"/>
    </row>
    <row r="968" spans="2:8" ht="23.25" customHeight="1">
      <c r="B968" s="2261" t="s">
        <v>2777</v>
      </c>
      <c r="C968" s="2262"/>
      <c r="D968" s="2263"/>
      <c r="G968" s="57"/>
    </row>
    <row r="969" spans="2:8" ht="13.5" thickBot="1">
      <c r="B969" s="295" t="s">
        <v>2778</v>
      </c>
      <c r="C969" s="296"/>
      <c r="D969" s="298"/>
      <c r="G969" s="57"/>
    </row>
    <row r="970" spans="2:8" ht="13.5" thickTop="1">
      <c r="B970" s="332"/>
      <c r="G970" s="57"/>
    </row>
    <row r="971" spans="2:8" ht="12.75">
      <c r="B971" s="332"/>
      <c r="G971" s="57"/>
    </row>
    <row r="972" spans="2:8" ht="12.75">
      <c r="B972" s="74" t="s">
        <v>1033</v>
      </c>
    </row>
    <row r="973" spans="2:8" ht="12.75">
      <c r="B973" s="71"/>
    </row>
    <row r="974" spans="2:8" ht="12.75">
      <c r="B974" s="72" t="s">
        <v>194</v>
      </c>
    </row>
    <row r="975" spans="2:8" ht="12.75">
      <c r="B975" s="73" t="s">
        <v>370</v>
      </c>
    </row>
    <row r="976" spans="2:8" ht="12.75">
      <c r="B976" s="115"/>
    </row>
  </sheetData>
  <sheetProtection algorithmName="SHA-512" hashValue="lvrGb1DBp8tqDRq2wnlf6+yNVF1+QOdbZ2S8G4uq9fHvYuKUdzDZFUcyFhLexLwWVf1pgkL2fyinSTXe9mI+Mw==" saltValue="NlFYv8dWj/6l0mzw8VonfA==" spinCount="100000" sheet="1" objects="1" scenarios="1"/>
  <mergeCells count="463">
    <mergeCell ref="D77:H77"/>
    <mergeCell ref="C206:E206"/>
    <mergeCell ref="C219:AG219"/>
    <mergeCell ref="U210:U211"/>
    <mergeCell ref="V210:W210"/>
    <mergeCell ref="X210:Z210"/>
    <mergeCell ref="AA210:AA211"/>
    <mergeCell ref="AB210:AB211"/>
    <mergeCell ref="AC210:AC211"/>
    <mergeCell ref="AD210:AD211"/>
    <mergeCell ref="C217:AG217"/>
    <mergeCell ref="C218:AG218"/>
    <mergeCell ref="AC90:AC91"/>
    <mergeCell ref="B92:C92"/>
    <mergeCell ref="B94:C94"/>
    <mergeCell ref="D95:G95"/>
    <mergeCell ref="B161:C161"/>
    <mergeCell ref="B162:C162"/>
    <mergeCell ref="D112:G112"/>
    <mergeCell ref="S107:S108"/>
    <mergeCell ref="T107:T108"/>
    <mergeCell ref="U107:U108"/>
    <mergeCell ref="V107:W107"/>
    <mergeCell ref="X107:Z107"/>
    <mergeCell ref="AC73:AC74"/>
    <mergeCell ref="B75:C75"/>
    <mergeCell ref="B77:C77"/>
    <mergeCell ref="D78:G78"/>
    <mergeCell ref="B203:AH203"/>
    <mergeCell ref="C207:AB207"/>
    <mergeCell ref="B209:B211"/>
    <mergeCell ref="C209:C211"/>
    <mergeCell ref="D209:D211"/>
    <mergeCell ref="E209:R209"/>
    <mergeCell ref="S209:Z209"/>
    <mergeCell ref="AA209:AD209"/>
    <mergeCell ref="AE209:AG210"/>
    <mergeCell ref="E210:E211"/>
    <mergeCell ref="F210:F211"/>
    <mergeCell ref="G210:G211"/>
    <mergeCell ref="H210:I210"/>
    <mergeCell ref="J210:K210"/>
    <mergeCell ref="L210:M210"/>
    <mergeCell ref="N210:O210"/>
    <mergeCell ref="P210:R210"/>
    <mergeCell ref="S210:S211"/>
    <mergeCell ref="T210:T211"/>
    <mergeCell ref="AB90:AB91"/>
    <mergeCell ref="D67:F67"/>
    <mergeCell ref="D68:F68"/>
    <mergeCell ref="D70:AG70"/>
    <mergeCell ref="B72:C74"/>
    <mergeCell ref="D72:D74"/>
    <mergeCell ref="E72:E74"/>
    <mergeCell ref="F72:R72"/>
    <mergeCell ref="S72:Z72"/>
    <mergeCell ref="AA72:AC72"/>
    <mergeCell ref="AD72:AF73"/>
    <mergeCell ref="F73:F74"/>
    <mergeCell ref="G73:G74"/>
    <mergeCell ref="H73:I73"/>
    <mergeCell ref="J73:K73"/>
    <mergeCell ref="L73:M73"/>
    <mergeCell ref="N73:O73"/>
    <mergeCell ref="P73:R73"/>
    <mergeCell ref="S73:S74"/>
    <mergeCell ref="T73:T74"/>
    <mergeCell ref="U73:U74"/>
    <mergeCell ref="V73:W73"/>
    <mergeCell ref="X73:Z73"/>
    <mergeCell ref="AA73:AA74"/>
    <mergeCell ref="AB73:AB74"/>
    <mergeCell ref="V56:W56"/>
    <mergeCell ref="X56:Z56"/>
    <mergeCell ref="AA56:AA57"/>
    <mergeCell ref="AB56:AB57"/>
    <mergeCell ref="AC56:AC57"/>
    <mergeCell ref="B58:C58"/>
    <mergeCell ref="B60:C60"/>
    <mergeCell ref="D61:G61"/>
    <mergeCell ref="B64:AG64"/>
    <mergeCell ref="B41:C41"/>
    <mergeCell ref="B43:C43"/>
    <mergeCell ref="D44:G44"/>
    <mergeCell ref="B47:AG47"/>
    <mergeCell ref="D50:F50"/>
    <mergeCell ref="D51:F51"/>
    <mergeCell ref="D53:AG53"/>
    <mergeCell ref="B55:C57"/>
    <mergeCell ref="D55:D57"/>
    <mergeCell ref="E55:E57"/>
    <mergeCell ref="F55:R55"/>
    <mergeCell ref="S55:Z55"/>
    <mergeCell ref="AA55:AC55"/>
    <mergeCell ref="AD55:AF56"/>
    <mergeCell ref="F56:F57"/>
    <mergeCell ref="G56:G57"/>
    <mergeCell ref="H56:I56"/>
    <mergeCell ref="J56:K56"/>
    <mergeCell ref="L56:M56"/>
    <mergeCell ref="N56:O56"/>
    <mergeCell ref="P56:R56"/>
    <mergeCell ref="S56:S57"/>
    <mergeCell ref="T56:T57"/>
    <mergeCell ref="U56:U57"/>
    <mergeCell ref="B38:C40"/>
    <mergeCell ref="D38:D40"/>
    <mergeCell ref="E38:E40"/>
    <mergeCell ref="F38:R38"/>
    <mergeCell ref="S38:Z38"/>
    <mergeCell ref="AA38:AC38"/>
    <mergeCell ref="AD38:AF39"/>
    <mergeCell ref="F39:F40"/>
    <mergeCell ref="G39:G40"/>
    <mergeCell ref="H39:I39"/>
    <mergeCell ref="J39:K39"/>
    <mergeCell ref="L39:M39"/>
    <mergeCell ref="N39:O39"/>
    <mergeCell ref="P39:R39"/>
    <mergeCell ref="S39:S40"/>
    <mergeCell ref="T39:T40"/>
    <mergeCell ref="U39:U40"/>
    <mergeCell ref="V39:W39"/>
    <mergeCell ref="X39:Z39"/>
    <mergeCell ref="AA39:AA40"/>
    <mergeCell ref="AB39:AB40"/>
    <mergeCell ref="AC39:AC40"/>
    <mergeCell ref="AB22:AB23"/>
    <mergeCell ref="AC22:AC23"/>
    <mergeCell ref="B24:C24"/>
    <mergeCell ref="B26:C26"/>
    <mergeCell ref="D27:G27"/>
    <mergeCell ref="B30:AG30"/>
    <mergeCell ref="D33:F33"/>
    <mergeCell ref="D34:F34"/>
    <mergeCell ref="D36:AG36"/>
    <mergeCell ref="B13:AG13"/>
    <mergeCell ref="D16:F16"/>
    <mergeCell ref="D17:F17"/>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 ref="P22:R22"/>
    <mergeCell ref="S22:S23"/>
    <mergeCell ref="T22:T23"/>
    <mergeCell ref="U22:U23"/>
    <mergeCell ref="V22:W22"/>
    <mergeCell ref="X22:Z22"/>
    <mergeCell ref="AA22:AA23"/>
    <mergeCell ref="AB107:AB108"/>
    <mergeCell ref="AC107:AC108"/>
    <mergeCell ref="B111:C111"/>
    <mergeCell ref="B109:C109"/>
    <mergeCell ref="B98:AG98"/>
    <mergeCell ref="D101:F101"/>
    <mergeCell ref="D102:F102"/>
    <mergeCell ref="D104:AG104"/>
    <mergeCell ref="B106:C108"/>
    <mergeCell ref="B81:AG81"/>
    <mergeCell ref="D84:F84"/>
    <mergeCell ref="D85:F85"/>
    <mergeCell ref="D87:AG87"/>
    <mergeCell ref="B89:C91"/>
    <mergeCell ref="D89:D91"/>
    <mergeCell ref="E89:E91"/>
    <mergeCell ref="F89:R89"/>
    <mergeCell ref="S89:Z89"/>
    <mergeCell ref="AA89:AC89"/>
    <mergeCell ref="AD89:AF90"/>
    <mergeCell ref="F90:F91"/>
    <mergeCell ref="G90:G91"/>
    <mergeCell ref="H90:I90"/>
    <mergeCell ref="J90:K90"/>
    <mergeCell ref="L90:M90"/>
    <mergeCell ref="N90:O90"/>
    <mergeCell ref="P90:R90"/>
    <mergeCell ref="S90:S91"/>
    <mergeCell ref="T90:T91"/>
    <mergeCell ref="U90:U91"/>
    <mergeCell ref="V90:W90"/>
    <mergeCell ref="X90:Z90"/>
    <mergeCell ref="AA90:AA91"/>
    <mergeCell ref="B126:C126"/>
    <mergeCell ref="B128:C128"/>
    <mergeCell ref="D106:D108"/>
    <mergeCell ref="E106:E108"/>
    <mergeCell ref="F106:R106"/>
    <mergeCell ref="S106:Z106"/>
    <mergeCell ref="AA106:AC106"/>
    <mergeCell ref="AD106:AF107"/>
    <mergeCell ref="F107:F108"/>
    <mergeCell ref="G107:G108"/>
    <mergeCell ref="H107:I107"/>
    <mergeCell ref="J107:K107"/>
    <mergeCell ref="L107:M107"/>
    <mergeCell ref="N107:O107"/>
    <mergeCell ref="P107:R107"/>
    <mergeCell ref="B115:AG115"/>
    <mergeCell ref="D118:F118"/>
    <mergeCell ref="D121:AG121"/>
    <mergeCell ref="B123:C125"/>
    <mergeCell ref="D123:D125"/>
    <mergeCell ref="E123:E125"/>
    <mergeCell ref="F123:R123"/>
    <mergeCell ref="S123:Z123"/>
    <mergeCell ref="AA107:AA108"/>
    <mergeCell ref="AA123:AC123"/>
    <mergeCell ref="AD123:AF124"/>
    <mergeCell ref="F124:F125"/>
    <mergeCell ref="G124:G125"/>
    <mergeCell ref="H124:I124"/>
    <mergeCell ref="J124:K124"/>
    <mergeCell ref="L124:M124"/>
    <mergeCell ref="N124:O124"/>
    <mergeCell ref="P124:R124"/>
    <mergeCell ref="S124:S125"/>
    <mergeCell ref="T124:T125"/>
    <mergeCell ref="U124:U125"/>
    <mergeCell ref="V124:W124"/>
    <mergeCell ref="X124:Z124"/>
    <mergeCell ref="AA124:AA125"/>
    <mergeCell ref="AB124:AB125"/>
    <mergeCell ref="AC124:AC125"/>
    <mergeCell ref="D119:F119"/>
    <mergeCell ref="B132:AG132"/>
    <mergeCell ref="D136:F136"/>
    <mergeCell ref="D138:AG138"/>
    <mergeCell ref="B140:C142"/>
    <mergeCell ref="D140:D142"/>
    <mergeCell ref="E140:E142"/>
    <mergeCell ref="F140:R140"/>
    <mergeCell ref="S140:Z140"/>
    <mergeCell ref="AA140:AC140"/>
    <mergeCell ref="AD140:AF141"/>
    <mergeCell ref="F141:F142"/>
    <mergeCell ref="G141:G142"/>
    <mergeCell ref="H141:I141"/>
    <mergeCell ref="J141:K141"/>
    <mergeCell ref="L141:M141"/>
    <mergeCell ref="N141:O141"/>
    <mergeCell ref="P141:R141"/>
    <mergeCell ref="S141:S142"/>
    <mergeCell ref="T141:T142"/>
    <mergeCell ref="U141:U142"/>
    <mergeCell ref="V141:W141"/>
    <mergeCell ref="X141:Z141"/>
    <mergeCell ref="D129:G129"/>
    <mergeCell ref="AA141:AA142"/>
    <mergeCell ref="AB141:AB142"/>
    <mergeCell ref="B143:C143"/>
    <mergeCell ref="AC141:AC142"/>
    <mergeCell ref="B145:C145"/>
    <mergeCell ref="D135:F135"/>
    <mergeCell ref="V158:W158"/>
    <mergeCell ref="X158:Z158"/>
    <mergeCell ref="AA158:AA159"/>
    <mergeCell ref="AB158:AB159"/>
    <mergeCell ref="AC158:AC159"/>
    <mergeCell ref="D146:G146"/>
    <mergeCell ref="B160:C160"/>
    <mergeCell ref="B164:C164"/>
    <mergeCell ref="D165:G165"/>
    <mergeCell ref="B149:AG149"/>
    <mergeCell ref="D152:F152"/>
    <mergeCell ref="D153:F153"/>
    <mergeCell ref="D155:AG155"/>
    <mergeCell ref="B157:C159"/>
    <mergeCell ref="D157:D159"/>
    <mergeCell ref="E157:E159"/>
    <mergeCell ref="F157:R157"/>
    <mergeCell ref="S157:Z157"/>
    <mergeCell ref="AA157:AC157"/>
    <mergeCell ref="AD157:AF158"/>
    <mergeCell ref="F158:F159"/>
    <mergeCell ref="G158:G159"/>
    <mergeCell ref="H158:I158"/>
    <mergeCell ref="J158:K158"/>
    <mergeCell ref="L158:M158"/>
    <mergeCell ref="N158:O158"/>
    <mergeCell ref="P158:R158"/>
    <mergeCell ref="S158:S159"/>
    <mergeCell ref="T158:T159"/>
    <mergeCell ref="U158:U159"/>
    <mergeCell ref="C249:AG249"/>
    <mergeCell ref="B221:AH221"/>
    <mergeCell ref="C225:AB225"/>
    <mergeCell ref="B227:B229"/>
    <mergeCell ref="C227:C229"/>
    <mergeCell ref="D227:D229"/>
    <mergeCell ref="E227:R227"/>
    <mergeCell ref="S227:Z227"/>
    <mergeCell ref="AA227:AD227"/>
    <mergeCell ref="AE227:AG228"/>
    <mergeCell ref="E228:E229"/>
    <mergeCell ref="F228:F229"/>
    <mergeCell ref="G228:G229"/>
    <mergeCell ref="H228:I228"/>
    <mergeCell ref="J228:K228"/>
    <mergeCell ref="L228:M228"/>
    <mergeCell ref="N228:O228"/>
    <mergeCell ref="C234:AG234"/>
    <mergeCell ref="C236:AG236"/>
    <mergeCell ref="C224:D224"/>
    <mergeCell ref="C235:AG235"/>
    <mergeCell ref="X228:Z228"/>
    <mergeCell ref="AA228:AA229"/>
    <mergeCell ref="AB228:AB229"/>
    <mergeCell ref="V245:W245"/>
    <mergeCell ref="AE244:AG245"/>
    <mergeCell ref="E245:E246"/>
    <mergeCell ref="F245:F246"/>
    <mergeCell ref="G245:G246"/>
    <mergeCell ref="H245:I245"/>
    <mergeCell ref="J245:K245"/>
    <mergeCell ref="L245:M245"/>
    <mergeCell ref="N245:O245"/>
    <mergeCell ref="AC228:AC229"/>
    <mergeCell ref="AD228:AD229"/>
    <mergeCell ref="P228:R228"/>
    <mergeCell ref="S228:S229"/>
    <mergeCell ref="T228:T229"/>
    <mergeCell ref="U228:U229"/>
    <mergeCell ref="V228:W228"/>
    <mergeCell ref="B968:D968"/>
    <mergeCell ref="B964:D964"/>
    <mergeCell ref="G296:H296"/>
    <mergeCell ref="G297:H297"/>
    <mergeCell ref="G298:H298"/>
    <mergeCell ref="D268:E268"/>
    <mergeCell ref="B382:B396"/>
    <mergeCell ref="H380:H381"/>
    <mergeCell ref="D341:D342"/>
    <mergeCell ref="E380:E381"/>
    <mergeCell ref="B274:E274"/>
    <mergeCell ref="B378:D378"/>
    <mergeCell ref="C380:C381"/>
    <mergeCell ref="G341:G342"/>
    <mergeCell ref="F380:F381"/>
    <mergeCell ref="G380:G381"/>
    <mergeCell ref="B270:E270"/>
    <mergeCell ref="H401:H402"/>
    <mergeCell ref="H288:H289"/>
    <mergeCell ref="C401:F401"/>
    <mergeCell ref="C400:G400"/>
    <mergeCell ref="I341:I342"/>
    <mergeCell ref="B399:H399"/>
    <mergeCell ref="H341:H342"/>
    <mergeCell ref="B341:B342"/>
    <mergeCell ref="B340:I340"/>
    <mergeCell ref="I294:I295"/>
    <mergeCell ref="G295:H295"/>
    <mergeCell ref="B294:B295"/>
    <mergeCell ref="G294:H294"/>
    <mergeCell ref="D380:D381"/>
    <mergeCell ref="B267:E267"/>
    <mergeCell ref="D269:E269"/>
    <mergeCell ref="D288:D289"/>
    <mergeCell ref="F288:G288"/>
    <mergeCell ref="B282:E282"/>
    <mergeCell ref="B275:E275"/>
    <mergeCell ref="B284:E284"/>
    <mergeCell ref="B281:E281"/>
    <mergeCell ref="B338:I338"/>
    <mergeCell ref="I288:I289"/>
    <mergeCell ref="B272:E272"/>
    <mergeCell ref="B271:E271"/>
    <mergeCell ref="B286:I286"/>
    <mergeCell ref="B288:B289"/>
    <mergeCell ref="B251:D251"/>
    <mergeCell ref="B263:D263"/>
    <mergeCell ref="B264:D264"/>
    <mergeCell ref="B238:AH238"/>
    <mergeCell ref="B244:B246"/>
    <mergeCell ref="C244:C246"/>
    <mergeCell ref="D244:D246"/>
    <mergeCell ref="E244:R244"/>
    <mergeCell ref="S244:Z244"/>
    <mergeCell ref="AA244:AD244"/>
    <mergeCell ref="B252:J252"/>
    <mergeCell ref="C257:J257"/>
    <mergeCell ref="B260:E260"/>
    <mergeCell ref="C250:AG250"/>
    <mergeCell ref="C242:AB242"/>
    <mergeCell ref="X245:Z245"/>
    <mergeCell ref="AA245:AA246"/>
    <mergeCell ref="AB245:AB246"/>
    <mergeCell ref="AC245:AC246"/>
    <mergeCell ref="AD245:AD246"/>
    <mergeCell ref="P245:R245"/>
    <mergeCell ref="S245:S246"/>
    <mergeCell ref="T245:T246"/>
    <mergeCell ref="U245:U246"/>
    <mergeCell ref="B179:C179"/>
    <mergeCell ref="B181:C181"/>
    <mergeCell ref="B196:C196"/>
    <mergeCell ref="B198:C198"/>
    <mergeCell ref="D199:G199"/>
    <mergeCell ref="B200:C200"/>
    <mergeCell ref="D200:G200"/>
    <mergeCell ref="P177:R177"/>
    <mergeCell ref="S177:S178"/>
    <mergeCell ref="D182:G182"/>
    <mergeCell ref="L194:M194"/>
    <mergeCell ref="N194:O194"/>
    <mergeCell ref="P194:R194"/>
    <mergeCell ref="S194:S195"/>
    <mergeCell ref="V194:W194"/>
    <mergeCell ref="X194:Z194"/>
    <mergeCell ref="B185:AG185"/>
    <mergeCell ref="D188:F188"/>
    <mergeCell ref="D189:F189"/>
    <mergeCell ref="D191:AG191"/>
    <mergeCell ref="B193:C195"/>
    <mergeCell ref="D193:D195"/>
    <mergeCell ref="E193:E195"/>
    <mergeCell ref="F193:R193"/>
    <mergeCell ref="S193:Z193"/>
    <mergeCell ref="AA193:AC193"/>
    <mergeCell ref="AD193:AF194"/>
    <mergeCell ref="F194:F195"/>
    <mergeCell ref="G194:G195"/>
    <mergeCell ref="H194:I194"/>
    <mergeCell ref="J194:K194"/>
    <mergeCell ref="AA194:AA195"/>
    <mergeCell ref="AB194:AB195"/>
    <mergeCell ref="AC194:AC195"/>
    <mergeCell ref="T194:T195"/>
    <mergeCell ref="U194:U195"/>
    <mergeCell ref="B168:AG168"/>
    <mergeCell ref="D171:F171"/>
    <mergeCell ref="D172:F172"/>
    <mergeCell ref="D174:AG174"/>
    <mergeCell ref="B176:C178"/>
    <mergeCell ref="D176:D178"/>
    <mergeCell ref="E176:E178"/>
    <mergeCell ref="F176:R176"/>
    <mergeCell ref="S176:Z176"/>
    <mergeCell ref="AA176:AC176"/>
    <mergeCell ref="AD176:AF177"/>
    <mergeCell ref="F177:F178"/>
    <mergeCell ref="G177:G178"/>
    <mergeCell ref="H177:I177"/>
    <mergeCell ref="J177:K177"/>
    <mergeCell ref="L177:M177"/>
    <mergeCell ref="N177:O177"/>
    <mergeCell ref="V177:W177"/>
    <mergeCell ref="X177:Z177"/>
    <mergeCell ref="AA177:AA178"/>
    <mergeCell ref="AB177:AB178"/>
    <mergeCell ref="AC177:AC178"/>
    <mergeCell ref="T177:T178"/>
    <mergeCell ref="U177:U178"/>
  </mergeCells>
  <phoneticPr fontId="8" type="noConversion"/>
  <dataValidations count="10">
    <dataValidation type="date" operator="greaterThan" showInputMessage="1" showErrorMessage="1" sqref="C241:D241">
      <formula1>#REF!</formula1>
    </dataValidation>
    <dataValidation type="decimal" operator="greaterThan" showInputMessage="1" showErrorMessage="1" sqref="O230:U232 W230:AD232">
      <formula1>N233</formula1>
    </dataValidation>
    <dataValidation type="decimal" operator="greaterThan" allowBlank="1" showInputMessage="1" showErrorMessage="1" sqref="D230:M231">
      <formula1>D233</formula1>
    </dataValidation>
    <dataValidation type="decimal" operator="greaterThan" allowBlank="1" showInputMessage="1" showErrorMessage="1" sqref="D232:M232">
      <formula1>D236</formula1>
    </dataValidation>
    <dataValidation type="decimal" operator="greaterThan" showInputMessage="1" showErrorMessage="1" sqref="AG230:AG232">
      <formula1>V233</formula1>
    </dataValidation>
    <dataValidation type="date" operator="greaterThan" showInputMessage="1" showErrorMessage="1" sqref="C224:D224">
      <formula1>#REF!</formula1>
    </dataValidation>
    <dataValidation type="date" operator="greaterThan" allowBlank="1" showInputMessage="1" showErrorMessage="1" sqref="D188:D189 D101:D102 D171:D172">
      <formula1>#REF!</formula1>
    </dataValidation>
    <dataValidation type="date" operator="greaterThan" allowBlank="1" showInputMessage="1" showErrorMessage="1" sqref="D118:D119 D152:D153 D135:D136">
      <formula1>E94</formula1>
    </dataValidation>
    <dataValidation type="date" operator="greaterThan" allowBlank="1" showInputMessage="1" showErrorMessage="1" sqref="D84:D85">
      <formula1>#REF!</formula1>
    </dataValidation>
    <dataValidation type="date" operator="greaterThan" allowBlank="1" showInputMessage="1" showErrorMessage="1" sqref="D67:D68 D50 D33 D16:D17">
      <formula1>E1048566</formula1>
    </dataValidation>
  </dataValidations>
  <pageMargins left="0.39370078740157483" right="0.39370078740157483" top="0.98425196850393704" bottom="0.98425196850393704"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B1:AH3770"/>
  <sheetViews>
    <sheetView showGridLines="0" zoomScaleNormal="100" workbookViewId="0">
      <selection activeCell="L1" sqref="L1"/>
    </sheetView>
  </sheetViews>
  <sheetFormatPr baseColWidth="10" defaultRowHeight="12.75"/>
  <cols>
    <col min="1" max="1" width="1.7109375" style="124" customWidth="1"/>
    <col min="2" max="2" width="44.5703125" style="124" customWidth="1"/>
    <col min="3" max="3" width="17.42578125" style="124" customWidth="1"/>
    <col min="4" max="4" width="13.7109375" style="124" customWidth="1"/>
    <col min="5" max="5" width="13.5703125" style="124" customWidth="1"/>
    <col min="6" max="13" width="11.42578125" style="124"/>
    <col min="14" max="14" width="15.85546875" style="124" customWidth="1"/>
    <col min="15" max="16384" width="11.42578125" style="124"/>
  </cols>
  <sheetData>
    <row r="1" spans="2:33">
      <c r="B1" s="385"/>
      <c r="C1" s="385"/>
      <c r="D1" s="385"/>
      <c r="E1" s="385"/>
      <c r="F1" s="385"/>
      <c r="G1" s="385"/>
      <c r="H1" s="385"/>
      <c r="I1" s="385"/>
      <c r="J1" s="385"/>
      <c r="K1" s="390"/>
      <c r="L1" s="390"/>
      <c r="M1" s="390"/>
      <c r="N1" s="390"/>
      <c r="O1" s="390"/>
      <c r="P1" s="390"/>
      <c r="Q1" s="390"/>
    </row>
    <row r="2" spans="2:33" ht="18">
      <c r="B2" s="383" t="s">
        <v>2841</v>
      </c>
      <c r="C2" s="385"/>
      <c r="D2" s="385"/>
      <c r="E2" s="385"/>
      <c r="F2" s="385"/>
      <c r="G2" s="385"/>
      <c r="H2" s="385"/>
      <c r="I2" s="385"/>
      <c r="J2" s="385"/>
      <c r="K2" s="385"/>
      <c r="L2" s="385"/>
      <c r="M2" s="385"/>
      <c r="N2" s="385"/>
      <c r="O2" s="385"/>
      <c r="P2" s="385"/>
      <c r="Q2" s="385"/>
    </row>
    <row r="3" spans="2:33" ht="14.25">
      <c r="B3" s="382" t="s">
        <v>2849</v>
      </c>
      <c r="C3" s="385"/>
      <c r="D3" s="385"/>
      <c r="E3" s="385"/>
      <c r="F3" s="385"/>
      <c r="G3" s="385"/>
      <c r="H3" s="385"/>
      <c r="I3" s="385"/>
      <c r="J3" s="385"/>
      <c r="K3" s="385"/>
      <c r="L3" s="385"/>
      <c r="M3" s="385"/>
      <c r="N3" s="385"/>
      <c r="O3" s="385"/>
      <c r="P3" s="385"/>
      <c r="Q3" s="385"/>
    </row>
    <row r="4" spans="2:33" ht="14.25">
      <c r="B4" s="379"/>
      <c r="C4" s="385"/>
      <c r="D4" s="385"/>
      <c r="E4" s="385"/>
      <c r="F4" s="385"/>
      <c r="G4" s="385"/>
      <c r="H4" s="385"/>
      <c r="I4" s="385"/>
      <c r="J4" s="385"/>
      <c r="K4" s="385"/>
      <c r="L4" s="385"/>
      <c r="M4" s="385"/>
      <c r="N4" s="385"/>
      <c r="O4" s="385"/>
      <c r="P4" s="385"/>
      <c r="Q4" s="385"/>
    </row>
    <row r="5" spans="2:33" ht="14.25">
      <c r="B5" s="379"/>
      <c r="C5" s="385"/>
      <c r="D5" s="385"/>
      <c r="E5" s="385"/>
      <c r="F5" s="385"/>
      <c r="G5" s="385"/>
      <c r="H5" s="385"/>
      <c r="I5" s="385"/>
      <c r="J5" s="385"/>
      <c r="K5" s="385"/>
      <c r="L5" s="385"/>
      <c r="M5" s="385"/>
      <c r="N5" s="385"/>
      <c r="O5" s="385"/>
      <c r="P5" s="385"/>
      <c r="Q5" s="385"/>
    </row>
    <row r="6" spans="2:33" ht="14.25">
      <c r="B6" s="379"/>
      <c r="C6" s="385"/>
      <c r="D6" s="385"/>
      <c r="E6" s="385"/>
      <c r="F6" s="385"/>
      <c r="G6" s="385"/>
      <c r="H6" s="385"/>
      <c r="I6" s="385"/>
      <c r="J6" s="385"/>
      <c r="K6" s="385"/>
      <c r="L6" s="385"/>
      <c r="M6" s="385"/>
      <c r="N6" s="385"/>
      <c r="O6" s="385"/>
      <c r="P6" s="385"/>
      <c r="Q6" s="385"/>
    </row>
    <row r="7" spans="2:33" ht="14.25">
      <c r="B7" s="379"/>
      <c r="C7" s="385"/>
      <c r="D7" s="385"/>
      <c r="E7" s="385"/>
      <c r="F7" s="385"/>
      <c r="G7" s="385"/>
      <c r="H7" s="385"/>
      <c r="I7" s="385"/>
      <c r="J7" s="385"/>
      <c r="K7" s="385"/>
      <c r="L7" s="385"/>
      <c r="M7" s="385"/>
      <c r="N7" s="385"/>
      <c r="O7" s="385"/>
      <c r="P7" s="385"/>
      <c r="Q7" s="385"/>
    </row>
    <row r="8" spans="2:33" ht="14.25">
      <c r="B8" s="382" t="str">
        <f>+Inicio!B8</f>
        <v xml:space="preserve">      Fecha de publicación: Agosto de 2014</v>
      </c>
      <c r="C8" s="385"/>
      <c r="D8" s="385"/>
      <c r="E8" s="385"/>
      <c r="F8" s="385"/>
      <c r="G8" s="385"/>
      <c r="H8" s="385"/>
      <c r="I8" s="385"/>
      <c r="J8" s="385"/>
      <c r="K8" s="385"/>
      <c r="L8" s="385"/>
      <c r="M8" s="385"/>
      <c r="N8" s="385"/>
      <c r="O8" s="385"/>
      <c r="P8" s="385"/>
      <c r="Q8" s="385"/>
    </row>
    <row r="9" spans="2:33">
      <c r="B9" s="385"/>
      <c r="C9" s="385"/>
      <c r="D9" s="385"/>
      <c r="E9" s="385"/>
      <c r="F9" s="385"/>
      <c r="G9" s="385"/>
      <c r="H9" s="385"/>
      <c r="I9" s="385"/>
      <c r="J9" s="385"/>
      <c r="K9" s="385"/>
      <c r="L9" s="385"/>
      <c r="M9" s="385"/>
      <c r="N9" s="385"/>
      <c r="O9" s="385"/>
      <c r="P9" s="385"/>
      <c r="Q9" s="385"/>
    </row>
    <row r="10" spans="2:33">
      <c r="B10" s="385"/>
      <c r="C10" s="385"/>
      <c r="D10" s="385"/>
      <c r="E10" s="385"/>
      <c r="F10" s="385"/>
      <c r="G10" s="385"/>
      <c r="H10" s="385"/>
      <c r="I10" s="385"/>
      <c r="J10" s="385"/>
      <c r="K10" s="385"/>
      <c r="L10" s="385"/>
      <c r="M10" s="385"/>
      <c r="N10" s="385"/>
      <c r="O10" s="385"/>
      <c r="P10" s="385"/>
      <c r="Q10" s="385"/>
    </row>
    <row r="11" spans="2:33">
      <c r="B11" s="866"/>
      <c r="C11" s="867"/>
      <c r="D11" s="866"/>
      <c r="E11" s="866"/>
      <c r="F11" s="866"/>
      <c r="G11" s="866"/>
      <c r="H11" s="866"/>
      <c r="I11" s="866"/>
      <c r="J11" s="866"/>
      <c r="K11" s="866"/>
      <c r="L11" s="866"/>
      <c r="M11" s="866"/>
      <c r="N11" s="866"/>
      <c r="O11" s="866"/>
      <c r="P11" s="866"/>
      <c r="Q11" s="866"/>
    </row>
    <row r="12" spans="2:33" ht="13.5" thickBot="1"/>
    <row r="13" spans="2:33" ht="20.25">
      <c r="B13" s="2055" t="s">
        <v>3170</v>
      </c>
      <c r="C13" s="2056"/>
      <c r="D13" s="2056"/>
      <c r="E13" s="2056"/>
      <c r="F13" s="2056"/>
      <c r="G13" s="2056"/>
      <c r="H13" s="2056"/>
      <c r="I13" s="2056"/>
      <c r="J13" s="2056"/>
      <c r="K13" s="2056"/>
      <c r="L13" s="2056"/>
      <c r="M13" s="2056"/>
      <c r="N13" s="2056"/>
      <c r="O13" s="2056"/>
      <c r="P13" s="2056"/>
      <c r="Q13" s="2056"/>
      <c r="R13" s="2056"/>
      <c r="S13" s="2056"/>
      <c r="T13" s="2056"/>
      <c r="U13" s="2056"/>
      <c r="V13" s="2056"/>
      <c r="W13" s="2056"/>
      <c r="X13" s="2056"/>
      <c r="Y13" s="2056"/>
      <c r="Z13" s="2056"/>
      <c r="AA13" s="2056"/>
      <c r="AB13" s="2056"/>
      <c r="AC13" s="2056"/>
      <c r="AD13" s="2056"/>
      <c r="AE13" s="2056"/>
      <c r="AF13" s="2056"/>
      <c r="AG13" s="2057"/>
    </row>
    <row r="14" spans="2:33" ht="20.25">
      <c r="B14" s="1330"/>
      <c r="C14" s="1331"/>
      <c r="D14" s="1331"/>
      <c r="E14" s="1331"/>
      <c r="F14" s="1331"/>
      <c r="G14" s="1331"/>
      <c r="H14" s="1331"/>
      <c r="I14" s="1331"/>
      <c r="J14" s="1331"/>
      <c r="K14" s="1331"/>
      <c r="L14" s="1331"/>
      <c r="M14" s="1331"/>
      <c r="N14" s="1331"/>
      <c r="O14" s="1331"/>
      <c r="P14" s="1331"/>
      <c r="Q14" s="1331"/>
      <c r="R14" s="1331"/>
      <c r="S14" s="1331"/>
      <c r="T14" s="1331"/>
      <c r="U14" s="1332"/>
      <c r="V14" s="1332"/>
      <c r="W14" s="1332"/>
      <c r="X14" s="1332"/>
      <c r="Y14" s="1332"/>
      <c r="Z14" s="1332"/>
      <c r="AA14" s="1332"/>
      <c r="AB14" s="1332"/>
      <c r="AC14" s="1332"/>
      <c r="AD14" s="1332"/>
      <c r="AE14" s="1209"/>
      <c r="AF14" s="1209"/>
      <c r="AG14" s="1333"/>
    </row>
    <row r="15" spans="2:33">
      <c r="B15" s="1330" t="s">
        <v>3171</v>
      </c>
      <c r="C15" s="456"/>
      <c r="D15" s="1351" t="s">
        <v>3460</v>
      </c>
      <c r="E15" s="1352"/>
      <c r="F15" s="1352"/>
      <c r="G15" s="1334"/>
      <c r="H15" s="1334"/>
      <c r="I15" s="1210"/>
      <c r="J15" s="1210"/>
      <c r="K15" s="1210"/>
      <c r="L15" s="1210"/>
      <c r="M15" s="1210"/>
      <c r="N15" s="1210"/>
      <c r="O15" s="1209"/>
      <c r="P15" s="1209"/>
      <c r="Q15" s="1209"/>
      <c r="R15" s="1209"/>
      <c r="S15" s="1209"/>
      <c r="T15" s="1209"/>
      <c r="U15" s="1209"/>
      <c r="V15" s="1209"/>
      <c r="W15" s="1209"/>
      <c r="X15" s="1209"/>
      <c r="Y15" s="1209"/>
      <c r="Z15" s="1209"/>
      <c r="AA15" s="1209"/>
      <c r="AB15" s="1209"/>
      <c r="AC15" s="1209"/>
      <c r="AD15" s="1209"/>
      <c r="AE15" s="1209"/>
      <c r="AF15" s="456"/>
      <c r="AG15" s="1333"/>
    </row>
    <row r="16" spans="2:33">
      <c r="B16" s="1630" t="s">
        <v>3172</v>
      </c>
      <c r="C16" s="1631"/>
      <c r="D16" s="2058">
        <v>41844</v>
      </c>
      <c r="E16" s="2058"/>
      <c r="F16" s="2058"/>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1084"/>
    </row>
    <row r="17" spans="2:33">
      <c r="B17" s="1630" t="s">
        <v>3173</v>
      </c>
      <c r="C17" s="1631"/>
      <c r="D17" s="2054">
        <v>41882</v>
      </c>
      <c r="E17" s="2054"/>
      <c r="F17" s="2054"/>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1084"/>
    </row>
    <row r="18" spans="2:33" ht="13.5" customHeight="1" thickBot="1">
      <c r="B18" s="1335"/>
      <c r="C18" s="1178"/>
      <c r="D18" s="1178"/>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1084"/>
    </row>
    <row r="19" spans="2:33" ht="30.75" customHeight="1" thickBot="1">
      <c r="B19" s="1336" t="s">
        <v>3174</v>
      </c>
      <c r="C19" s="1337"/>
      <c r="D19" s="2059" t="s">
        <v>3461</v>
      </c>
      <c r="E19" s="2060"/>
      <c r="F19" s="2060"/>
      <c r="G19" s="2060"/>
      <c r="H19" s="2060"/>
      <c r="I19" s="2060"/>
      <c r="J19" s="2060"/>
      <c r="K19" s="2060"/>
      <c r="L19" s="2060"/>
      <c r="M19" s="2060"/>
      <c r="N19" s="2060"/>
      <c r="O19" s="2060"/>
      <c r="P19" s="2060"/>
      <c r="Q19" s="2060"/>
      <c r="R19" s="2060"/>
      <c r="S19" s="2060"/>
      <c r="T19" s="2060"/>
      <c r="U19" s="2060"/>
      <c r="V19" s="2060"/>
      <c r="W19" s="2060"/>
      <c r="X19" s="2060"/>
      <c r="Y19" s="2060"/>
      <c r="Z19" s="2060"/>
      <c r="AA19" s="2060"/>
      <c r="AB19" s="2060"/>
      <c r="AC19" s="2060"/>
      <c r="AD19" s="2060"/>
      <c r="AE19" s="2060"/>
      <c r="AF19" s="2060"/>
      <c r="AG19" s="2061"/>
    </row>
    <row r="20" spans="2:33" ht="13.5" thickBot="1">
      <c r="B20" s="1330"/>
      <c r="C20" s="1209"/>
      <c r="D20" s="1209"/>
      <c r="E20" s="1210"/>
      <c r="F20" s="1210"/>
      <c r="G20" s="1210"/>
      <c r="H20" s="1210"/>
      <c r="I20" s="1210"/>
      <c r="J20" s="1210"/>
      <c r="K20" s="1210"/>
      <c r="L20" s="1210"/>
      <c r="M20" s="1210"/>
      <c r="N20" s="1210"/>
      <c r="O20" s="1210"/>
      <c r="P20" s="1210"/>
      <c r="Q20" s="1210"/>
      <c r="R20" s="1210"/>
      <c r="S20" s="1209"/>
      <c r="T20" s="1338"/>
      <c r="U20" s="1209"/>
      <c r="V20" s="1209"/>
      <c r="W20" s="1209"/>
      <c r="X20" s="1209"/>
      <c r="Y20" s="1209"/>
      <c r="Z20" s="1209"/>
      <c r="AA20" s="1209"/>
      <c r="AB20" s="1209"/>
      <c r="AC20" s="1209"/>
      <c r="AD20" s="1209"/>
      <c r="AE20" s="1209"/>
      <c r="AF20" s="1209"/>
      <c r="AG20" s="1084"/>
    </row>
    <row r="21" spans="2:33" ht="13.5" thickBot="1">
      <c r="B21" s="2062" t="s">
        <v>3175</v>
      </c>
      <c r="C21" s="2063"/>
      <c r="D21" s="2066" t="s">
        <v>3176</v>
      </c>
      <c r="E21" s="2069" t="s">
        <v>3177</v>
      </c>
      <c r="F21" s="2071"/>
      <c r="G21" s="2071"/>
      <c r="H21" s="2071"/>
      <c r="I21" s="2071"/>
      <c r="J21" s="2071"/>
      <c r="K21" s="2071"/>
      <c r="L21" s="2071"/>
      <c r="M21" s="2071"/>
      <c r="N21" s="2071"/>
      <c r="O21" s="2071"/>
      <c r="P21" s="2071"/>
      <c r="Q21" s="2071"/>
      <c r="R21" s="2072"/>
      <c r="S21" s="2073" t="s">
        <v>3178</v>
      </c>
      <c r="T21" s="2074"/>
      <c r="U21" s="2075"/>
      <c r="V21" s="2075"/>
      <c r="W21" s="2075"/>
      <c r="X21" s="2075"/>
      <c r="Y21" s="2075"/>
      <c r="Z21" s="2076"/>
      <c r="AA21" s="2071" t="s">
        <v>2867</v>
      </c>
      <c r="AB21" s="2071"/>
      <c r="AC21" s="2072"/>
      <c r="AD21" s="2062" t="s">
        <v>2868</v>
      </c>
      <c r="AE21" s="2077"/>
      <c r="AF21" s="2063"/>
      <c r="AG21" s="1084"/>
    </row>
    <row r="22" spans="2:33" ht="13.5" customHeight="1" thickBot="1">
      <c r="B22" s="2064"/>
      <c r="C22" s="2065"/>
      <c r="D22" s="2067"/>
      <c r="E22" s="2070"/>
      <c r="F22" s="2081" t="s">
        <v>2870</v>
      </c>
      <c r="G22" s="2081" t="s">
        <v>2871</v>
      </c>
      <c r="H22" s="2073" t="s">
        <v>2872</v>
      </c>
      <c r="I22" s="2076"/>
      <c r="J22" s="2073" t="s">
        <v>2873</v>
      </c>
      <c r="K22" s="2076"/>
      <c r="L22" s="2073" t="s">
        <v>2874</v>
      </c>
      <c r="M22" s="2076"/>
      <c r="N22" s="2083" t="s">
        <v>2875</v>
      </c>
      <c r="O22" s="2084"/>
      <c r="P22" s="2075" t="s">
        <v>2876</v>
      </c>
      <c r="Q22" s="2075"/>
      <c r="R22" s="2076"/>
      <c r="S22" s="2081" t="s">
        <v>2872</v>
      </c>
      <c r="T22" s="2081" t="s">
        <v>2873</v>
      </c>
      <c r="U22" s="2081" t="s">
        <v>2874</v>
      </c>
      <c r="V22" s="2075" t="s">
        <v>2875</v>
      </c>
      <c r="W22" s="2075"/>
      <c r="X22" s="2073" t="s">
        <v>2876</v>
      </c>
      <c r="Y22" s="2075"/>
      <c r="Z22" s="2076"/>
      <c r="AA22" s="2069" t="s">
        <v>3179</v>
      </c>
      <c r="AB22" s="2069" t="s">
        <v>3180</v>
      </c>
      <c r="AC22" s="2069" t="s">
        <v>3181</v>
      </c>
      <c r="AD22" s="2078"/>
      <c r="AE22" s="2079"/>
      <c r="AF22" s="2080"/>
      <c r="AG22" s="1084"/>
    </row>
    <row r="23" spans="2:33" ht="13.5" customHeight="1" thickBot="1">
      <c r="B23" s="2064"/>
      <c r="C23" s="2065"/>
      <c r="D23" s="2067"/>
      <c r="E23" s="2070"/>
      <c r="F23" s="2082"/>
      <c r="G23" s="2082"/>
      <c r="H23" s="1627" t="s">
        <v>2880</v>
      </c>
      <c r="I23" s="1627" t="s">
        <v>2881</v>
      </c>
      <c r="J23" s="1627" t="s">
        <v>2880</v>
      </c>
      <c r="K23" s="1627" t="s">
        <v>2881</v>
      </c>
      <c r="L23" s="1627" t="s">
        <v>2880</v>
      </c>
      <c r="M23" s="1627" t="s">
        <v>2881</v>
      </c>
      <c r="N23" s="1626" t="s">
        <v>306</v>
      </c>
      <c r="O23" s="1339" t="s">
        <v>2882</v>
      </c>
      <c r="P23" s="1340" t="s">
        <v>2883</v>
      </c>
      <c r="Q23" s="1339" t="s">
        <v>2884</v>
      </c>
      <c r="R23" s="1339" t="s">
        <v>2885</v>
      </c>
      <c r="S23" s="2082"/>
      <c r="T23" s="2082"/>
      <c r="U23" s="2082"/>
      <c r="V23" s="1628" t="s">
        <v>306</v>
      </c>
      <c r="W23" s="1341" t="s">
        <v>2882</v>
      </c>
      <c r="X23" s="1339" t="s">
        <v>2883</v>
      </c>
      <c r="Y23" s="1342" t="s">
        <v>2884</v>
      </c>
      <c r="Z23" s="1339" t="s">
        <v>2885</v>
      </c>
      <c r="AA23" s="2070"/>
      <c r="AB23" s="2070"/>
      <c r="AC23" s="2070"/>
      <c r="AD23" s="1625" t="s">
        <v>307</v>
      </c>
      <c r="AE23" s="1625" t="s">
        <v>2886</v>
      </c>
      <c r="AF23" s="1625" t="s">
        <v>2887</v>
      </c>
      <c r="AG23" s="1084"/>
    </row>
    <row r="24" spans="2:33">
      <c r="B24" s="2524" t="s">
        <v>3084</v>
      </c>
      <c r="C24" s="2525"/>
      <c r="D24" s="1674">
        <v>1111</v>
      </c>
      <c r="E24" s="1102"/>
      <c r="F24" s="1039"/>
      <c r="G24" s="1040"/>
      <c r="H24" s="1042"/>
      <c r="I24" s="1042"/>
      <c r="J24" s="1043"/>
      <c r="K24" s="1042"/>
      <c r="L24" s="1042"/>
      <c r="M24" s="1042"/>
      <c r="N24" s="1629"/>
      <c r="O24" s="1042"/>
      <c r="P24" s="1043"/>
      <c r="Q24" s="1042"/>
      <c r="R24" s="1044"/>
      <c r="S24" s="1045"/>
      <c r="T24" s="1042"/>
      <c r="U24" s="1044"/>
      <c r="V24" s="1046"/>
      <c r="W24" s="1044"/>
      <c r="X24" s="1042"/>
      <c r="Y24" s="1043"/>
      <c r="Z24" s="1042"/>
      <c r="AA24" s="1039"/>
      <c r="AB24" s="1043"/>
      <c r="AC24" s="1042"/>
      <c r="AD24" s="1604"/>
      <c r="AE24" s="1155"/>
      <c r="AF24" s="1044"/>
      <c r="AG24" s="1084"/>
    </row>
    <row r="25" spans="2:33" ht="13.5" thickBot="1">
      <c r="B25" s="2522" t="s">
        <v>3426</v>
      </c>
      <c r="C25" s="2523"/>
      <c r="D25" s="1062">
        <v>1749</v>
      </c>
      <c r="E25" s="1675"/>
      <c r="F25" s="1065"/>
      <c r="G25" s="1066"/>
      <c r="H25" s="1067"/>
      <c r="I25" s="1067"/>
      <c r="J25" s="1068"/>
      <c r="K25" s="1067"/>
      <c r="L25" s="1067"/>
      <c r="M25" s="1067"/>
      <c r="N25" s="1069"/>
      <c r="O25" s="1067"/>
      <c r="P25" s="1068"/>
      <c r="Q25" s="1067"/>
      <c r="R25" s="1070"/>
      <c r="S25" s="1071"/>
      <c r="T25" s="1067"/>
      <c r="U25" s="1070"/>
      <c r="V25" s="1072"/>
      <c r="W25" s="1070"/>
      <c r="X25" s="1067"/>
      <c r="Y25" s="1068"/>
      <c r="Z25" s="1067"/>
      <c r="AA25" s="1065"/>
      <c r="AB25" s="1068"/>
      <c r="AC25" s="1067"/>
      <c r="AD25" s="1661"/>
      <c r="AE25" s="1074"/>
      <c r="AF25" s="1075"/>
      <c r="AG25" s="1084"/>
    </row>
    <row r="26" spans="2:33">
      <c r="B26" s="1343"/>
      <c r="C26" s="1344"/>
      <c r="D26" s="1345"/>
      <c r="E26" s="1346"/>
      <c r="F26" s="1347"/>
      <c r="G26" s="1347"/>
      <c r="H26" s="1348"/>
      <c r="I26" s="1348"/>
      <c r="J26" s="1348"/>
      <c r="K26" s="1348"/>
      <c r="L26" s="1348"/>
      <c r="M26" s="1348"/>
      <c r="N26" s="1349"/>
      <c r="O26" s="1346"/>
      <c r="P26" s="1348"/>
      <c r="Q26" s="1348"/>
      <c r="R26" s="1348"/>
      <c r="S26" s="1348"/>
      <c r="T26" s="1348"/>
      <c r="U26" s="1348"/>
      <c r="V26" s="1349"/>
      <c r="W26" s="1348"/>
      <c r="X26" s="1348"/>
      <c r="Y26" s="1348"/>
      <c r="Z26" s="1348"/>
      <c r="AA26" s="1347"/>
      <c r="AB26" s="1348"/>
      <c r="AC26" s="1348"/>
      <c r="AD26" s="1349"/>
      <c r="AE26" s="1345"/>
      <c r="AF26" s="1348"/>
      <c r="AG26" s="1084"/>
    </row>
    <row r="27" spans="2:33">
      <c r="B27" s="2052" t="s">
        <v>2890</v>
      </c>
      <c r="C27" s="2053"/>
      <c r="D27" s="2513"/>
      <c r="E27" s="2513"/>
      <c r="F27" s="2513"/>
      <c r="G27" s="2513"/>
      <c r="H27" s="1209"/>
      <c r="I27" s="1209"/>
      <c r="J27" s="1209"/>
      <c r="K27" s="1209"/>
      <c r="L27" s="1209"/>
      <c r="M27" s="1209"/>
      <c r="N27" s="1209"/>
      <c r="O27" s="1209"/>
      <c r="P27" s="1209"/>
      <c r="Q27" s="1209"/>
      <c r="R27" s="1209"/>
      <c r="S27" s="1209"/>
      <c r="T27" s="1209"/>
      <c r="U27" s="1209"/>
      <c r="V27" s="1209"/>
      <c r="W27" s="1209"/>
      <c r="X27" s="1209"/>
      <c r="Y27" s="1209"/>
      <c r="Z27" s="1209"/>
      <c r="AA27" s="1209"/>
      <c r="AB27" s="1209"/>
      <c r="AC27" s="1209"/>
      <c r="AD27" s="1209"/>
      <c r="AE27" s="1209"/>
      <c r="AF27" s="1209"/>
      <c r="AG27" s="1084"/>
    </row>
    <row r="28" spans="2:33">
      <c r="B28" s="1630" t="s">
        <v>2892</v>
      </c>
      <c r="C28" s="1631"/>
      <c r="D28" s="2513"/>
      <c r="E28" s="2513"/>
      <c r="F28" s="2513"/>
      <c r="G28" s="2513"/>
      <c r="H28" s="1209"/>
      <c r="I28" s="1209"/>
      <c r="J28" s="1209"/>
      <c r="K28" s="1209"/>
      <c r="L28" s="1209"/>
      <c r="M28" s="1209"/>
      <c r="N28" s="1209"/>
      <c r="O28" s="1209"/>
      <c r="P28" s="1209"/>
      <c r="Q28" s="1209"/>
      <c r="R28" s="1209"/>
      <c r="S28" s="1209"/>
      <c r="T28" s="1209"/>
      <c r="U28" s="1209"/>
      <c r="V28" s="1209"/>
      <c r="W28" s="1209"/>
      <c r="X28" s="1209"/>
      <c r="Y28" s="1209"/>
      <c r="Z28" s="1209"/>
      <c r="AA28" s="1209"/>
      <c r="AB28" s="1209"/>
      <c r="AC28" s="1209"/>
      <c r="AD28" s="1209"/>
      <c r="AE28" s="1209"/>
      <c r="AF28" s="1209"/>
      <c r="AG28" s="1084"/>
    </row>
    <row r="29" spans="2:33" ht="13.5" thickBot="1">
      <c r="B29" s="2214"/>
      <c r="C29" s="2215"/>
      <c r="D29" s="2216"/>
      <c r="E29" s="2216"/>
      <c r="F29" s="2216"/>
      <c r="G29" s="2216"/>
      <c r="H29" s="1350"/>
      <c r="I29" s="1350"/>
      <c r="J29" s="1350"/>
      <c r="K29" s="1350"/>
      <c r="L29" s="1350"/>
      <c r="M29" s="1350"/>
      <c r="N29" s="1350"/>
      <c r="O29" s="1350"/>
      <c r="P29" s="1350"/>
      <c r="Q29" s="1350"/>
      <c r="R29" s="1350"/>
      <c r="S29" s="1338"/>
      <c r="T29" s="1338"/>
      <c r="U29" s="1338"/>
      <c r="V29" s="1338"/>
      <c r="W29" s="1338"/>
      <c r="X29" s="1338"/>
      <c r="Y29" s="1338"/>
      <c r="Z29" s="1338"/>
      <c r="AA29" s="1338"/>
      <c r="AB29" s="1338"/>
      <c r="AC29" s="1338"/>
      <c r="AD29" s="1338"/>
      <c r="AE29" s="1338"/>
      <c r="AF29" s="1338"/>
      <c r="AG29" s="1089"/>
    </row>
    <row r="30" spans="2:33" ht="13.5" thickBot="1"/>
    <row r="31" spans="2:33" ht="20.25">
      <c r="B31" s="2055" t="s">
        <v>3170</v>
      </c>
      <c r="C31" s="2056"/>
      <c r="D31" s="2056"/>
      <c r="E31" s="2056"/>
      <c r="F31" s="2056"/>
      <c r="G31" s="2056"/>
      <c r="H31" s="2056"/>
      <c r="I31" s="2056"/>
      <c r="J31" s="2056"/>
      <c r="K31" s="2056"/>
      <c r="L31" s="2056"/>
      <c r="M31" s="2056"/>
      <c r="N31" s="2056"/>
      <c r="O31" s="2056"/>
      <c r="P31" s="2056"/>
      <c r="Q31" s="2056"/>
      <c r="R31" s="2056"/>
      <c r="S31" s="2056"/>
      <c r="T31" s="2056"/>
      <c r="U31" s="2056"/>
      <c r="V31" s="2056"/>
      <c r="W31" s="2056"/>
      <c r="X31" s="2056"/>
      <c r="Y31" s="2056"/>
      <c r="Z31" s="2056"/>
      <c r="AA31" s="2056"/>
      <c r="AB31" s="2056"/>
      <c r="AC31" s="2056"/>
      <c r="AD31" s="2056"/>
      <c r="AE31" s="2056"/>
      <c r="AF31" s="2056"/>
      <c r="AG31" s="2057"/>
    </row>
    <row r="32" spans="2:33" ht="20.25">
      <c r="B32" s="1330"/>
      <c r="C32" s="1331"/>
      <c r="D32" s="1331"/>
      <c r="E32" s="1331"/>
      <c r="F32" s="1331"/>
      <c r="G32" s="1331"/>
      <c r="H32" s="1331"/>
      <c r="I32" s="1331"/>
      <c r="J32" s="1331"/>
      <c r="K32" s="1331"/>
      <c r="L32" s="1331"/>
      <c r="M32" s="1331"/>
      <c r="N32" s="1331"/>
      <c r="O32" s="1331"/>
      <c r="P32" s="1331"/>
      <c r="Q32" s="1331"/>
      <c r="R32" s="1331"/>
      <c r="S32" s="1331"/>
      <c r="T32" s="1331"/>
      <c r="U32" s="1332"/>
      <c r="V32" s="1332"/>
      <c r="W32" s="1332"/>
      <c r="X32" s="1332"/>
      <c r="Y32" s="1332"/>
      <c r="Z32" s="1332"/>
      <c r="AA32" s="1332"/>
      <c r="AB32" s="1332"/>
      <c r="AC32" s="1332"/>
      <c r="AD32" s="1332"/>
      <c r="AE32" s="1209"/>
      <c r="AF32" s="1209"/>
      <c r="AG32" s="1333"/>
    </row>
    <row r="33" spans="2:33">
      <c r="B33" s="1330" t="s">
        <v>3171</v>
      </c>
      <c r="C33" s="456"/>
      <c r="D33" s="1351" t="s">
        <v>3370</v>
      </c>
      <c r="E33" s="1352"/>
      <c r="F33" s="1352"/>
      <c r="G33" s="1334"/>
      <c r="H33" s="1334"/>
      <c r="I33" s="1210"/>
      <c r="J33" s="1210"/>
      <c r="K33" s="1210"/>
      <c r="L33" s="1210"/>
      <c r="M33" s="1210"/>
      <c r="N33" s="1210"/>
      <c r="O33" s="1209"/>
      <c r="P33" s="1209"/>
      <c r="Q33" s="1209"/>
      <c r="R33" s="1209"/>
      <c r="S33" s="1209"/>
      <c r="T33" s="1209"/>
      <c r="U33" s="1209"/>
      <c r="V33" s="1209"/>
      <c r="W33" s="1209"/>
      <c r="X33" s="1209"/>
      <c r="Y33" s="1209"/>
      <c r="Z33" s="1209"/>
      <c r="AA33" s="1209"/>
      <c r="AB33" s="1209"/>
      <c r="AC33" s="1209"/>
      <c r="AD33" s="1209"/>
      <c r="AE33" s="1209"/>
      <c r="AF33" s="456"/>
      <c r="AG33" s="1333"/>
    </row>
    <row r="34" spans="2:33">
      <c r="B34" s="1630" t="s">
        <v>3172</v>
      </c>
      <c r="C34" s="1631"/>
      <c r="D34" s="2058">
        <v>41821</v>
      </c>
      <c r="E34" s="2058"/>
      <c r="F34" s="2058"/>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1084"/>
    </row>
    <row r="35" spans="2:33">
      <c r="B35" s="1630" t="s">
        <v>3173</v>
      </c>
      <c r="C35" s="1631"/>
      <c r="D35" s="2054">
        <v>42004</v>
      </c>
      <c r="E35" s="2054"/>
      <c r="F35" s="2054"/>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1084"/>
    </row>
    <row r="36" spans="2:33" ht="13.5" thickBot="1">
      <c r="B36" s="1335"/>
      <c r="C36" s="1178"/>
      <c r="D36" s="1178"/>
      <c r="E36" s="456"/>
      <c r="F36" s="456"/>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1084"/>
    </row>
    <row r="37" spans="2:33" ht="13.5" thickBot="1">
      <c r="B37" s="1336" t="s">
        <v>3174</v>
      </c>
      <c r="C37" s="1337"/>
      <c r="D37" s="2059" t="s">
        <v>3458</v>
      </c>
      <c r="E37" s="2060"/>
      <c r="F37" s="2060"/>
      <c r="G37" s="2060"/>
      <c r="H37" s="2060"/>
      <c r="I37" s="2060"/>
      <c r="J37" s="2060"/>
      <c r="K37" s="2060"/>
      <c r="L37" s="2060"/>
      <c r="M37" s="2060"/>
      <c r="N37" s="2060"/>
      <c r="O37" s="2060"/>
      <c r="P37" s="2060"/>
      <c r="Q37" s="2060"/>
      <c r="R37" s="2060"/>
      <c r="S37" s="2060"/>
      <c r="T37" s="2060"/>
      <c r="U37" s="2060"/>
      <c r="V37" s="2060"/>
      <c r="W37" s="2060"/>
      <c r="X37" s="2060"/>
      <c r="Y37" s="2060"/>
      <c r="Z37" s="2060"/>
      <c r="AA37" s="2060"/>
      <c r="AB37" s="2060"/>
      <c r="AC37" s="2060"/>
      <c r="AD37" s="2060"/>
      <c r="AE37" s="2060"/>
      <c r="AF37" s="2060"/>
      <c r="AG37" s="2061"/>
    </row>
    <row r="38" spans="2:33" ht="13.5" thickBot="1">
      <c r="B38" s="1330"/>
      <c r="C38" s="1209"/>
      <c r="D38" s="1209"/>
      <c r="E38" s="1210"/>
      <c r="F38" s="1210"/>
      <c r="G38" s="1210"/>
      <c r="H38" s="1210"/>
      <c r="I38" s="1210"/>
      <c r="J38" s="1210"/>
      <c r="K38" s="1210"/>
      <c r="L38" s="1210"/>
      <c r="M38" s="1210"/>
      <c r="N38" s="1210"/>
      <c r="O38" s="1210"/>
      <c r="P38" s="1210"/>
      <c r="Q38" s="1210"/>
      <c r="R38" s="1210"/>
      <c r="S38" s="1209"/>
      <c r="T38" s="1338"/>
      <c r="U38" s="1209"/>
      <c r="V38" s="1209"/>
      <c r="W38" s="1209"/>
      <c r="X38" s="1209"/>
      <c r="Y38" s="1209"/>
      <c r="Z38" s="1209"/>
      <c r="AA38" s="1209"/>
      <c r="AB38" s="1209"/>
      <c r="AC38" s="1209"/>
      <c r="AD38" s="1209"/>
      <c r="AE38" s="1209"/>
      <c r="AF38" s="1209"/>
      <c r="AG38" s="1084"/>
    </row>
    <row r="39" spans="2:33" ht="13.5" thickBot="1">
      <c r="B39" s="2062" t="s">
        <v>3175</v>
      </c>
      <c r="C39" s="2063"/>
      <c r="D39" s="2066" t="s">
        <v>3176</v>
      </c>
      <c r="E39" s="2069" t="s">
        <v>3177</v>
      </c>
      <c r="F39" s="2071"/>
      <c r="G39" s="2071"/>
      <c r="H39" s="2071"/>
      <c r="I39" s="2071"/>
      <c r="J39" s="2071"/>
      <c r="K39" s="2071"/>
      <c r="L39" s="2071"/>
      <c r="M39" s="2071"/>
      <c r="N39" s="2071"/>
      <c r="O39" s="2071"/>
      <c r="P39" s="2071"/>
      <c r="Q39" s="2071"/>
      <c r="R39" s="2072"/>
      <c r="S39" s="2073" t="s">
        <v>3178</v>
      </c>
      <c r="T39" s="2074"/>
      <c r="U39" s="2075"/>
      <c r="V39" s="2075"/>
      <c r="W39" s="2075"/>
      <c r="X39" s="2075"/>
      <c r="Y39" s="2075"/>
      <c r="Z39" s="2076"/>
      <c r="AA39" s="2071" t="s">
        <v>2867</v>
      </c>
      <c r="AB39" s="2071"/>
      <c r="AC39" s="2072"/>
      <c r="AD39" s="2062" t="s">
        <v>2868</v>
      </c>
      <c r="AE39" s="2077"/>
      <c r="AF39" s="2063"/>
      <c r="AG39" s="1084"/>
    </row>
    <row r="40" spans="2:33" ht="13.5" thickBot="1">
      <c r="B40" s="2064"/>
      <c r="C40" s="2065"/>
      <c r="D40" s="2067"/>
      <c r="E40" s="2070"/>
      <c r="F40" s="2081" t="s">
        <v>2870</v>
      </c>
      <c r="G40" s="2081" t="s">
        <v>2871</v>
      </c>
      <c r="H40" s="2073" t="s">
        <v>2872</v>
      </c>
      <c r="I40" s="2076"/>
      <c r="J40" s="2073" t="s">
        <v>2873</v>
      </c>
      <c r="K40" s="2076"/>
      <c r="L40" s="2073" t="s">
        <v>2874</v>
      </c>
      <c r="M40" s="2076"/>
      <c r="N40" s="2083" t="s">
        <v>2875</v>
      </c>
      <c r="O40" s="2084"/>
      <c r="P40" s="2075" t="s">
        <v>2876</v>
      </c>
      <c r="Q40" s="2075"/>
      <c r="R40" s="2076"/>
      <c r="S40" s="2081" t="s">
        <v>2872</v>
      </c>
      <c r="T40" s="2081" t="s">
        <v>2873</v>
      </c>
      <c r="U40" s="2081" t="s">
        <v>2874</v>
      </c>
      <c r="V40" s="2075" t="s">
        <v>2875</v>
      </c>
      <c r="W40" s="2075"/>
      <c r="X40" s="2073" t="s">
        <v>2876</v>
      </c>
      <c r="Y40" s="2075"/>
      <c r="Z40" s="2076"/>
      <c r="AA40" s="2069" t="s">
        <v>3179</v>
      </c>
      <c r="AB40" s="2069" t="s">
        <v>3180</v>
      </c>
      <c r="AC40" s="2069" t="s">
        <v>3181</v>
      </c>
      <c r="AD40" s="2078"/>
      <c r="AE40" s="2079"/>
      <c r="AF40" s="2080"/>
      <c r="AG40" s="1084"/>
    </row>
    <row r="41" spans="2:33" ht="26.25" thickBot="1">
      <c r="B41" s="2064"/>
      <c r="C41" s="2065"/>
      <c r="D41" s="2067"/>
      <c r="E41" s="2070"/>
      <c r="F41" s="2082"/>
      <c r="G41" s="2082"/>
      <c r="H41" s="1627" t="s">
        <v>2880</v>
      </c>
      <c r="I41" s="1627" t="s">
        <v>2881</v>
      </c>
      <c r="J41" s="1627" t="s">
        <v>2880</v>
      </c>
      <c r="K41" s="1627" t="s">
        <v>2881</v>
      </c>
      <c r="L41" s="1627" t="s">
        <v>2880</v>
      </c>
      <c r="M41" s="1627" t="s">
        <v>2881</v>
      </c>
      <c r="N41" s="1626" t="s">
        <v>306</v>
      </c>
      <c r="O41" s="1339" t="s">
        <v>2882</v>
      </c>
      <c r="P41" s="1340" t="s">
        <v>2883</v>
      </c>
      <c r="Q41" s="1339" t="s">
        <v>2884</v>
      </c>
      <c r="R41" s="1339" t="s">
        <v>2885</v>
      </c>
      <c r="S41" s="2082"/>
      <c r="T41" s="2082"/>
      <c r="U41" s="2082"/>
      <c r="V41" s="1628" t="s">
        <v>306</v>
      </c>
      <c r="W41" s="1341" t="s">
        <v>2882</v>
      </c>
      <c r="X41" s="1339" t="s">
        <v>2883</v>
      </c>
      <c r="Y41" s="1342" t="s">
        <v>2884</v>
      </c>
      <c r="Z41" s="1339" t="s">
        <v>2885</v>
      </c>
      <c r="AA41" s="2070"/>
      <c r="AB41" s="2070"/>
      <c r="AC41" s="2070"/>
      <c r="AD41" s="1625" t="s">
        <v>307</v>
      </c>
      <c r="AE41" s="1625" t="s">
        <v>2886</v>
      </c>
      <c r="AF41" s="1625" t="s">
        <v>2887</v>
      </c>
      <c r="AG41" s="1084"/>
    </row>
    <row r="42" spans="2:33">
      <c r="B42" s="2524" t="s">
        <v>3274</v>
      </c>
      <c r="C42" s="2525"/>
      <c r="D42" s="1674">
        <v>430</v>
      </c>
      <c r="E42" s="1102">
        <v>49.9</v>
      </c>
      <c r="F42" s="1039"/>
      <c r="G42" s="1040"/>
      <c r="H42" s="1042"/>
      <c r="I42" s="1042"/>
      <c r="J42" s="1043"/>
      <c r="K42" s="1042"/>
      <c r="L42" s="1042"/>
      <c r="M42" s="1042"/>
      <c r="N42" s="1629"/>
      <c r="O42" s="1042"/>
      <c r="P42" s="1043"/>
      <c r="Q42" s="1042"/>
      <c r="R42" s="1044"/>
      <c r="S42" s="1045"/>
      <c r="T42" s="1042"/>
      <c r="U42" s="1044"/>
      <c r="V42" s="1046"/>
      <c r="W42" s="1044"/>
      <c r="X42" s="1042"/>
      <c r="Y42" s="1043"/>
      <c r="Z42" s="1042"/>
      <c r="AA42" s="1039"/>
      <c r="AB42" s="1043"/>
      <c r="AC42" s="1042"/>
      <c r="AD42" s="1604"/>
      <c r="AE42" s="1155"/>
      <c r="AF42" s="1044"/>
      <c r="AG42" s="1084"/>
    </row>
    <row r="43" spans="2:33">
      <c r="B43" s="2520" t="s">
        <v>3275</v>
      </c>
      <c r="C43" s="2521"/>
      <c r="D43" s="1037">
        <v>478</v>
      </c>
      <c r="E43" s="1585">
        <v>49.9</v>
      </c>
      <c r="F43" s="1052"/>
      <c r="G43" s="1053"/>
      <c r="H43" s="1054"/>
      <c r="I43" s="1054"/>
      <c r="J43" s="1055"/>
      <c r="K43" s="1054"/>
      <c r="L43" s="1054"/>
      <c r="M43" s="1054"/>
      <c r="N43" s="1056"/>
      <c r="O43" s="1054"/>
      <c r="P43" s="1055"/>
      <c r="Q43" s="1054"/>
      <c r="R43" s="1057"/>
      <c r="S43" s="1058"/>
      <c r="T43" s="1054"/>
      <c r="U43" s="1057"/>
      <c r="V43" s="1059"/>
      <c r="W43" s="1057"/>
      <c r="X43" s="1054"/>
      <c r="Y43" s="1055"/>
      <c r="Z43" s="1054"/>
      <c r="AA43" s="1052"/>
      <c r="AB43" s="1055"/>
      <c r="AC43" s="1054"/>
      <c r="AD43" s="1669"/>
      <c r="AE43" s="1048"/>
      <c r="AF43" s="1049"/>
      <c r="AG43" s="1084"/>
    </row>
    <row r="44" spans="2:33">
      <c r="B44" s="2520" t="s">
        <v>3276</v>
      </c>
      <c r="C44" s="2521"/>
      <c r="D44" s="1037">
        <v>530</v>
      </c>
      <c r="E44" s="1585">
        <v>49.9</v>
      </c>
      <c r="F44" s="1052"/>
      <c r="G44" s="1053"/>
      <c r="H44" s="1054"/>
      <c r="I44" s="1054"/>
      <c r="J44" s="1055"/>
      <c r="K44" s="1054"/>
      <c r="L44" s="1054"/>
      <c r="M44" s="1054"/>
      <c r="N44" s="1056"/>
      <c r="O44" s="1054"/>
      <c r="P44" s="1055"/>
      <c r="Q44" s="1054"/>
      <c r="R44" s="1057"/>
      <c r="S44" s="1058"/>
      <c r="T44" s="1054"/>
      <c r="U44" s="1057"/>
      <c r="V44" s="1059"/>
      <c r="W44" s="1057"/>
      <c r="X44" s="1054"/>
      <c r="Y44" s="1055"/>
      <c r="Z44" s="1054"/>
      <c r="AA44" s="1052"/>
      <c r="AB44" s="1055"/>
      <c r="AC44" s="1054"/>
      <c r="AD44" s="1669"/>
      <c r="AE44" s="1048"/>
      <c r="AF44" s="1049"/>
      <c r="AG44" s="1084"/>
    </row>
    <row r="45" spans="2:33">
      <c r="B45" s="2520" t="s">
        <v>3277</v>
      </c>
      <c r="C45" s="2521"/>
      <c r="D45" s="1037">
        <v>1111</v>
      </c>
      <c r="E45" s="1585">
        <v>49.9</v>
      </c>
      <c r="F45" s="1052"/>
      <c r="G45" s="1053"/>
      <c r="H45" s="1054"/>
      <c r="I45" s="1054"/>
      <c r="J45" s="1055"/>
      <c r="K45" s="1054"/>
      <c r="L45" s="1054"/>
      <c r="M45" s="1054"/>
      <c r="N45" s="1056"/>
      <c r="O45" s="1054"/>
      <c r="P45" s="1055"/>
      <c r="Q45" s="1054"/>
      <c r="R45" s="1057"/>
      <c r="S45" s="1058"/>
      <c r="T45" s="1054"/>
      <c r="U45" s="1057"/>
      <c r="V45" s="1059"/>
      <c r="W45" s="1057"/>
      <c r="X45" s="1054"/>
      <c r="Y45" s="1055"/>
      <c r="Z45" s="1054"/>
      <c r="AA45" s="1052"/>
      <c r="AB45" s="1055"/>
      <c r="AC45" s="1054"/>
      <c r="AD45" s="1669"/>
      <c r="AE45" s="1048"/>
      <c r="AF45" s="1049"/>
      <c r="AG45" s="1084"/>
    </row>
    <row r="46" spans="2:33">
      <c r="B46" s="2520" t="s">
        <v>3278</v>
      </c>
      <c r="C46" s="2521"/>
      <c r="D46" s="1037">
        <v>897</v>
      </c>
      <c r="E46" s="1585">
        <v>49.9</v>
      </c>
      <c r="F46" s="1052"/>
      <c r="G46" s="1053"/>
      <c r="H46" s="1054"/>
      <c r="I46" s="1054"/>
      <c r="J46" s="1055"/>
      <c r="K46" s="1054"/>
      <c r="L46" s="1054"/>
      <c r="M46" s="1054"/>
      <c r="N46" s="1056"/>
      <c r="O46" s="1054"/>
      <c r="P46" s="1055"/>
      <c r="Q46" s="1054"/>
      <c r="R46" s="1057"/>
      <c r="S46" s="1058"/>
      <c r="T46" s="1054"/>
      <c r="U46" s="1057"/>
      <c r="V46" s="1059"/>
      <c r="W46" s="1057"/>
      <c r="X46" s="1054"/>
      <c r="Y46" s="1055"/>
      <c r="Z46" s="1054"/>
      <c r="AA46" s="1052"/>
      <c r="AB46" s="1055"/>
      <c r="AC46" s="1054"/>
      <c r="AD46" s="1669"/>
      <c r="AE46" s="1048"/>
      <c r="AF46" s="1049"/>
      <c r="AG46" s="1084"/>
    </row>
    <row r="47" spans="2:33">
      <c r="B47" s="2520" t="s">
        <v>3279</v>
      </c>
      <c r="C47" s="2521"/>
      <c r="D47" s="1037">
        <v>550</v>
      </c>
      <c r="E47" s="1585">
        <v>49.9</v>
      </c>
      <c r="F47" s="1052"/>
      <c r="G47" s="1053"/>
      <c r="H47" s="1054"/>
      <c r="I47" s="1054"/>
      <c r="J47" s="1055"/>
      <c r="K47" s="1054"/>
      <c r="L47" s="1054"/>
      <c r="M47" s="1054"/>
      <c r="N47" s="1056"/>
      <c r="O47" s="1054"/>
      <c r="P47" s="1055"/>
      <c r="Q47" s="1054"/>
      <c r="R47" s="1057"/>
      <c r="S47" s="1058"/>
      <c r="T47" s="1054"/>
      <c r="U47" s="1057"/>
      <c r="V47" s="1059"/>
      <c r="W47" s="1057"/>
      <c r="X47" s="1054"/>
      <c r="Y47" s="1055"/>
      <c r="Z47" s="1054"/>
      <c r="AA47" s="1052"/>
      <c r="AB47" s="1055"/>
      <c r="AC47" s="1054"/>
      <c r="AD47" s="1669"/>
      <c r="AE47" s="1048"/>
      <c r="AF47" s="1049"/>
      <c r="AG47" s="1084"/>
    </row>
    <row r="48" spans="2:33">
      <c r="B48" s="2520" t="s">
        <v>3280</v>
      </c>
      <c r="C48" s="2521"/>
      <c r="D48" s="1037">
        <v>551</v>
      </c>
      <c r="E48" s="1585">
        <v>49.9</v>
      </c>
      <c r="F48" s="1052"/>
      <c r="G48" s="1053"/>
      <c r="H48" s="1054"/>
      <c r="I48" s="1054"/>
      <c r="J48" s="1055"/>
      <c r="K48" s="1054"/>
      <c r="L48" s="1054"/>
      <c r="M48" s="1054"/>
      <c r="N48" s="1056"/>
      <c r="O48" s="1054"/>
      <c r="P48" s="1055"/>
      <c r="Q48" s="1054"/>
      <c r="R48" s="1057"/>
      <c r="S48" s="1058"/>
      <c r="T48" s="1054"/>
      <c r="U48" s="1057"/>
      <c r="V48" s="1059"/>
      <c r="W48" s="1057"/>
      <c r="X48" s="1054"/>
      <c r="Y48" s="1055"/>
      <c r="Z48" s="1054"/>
      <c r="AA48" s="1052"/>
      <c r="AB48" s="1055"/>
      <c r="AC48" s="1054"/>
      <c r="AD48" s="1669"/>
      <c r="AE48" s="1048"/>
      <c r="AF48" s="1049"/>
      <c r="AG48" s="1084"/>
    </row>
    <row r="49" spans="2:33" ht="13.5" thickBot="1">
      <c r="B49" s="2522" t="s">
        <v>3459</v>
      </c>
      <c r="C49" s="2523"/>
      <c r="D49" s="1062">
        <v>1749</v>
      </c>
      <c r="E49" s="1675">
        <v>49.9</v>
      </c>
      <c r="F49" s="1065"/>
      <c r="G49" s="1066"/>
      <c r="H49" s="1067"/>
      <c r="I49" s="1067"/>
      <c r="J49" s="1068"/>
      <c r="K49" s="1067"/>
      <c r="L49" s="1067"/>
      <c r="M49" s="1067"/>
      <c r="N49" s="1069"/>
      <c r="O49" s="1067"/>
      <c r="P49" s="1068"/>
      <c r="Q49" s="1067"/>
      <c r="R49" s="1070"/>
      <c r="S49" s="1071"/>
      <c r="T49" s="1067"/>
      <c r="U49" s="1070"/>
      <c r="V49" s="1072"/>
      <c r="W49" s="1070"/>
      <c r="X49" s="1067"/>
      <c r="Y49" s="1068"/>
      <c r="Z49" s="1067"/>
      <c r="AA49" s="1065"/>
      <c r="AB49" s="1068"/>
      <c r="AC49" s="1067"/>
      <c r="AD49" s="1661"/>
      <c r="AE49" s="1074"/>
      <c r="AF49" s="1075"/>
      <c r="AG49" s="1084"/>
    </row>
    <row r="50" spans="2:33">
      <c r="B50" s="1343"/>
      <c r="C50" s="1344"/>
      <c r="D50" s="1345"/>
      <c r="E50" s="1346"/>
      <c r="F50" s="1347"/>
      <c r="G50" s="1347"/>
      <c r="H50" s="1348"/>
      <c r="I50" s="1348"/>
      <c r="J50" s="1348"/>
      <c r="K50" s="1348"/>
      <c r="L50" s="1348"/>
      <c r="M50" s="1348"/>
      <c r="N50" s="1349"/>
      <c r="O50" s="1346"/>
      <c r="P50" s="1348"/>
      <c r="Q50" s="1348"/>
      <c r="R50" s="1348"/>
      <c r="S50" s="1348"/>
      <c r="T50" s="1348"/>
      <c r="U50" s="1348"/>
      <c r="V50" s="1349"/>
      <c r="W50" s="1348"/>
      <c r="X50" s="1348"/>
      <c r="Y50" s="1348"/>
      <c r="Z50" s="1348"/>
      <c r="AA50" s="1347"/>
      <c r="AB50" s="1348"/>
      <c r="AC50" s="1348"/>
      <c r="AD50" s="1349"/>
      <c r="AE50" s="1345"/>
      <c r="AF50" s="1348"/>
      <c r="AG50" s="1084"/>
    </row>
    <row r="51" spans="2:33">
      <c r="B51" s="2052" t="s">
        <v>2890</v>
      </c>
      <c r="C51" s="2053"/>
      <c r="D51" s="2513" t="s">
        <v>3281</v>
      </c>
      <c r="E51" s="2513"/>
      <c r="F51" s="2513"/>
      <c r="G51" s="2513"/>
      <c r="H51" s="1209"/>
      <c r="I51" s="1209"/>
      <c r="J51" s="1209"/>
      <c r="K51" s="1209"/>
      <c r="L51" s="1209"/>
      <c r="M51" s="1209"/>
      <c r="N51" s="1209"/>
      <c r="O51" s="1209"/>
      <c r="P51" s="1209"/>
      <c r="Q51" s="1209"/>
      <c r="R51" s="1209"/>
      <c r="S51" s="1209"/>
      <c r="T51" s="1209"/>
      <c r="U51" s="1209"/>
      <c r="V51" s="1209"/>
      <c r="W51" s="1209"/>
      <c r="X51" s="1209"/>
      <c r="Y51" s="1209"/>
      <c r="Z51" s="1209"/>
      <c r="AA51" s="1209"/>
      <c r="AB51" s="1209"/>
      <c r="AC51" s="1209"/>
      <c r="AD51" s="1209"/>
      <c r="AE51" s="1209"/>
      <c r="AF51" s="1209"/>
      <c r="AG51" s="1084"/>
    </row>
    <row r="52" spans="2:33">
      <c r="B52" s="1630" t="s">
        <v>2892</v>
      </c>
      <c r="C52" s="1631"/>
      <c r="D52" s="2513" t="s">
        <v>2973</v>
      </c>
      <c r="E52" s="2513"/>
      <c r="F52" s="2513"/>
      <c r="G52" s="2513"/>
      <c r="H52" s="1209"/>
      <c r="I52" s="1209"/>
      <c r="J52" s="1209"/>
      <c r="K52" s="1209"/>
      <c r="L52" s="1209"/>
      <c r="M52" s="1209"/>
      <c r="N52" s="1209"/>
      <c r="O52" s="1209"/>
      <c r="P52" s="1209"/>
      <c r="Q52" s="1209"/>
      <c r="R52" s="1209"/>
      <c r="S52" s="1209"/>
      <c r="T52" s="1209"/>
      <c r="U52" s="1209"/>
      <c r="V52" s="1209"/>
      <c r="W52" s="1209"/>
      <c r="X52" s="1209"/>
      <c r="Y52" s="1209"/>
      <c r="Z52" s="1209"/>
      <c r="AA52" s="1209"/>
      <c r="AB52" s="1209"/>
      <c r="AC52" s="1209"/>
      <c r="AD52" s="1209"/>
      <c r="AE52" s="1209"/>
      <c r="AF52" s="1209"/>
      <c r="AG52" s="1084"/>
    </row>
    <row r="53" spans="2:33" ht="13.5" thickBot="1">
      <c r="B53" s="2214"/>
      <c r="C53" s="2215"/>
      <c r="D53" s="2216"/>
      <c r="E53" s="2216"/>
      <c r="F53" s="2216"/>
      <c r="G53" s="2216"/>
      <c r="H53" s="1350"/>
      <c r="I53" s="1350"/>
      <c r="J53" s="1350"/>
      <c r="K53" s="1350"/>
      <c r="L53" s="1350"/>
      <c r="M53" s="1350"/>
      <c r="N53" s="1350"/>
      <c r="O53" s="1350"/>
      <c r="P53" s="1350"/>
      <c r="Q53" s="1350"/>
      <c r="R53" s="1350"/>
      <c r="S53" s="1338"/>
      <c r="T53" s="1338"/>
      <c r="U53" s="1338"/>
      <c r="V53" s="1338"/>
      <c r="W53" s="1338"/>
      <c r="X53" s="1338"/>
      <c r="Y53" s="1338"/>
      <c r="Z53" s="1338"/>
      <c r="AA53" s="1338"/>
      <c r="AB53" s="1338"/>
      <c r="AC53" s="1338"/>
      <c r="AD53" s="1338"/>
      <c r="AE53" s="1338"/>
      <c r="AF53" s="1338"/>
      <c r="AG53" s="1089"/>
    </row>
    <row r="54" spans="2:33" ht="13.5" thickBot="1"/>
    <row r="55" spans="2:33" ht="20.25">
      <c r="B55" s="2055" t="s">
        <v>3170</v>
      </c>
      <c r="C55" s="2056"/>
      <c r="D55" s="2056"/>
      <c r="E55" s="2056"/>
      <c r="F55" s="2056"/>
      <c r="G55" s="2056"/>
      <c r="H55" s="2056"/>
      <c r="I55" s="2056"/>
      <c r="J55" s="2056"/>
      <c r="K55" s="2056"/>
      <c r="L55" s="2056"/>
      <c r="M55" s="2056"/>
      <c r="N55" s="2056"/>
      <c r="O55" s="2056"/>
      <c r="P55" s="2056"/>
      <c r="Q55" s="2056"/>
      <c r="R55" s="2056"/>
      <c r="S55" s="2056"/>
      <c r="T55" s="2056"/>
      <c r="U55" s="2056"/>
      <c r="V55" s="2056"/>
      <c r="W55" s="2056"/>
      <c r="X55" s="2056"/>
      <c r="Y55" s="2056"/>
      <c r="Z55" s="2056"/>
      <c r="AA55" s="2056"/>
      <c r="AB55" s="2056"/>
      <c r="AC55" s="2056"/>
      <c r="AD55" s="2056"/>
      <c r="AE55" s="2056"/>
      <c r="AF55" s="2056"/>
      <c r="AG55" s="2057"/>
    </row>
    <row r="56" spans="2:33" ht="20.25">
      <c r="B56" s="1330"/>
      <c r="C56" s="1331"/>
      <c r="D56" s="1331"/>
      <c r="E56" s="1331"/>
      <c r="F56" s="1331"/>
      <c r="G56" s="1331"/>
      <c r="H56" s="1331"/>
      <c r="I56" s="1331"/>
      <c r="J56" s="1331"/>
      <c r="K56" s="1331"/>
      <c r="L56" s="1331"/>
      <c r="M56" s="1331"/>
      <c r="N56" s="1331"/>
      <c r="O56" s="1331"/>
      <c r="P56" s="1331"/>
      <c r="Q56" s="1331"/>
      <c r="R56" s="1331"/>
      <c r="S56" s="1331"/>
      <c r="T56" s="1331"/>
      <c r="U56" s="1332"/>
      <c r="V56" s="1332"/>
      <c r="W56" s="1332"/>
      <c r="X56" s="1332"/>
      <c r="Y56" s="1332"/>
      <c r="Z56" s="1332"/>
      <c r="AA56" s="1332"/>
      <c r="AB56" s="1332"/>
      <c r="AC56" s="1332"/>
      <c r="AD56" s="1332"/>
      <c r="AE56" s="1209"/>
      <c r="AF56" s="1209"/>
      <c r="AG56" s="1333"/>
    </row>
    <row r="57" spans="2:33">
      <c r="B57" s="1330" t="s">
        <v>3171</v>
      </c>
      <c r="C57" s="456"/>
      <c r="D57" s="1351" t="s">
        <v>3455</v>
      </c>
      <c r="E57" s="1352"/>
      <c r="F57" s="1352"/>
      <c r="G57" s="1334"/>
      <c r="H57" s="1334"/>
      <c r="I57" s="1210"/>
      <c r="J57" s="1210"/>
      <c r="K57" s="1210"/>
      <c r="L57" s="1210"/>
      <c r="M57" s="1210"/>
      <c r="N57" s="1210"/>
      <c r="O57" s="1209"/>
      <c r="P57" s="1209"/>
      <c r="Q57" s="1209"/>
      <c r="R57" s="1209"/>
      <c r="S57" s="1209"/>
      <c r="T57" s="1209"/>
      <c r="U57" s="1209"/>
      <c r="V57" s="1209"/>
      <c r="W57" s="1209"/>
      <c r="X57" s="1209"/>
      <c r="Y57" s="1209"/>
      <c r="Z57" s="1209"/>
      <c r="AA57" s="1209"/>
      <c r="AB57" s="1209"/>
      <c r="AC57" s="1209"/>
      <c r="AD57" s="1209"/>
      <c r="AE57" s="1209"/>
      <c r="AF57" s="456"/>
      <c r="AG57" s="1333"/>
    </row>
    <row r="58" spans="2:33">
      <c r="B58" s="1426" t="s">
        <v>3172</v>
      </c>
      <c r="C58" s="1427"/>
      <c r="D58" s="2058">
        <v>41844</v>
      </c>
      <c r="E58" s="2058"/>
      <c r="F58" s="2058"/>
      <c r="G58" s="456"/>
      <c r="H58" s="456"/>
      <c r="I58" s="456"/>
      <c r="J58" s="456"/>
      <c r="K58" s="456"/>
      <c r="L58" s="456"/>
      <c r="M58" s="456"/>
      <c r="N58" s="456"/>
      <c r="O58" s="456"/>
      <c r="P58" s="456"/>
      <c r="Q58" s="456"/>
      <c r="R58" s="456"/>
      <c r="S58" s="456"/>
      <c r="T58" s="456"/>
      <c r="U58" s="456"/>
      <c r="V58" s="456"/>
      <c r="W58" s="456"/>
      <c r="X58" s="456"/>
      <c r="Y58" s="456"/>
      <c r="Z58" s="456"/>
      <c r="AA58" s="456"/>
      <c r="AB58" s="456"/>
      <c r="AC58" s="456"/>
      <c r="AD58" s="456"/>
      <c r="AE58" s="456"/>
      <c r="AF58" s="456"/>
      <c r="AG58" s="1084"/>
    </row>
    <row r="59" spans="2:33">
      <c r="B59" s="1426" t="s">
        <v>3173</v>
      </c>
      <c r="C59" s="1427"/>
      <c r="D59" s="2054">
        <v>41882</v>
      </c>
      <c r="E59" s="2054"/>
      <c r="F59" s="2054"/>
      <c r="G59" s="456"/>
      <c r="H59" s="456"/>
      <c r="I59" s="456"/>
      <c r="J59" s="456"/>
      <c r="K59" s="456"/>
      <c r="L59" s="456"/>
      <c r="M59" s="456"/>
      <c r="N59" s="456"/>
      <c r="O59" s="456"/>
      <c r="P59" s="456"/>
      <c r="Q59" s="456"/>
      <c r="R59" s="456"/>
      <c r="S59" s="456"/>
      <c r="T59" s="456"/>
      <c r="U59" s="456"/>
      <c r="V59" s="456"/>
      <c r="W59" s="456"/>
      <c r="X59" s="456"/>
      <c r="Y59" s="456"/>
      <c r="Z59" s="456"/>
      <c r="AA59" s="456"/>
      <c r="AB59" s="456"/>
      <c r="AC59" s="456"/>
      <c r="AD59" s="456"/>
      <c r="AE59" s="456"/>
      <c r="AF59" s="456"/>
      <c r="AG59" s="1084"/>
    </row>
    <row r="60" spans="2:33" ht="13.5" thickBot="1">
      <c r="B60" s="1335"/>
      <c r="C60" s="1178"/>
      <c r="D60" s="1178"/>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1084"/>
    </row>
    <row r="61" spans="2:33" ht="31.5" customHeight="1" thickBot="1">
      <c r="B61" s="1336" t="s">
        <v>3174</v>
      </c>
      <c r="C61" s="1337"/>
      <c r="D61" s="2059" t="s">
        <v>3456</v>
      </c>
      <c r="E61" s="2060"/>
      <c r="F61" s="2060"/>
      <c r="G61" s="2060"/>
      <c r="H61" s="2060"/>
      <c r="I61" s="2060"/>
      <c r="J61" s="2060"/>
      <c r="K61" s="2060"/>
      <c r="L61" s="2060"/>
      <c r="M61" s="2060"/>
      <c r="N61" s="2060"/>
      <c r="O61" s="2060"/>
      <c r="P61" s="2060"/>
      <c r="Q61" s="2060"/>
      <c r="R61" s="2060"/>
      <c r="S61" s="2060"/>
      <c r="T61" s="2060"/>
      <c r="U61" s="2060"/>
      <c r="V61" s="2060"/>
      <c r="W61" s="2060"/>
      <c r="X61" s="2060"/>
      <c r="Y61" s="2060"/>
      <c r="Z61" s="2060"/>
      <c r="AA61" s="2060"/>
      <c r="AB61" s="2060"/>
      <c r="AC61" s="2060"/>
      <c r="AD61" s="2060"/>
      <c r="AE61" s="2060"/>
      <c r="AF61" s="2060"/>
      <c r="AG61" s="2061"/>
    </row>
    <row r="62" spans="2:33" ht="13.5" thickBot="1">
      <c r="B62" s="1330"/>
      <c r="C62" s="1209"/>
      <c r="D62" s="1209"/>
      <c r="E62" s="1210"/>
      <c r="F62" s="1210"/>
      <c r="G62" s="1210"/>
      <c r="H62" s="1210"/>
      <c r="I62" s="1210"/>
      <c r="J62" s="1210"/>
      <c r="K62" s="1210"/>
      <c r="L62" s="1210"/>
      <c r="M62" s="1210"/>
      <c r="N62" s="1210"/>
      <c r="O62" s="1210"/>
      <c r="P62" s="1210"/>
      <c r="Q62" s="1210"/>
      <c r="R62" s="1210"/>
      <c r="S62" s="1209"/>
      <c r="T62" s="1338"/>
      <c r="U62" s="1209"/>
      <c r="V62" s="1209"/>
      <c r="W62" s="1209"/>
      <c r="X62" s="1209"/>
      <c r="Y62" s="1209"/>
      <c r="Z62" s="1209"/>
      <c r="AA62" s="1209"/>
      <c r="AB62" s="1209"/>
      <c r="AC62" s="1209"/>
      <c r="AD62" s="1209"/>
      <c r="AE62" s="1209"/>
      <c r="AF62" s="1209"/>
      <c r="AG62" s="1084"/>
    </row>
    <row r="63" spans="2:33" ht="13.5" customHeight="1" thickBot="1">
      <c r="B63" s="2062" t="s">
        <v>3175</v>
      </c>
      <c r="C63" s="2063"/>
      <c r="D63" s="2066" t="s">
        <v>3176</v>
      </c>
      <c r="E63" s="2069" t="s">
        <v>3177</v>
      </c>
      <c r="F63" s="2071"/>
      <c r="G63" s="2071"/>
      <c r="H63" s="2071"/>
      <c r="I63" s="2071"/>
      <c r="J63" s="2071"/>
      <c r="K63" s="2071"/>
      <c r="L63" s="2071"/>
      <c r="M63" s="2071"/>
      <c r="N63" s="2071"/>
      <c r="O63" s="2071"/>
      <c r="P63" s="2071"/>
      <c r="Q63" s="2071"/>
      <c r="R63" s="2072"/>
      <c r="S63" s="2073" t="s">
        <v>3178</v>
      </c>
      <c r="T63" s="2074"/>
      <c r="U63" s="2075"/>
      <c r="V63" s="2075"/>
      <c r="W63" s="2075"/>
      <c r="X63" s="2075"/>
      <c r="Y63" s="2075"/>
      <c r="Z63" s="2076"/>
      <c r="AA63" s="2071" t="s">
        <v>2867</v>
      </c>
      <c r="AB63" s="2071"/>
      <c r="AC63" s="2072"/>
      <c r="AD63" s="2062" t="s">
        <v>2868</v>
      </c>
      <c r="AE63" s="2077"/>
      <c r="AF63" s="2063"/>
      <c r="AG63" s="1084"/>
    </row>
    <row r="64" spans="2:33" ht="13.5" customHeight="1" thickBot="1">
      <c r="B64" s="2064"/>
      <c r="C64" s="2065"/>
      <c r="D64" s="2067"/>
      <c r="E64" s="2070"/>
      <c r="F64" s="2081" t="s">
        <v>2870</v>
      </c>
      <c r="G64" s="2081" t="s">
        <v>2871</v>
      </c>
      <c r="H64" s="2073" t="s">
        <v>2872</v>
      </c>
      <c r="I64" s="2076"/>
      <c r="J64" s="2073" t="s">
        <v>2873</v>
      </c>
      <c r="K64" s="2076"/>
      <c r="L64" s="2073" t="s">
        <v>2874</v>
      </c>
      <c r="M64" s="2076"/>
      <c r="N64" s="2083" t="s">
        <v>2875</v>
      </c>
      <c r="O64" s="2084"/>
      <c r="P64" s="2075" t="s">
        <v>2876</v>
      </c>
      <c r="Q64" s="2075"/>
      <c r="R64" s="2076"/>
      <c r="S64" s="2081" t="s">
        <v>2872</v>
      </c>
      <c r="T64" s="2081" t="s">
        <v>2873</v>
      </c>
      <c r="U64" s="2081" t="s">
        <v>2874</v>
      </c>
      <c r="V64" s="2075" t="s">
        <v>2875</v>
      </c>
      <c r="W64" s="2075"/>
      <c r="X64" s="2073" t="s">
        <v>2876</v>
      </c>
      <c r="Y64" s="2075"/>
      <c r="Z64" s="2076"/>
      <c r="AA64" s="2069" t="s">
        <v>3179</v>
      </c>
      <c r="AB64" s="2069" t="s">
        <v>3180</v>
      </c>
      <c r="AC64" s="2069" t="s">
        <v>3181</v>
      </c>
      <c r="AD64" s="2078"/>
      <c r="AE64" s="2079"/>
      <c r="AF64" s="2080"/>
      <c r="AG64" s="1084"/>
    </row>
    <row r="65" spans="2:34" ht="26.25" thickBot="1">
      <c r="B65" s="2064"/>
      <c r="C65" s="2065"/>
      <c r="D65" s="2068"/>
      <c r="E65" s="2070"/>
      <c r="F65" s="2082"/>
      <c r="G65" s="2082"/>
      <c r="H65" s="1423" t="s">
        <v>2880</v>
      </c>
      <c r="I65" s="1423" t="s">
        <v>2881</v>
      </c>
      <c r="J65" s="1423" t="s">
        <v>2880</v>
      </c>
      <c r="K65" s="1423" t="s">
        <v>2881</v>
      </c>
      <c r="L65" s="1423" t="s">
        <v>2880</v>
      </c>
      <c r="M65" s="1423" t="s">
        <v>2881</v>
      </c>
      <c r="N65" s="1422" t="s">
        <v>306</v>
      </c>
      <c r="O65" s="1339" t="s">
        <v>2882</v>
      </c>
      <c r="P65" s="1340" t="s">
        <v>2883</v>
      </c>
      <c r="Q65" s="1339" t="s">
        <v>2884</v>
      </c>
      <c r="R65" s="1339" t="s">
        <v>2885</v>
      </c>
      <c r="S65" s="2082"/>
      <c r="T65" s="2082"/>
      <c r="U65" s="2082"/>
      <c r="V65" s="1425" t="s">
        <v>306</v>
      </c>
      <c r="W65" s="1341" t="s">
        <v>2882</v>
      </c>
      <c r="X65" s="1339" t="s">
        <v>2883</v>
      </c>
      <c r="Y65" s="1342" t="s">
        <v>2884</v>
      </c>
      <c r="Z65" s="1339" t="s">
        <v>2885</v>
      </c>
      <c r="AA65" s="2070"/>
      <c r="AB65" s="2070"/>
      <c r="AC65" s="2070"/>
      <c r="AD65" s="1421" t="s">
        <v>307</v>
      </c>
      <c r="AE65" s="1421" t="s">
        <v>2886</v>
      </c>
      <c r="AF65" s="1421" t="s">
        <v>2887</v>
      </c>
      <c r="AG65" s="1084"/>
    </row>
    <row r="66" spans="2:34" ht="15" customHeight="1">
      <c r="B66" s="2518" t="s">
        <v>3279</v>
      </c>
      <c r="C66" s="2519"/>
      <c r="D66" s="1140">
        <v>550</v>
      </c>
      <c r="E66" s="1355"/>
      <c r="F66" s="1142"/>
      <c r="G66" s="1142"/>
      <c r="H66" s="1143"/>
      <c r="I66" s="1143"/>
      <c r="J66" s="1143"/>
      <c r="K66" s="1143"/>
      <c r="L66" s="1143"/>
      <c r="M66" s="1143"/>
      <c r="N66" s="1671"/>
      <c r="O66" s="1143"/>
      <c r="P66" s="1143"/>
      <c r="Q66" s="1143"/>
      <c r="R66" s="1143"/>
      <c r="S66" s="1143"/>
      <c r="T66" s="1143"/>
      <c r="U66" s="1143"/>
      <c r="V66" s="1671"/>
      <c r="W66" s="1143"/>
      <c r="X66" s="1143"/>
      <c r="Y66" s="1143"/>
      <c r="Z66" s="1143"/>
      <c r="AA66" s="1142"/>
      <c r="AB66" s="1143"/>
      <c r="AC66" s="1143"/>
      <c r="AD66" s="1671"/>
      <c r="AE66" s="1140"/>
      <c r="AF66" s="1159"/>
      <c r="AG66" s="1084"/>
    </row>
    <row r="67" spans="2:34" ht="15" customHeight="1">
      <c r="B67" s="2514" t="s">
        <v>3280</v>
      </c>
      <c r="C67" s="2515"/>
      <c r="D67" s="1134">
        <v>551</v>
      </c>
      <c r="E67" s="1354"/>
      <c r="F67" s="1136"/>
      <c r="G67" s="1136"/>
      <c r="H67" s="1137"/>
      <c r="I67" s="1137"/>
      <c r="J67" s="1137"/>
      <c r="K67" s="1137"/>
      <c r="L67" s="1137"/>
      <c r="M67" s="1137"/>
      <c r="N67" s="1672"/>
      <c r="O67" s="1137"/>
      <c r="P67" s="1137"/>
      <c r="Q67" s="1137"/>
      <c r="R67" s="1137"/>
      <c r="S67" s="1137"/>
      <c r="T67" s="1137"/>
      <c r="U67" s="1137"/>
      <c r="V67" s="1672"/>
      <c r="W67" s="1137"/>
      <c r="X67" s="1137"/>
      <c r="Y67" s="1137"/>
      <c r="Z67" s="1137"/>
      <c r="AA67" s="1136"/>
      <c r="AB67" s="1137"/>
      <c r="AC67" s="1137"/>
      <c r="AD67" s="1672"/>
      <c r="AE67" s="1134"/>
      <c r="AF67" s="1160"/>
      <c r="AG67" s="1084"/>
    </row>
    <row r="68" spans="2:34" ht="15" customHeight="1" thickBot="1">
      <c r="B68" s="2516" t="s">
        <v>3457</v>
      </c>
      <c r="C68" s="2517"/>
      <c r="D68" s="1149">
        <v>478</v>
      </c>
      <c r="E68" s="1432"/>
      <c r="F68" s="1151"/>
      <c r="G68" s="1151"/>
      <c r="H68" s="1152"/>
      <c r="I68" s="1152"/>
      <c r="J68" s="1152"/>
      <c r="K68" s="1152"/>
      <c r="L68" s="1152"/>
      <c r="M68" s="1152"/>
      <c r="N68" s="1673"/>
      <c r="O68" s="1152"/>
      <c r="P68" s="1152"/>
      <c r="Q68" s="1152"/>
      <c r="R68" s="1152"/>
      <c r="S68" s="1152"/>
      <c r="T68" s="1152"/>
      <c r="U68" s="1152"/>
      <c r="V68" s="1673"/>
      <c r="W68" s="1152"/>
      <c r="X68" s="1152"/>
      <c r="Y68" s="1152"/>
      <c r="Z68" s="1152"/>
      <c r="AA68" s="1151"/>
      <c r="AB68" s="1152"/>
      <c r="AC68" s="1152"/>
      <c r="AD68" s="1673"/>
      <c r="AE68" s="1149"/>
      <c r="AF68" s="1163"/>
      <c r="AG68" s="1084"/>
    </row>
    <row r="69" spans="2:34">
      <c r="B69" s="1343"/>
      <c r="C69" s="1344"/>
      <c r="D69" s="1345"/>
      <c r="E69" s="1346"/>
      <c r="F69" s="1347"/>
      <c r="G69" s="1347"/>
      <c r="H69" s="1348"/>
      <c r="I69" s="1348"/>
      <c r="J69" s="1348"/>
      <c r="K69" s="1348"/>
      <c r="L69" s="1348"/>
      <c r="M69" s="1348"/>
      <c r="N69" s="1349"/>
      <c r="O69" s="1346"/>
      <c r="P69" s="1348"/>
      <c r="Q69" s="1348"/>
      <c r="R69" s="1348"/>
      <c r="S69" s="1348"/>
      <c r="T69" s="1348"/>
      <c r="U69" s="1348"/>
      <c r="V69" s="1349"/>
      <c r="W69" s="1348"/>
      <c r="X69" s="1348"/>
      <c r="Y69" s="1348"/>
      <c r="Z69" s="1348"/>
      <c r="AA69" s="1347"/>
      <c r="AB69" s="1348"/>
      <c r="AC69" s="1348"/>
      <c r="AD69" s="1349"/>
      <c r="AE69" s="1345"/>
      <c r="AF69" s="1348"/>
      <c r="AG69" s="1084"/>
    </row>
    <row r="70" spans="2:34">
      <c r="B70" s="2052" t="s">
        <v>2890</v>
      </c>
      <c r="C70" s="2053"/>
      <c r="D70" s="2513"/>
      <c r="E70" s="2513"/>
      <c r="F70" s="2513"/>
      <c r="G70" s="2513"/>
      <c r="H70" s="1209"/>
      <c r="I70" s="1209"/>
      <c r="J70" s="1209"/>
      <c r="K70" s="1209"/>
      <c r="L70" s="1209"/>
      <c r="M70" s="1209"/>
      <c r="N70" s="1209"/>
      <c r="O70" s="1209"/>
      <c r="P70" s="1209"/>
      <c r="Q70" s="1209"/>
      <c r="R70" s="1209"/>
      <c r="S70" s="1209"/>
      <c r="T70" s="1209"/>
      <c r="U70" s="1209"/>
      <c r="V70" s="1209"/>
      <c r="W70" s="1209"/>
      <c r="X70" s="1209"/>
      <c r="Y70" s="1209"/>
      <c r="Z70" s="1209"/>
      <c r="AA70" s="1209"/>
      <c r="AB70" s="1209"/>
      <c r="AC70" s="1209"/>
      <c r="AD70" s="1209"/>
      <c r="AE70" s="1209"/>
      <c r="AF70" s="1209"/>
      <c r="AG70" s="1084"/>
    </row>
    <row r="71" spans="2:34">
      <c r="B71" s="1426" t="s">
        <v>2892</v>
      </c>
      <c r="C71" s="1427"/>
      <c r="D71" s="2513"/>
      <c r="E71" s="2513"/>
      <c r="F71" s="2513"/>
      <c r="G71" s="2513"/>
      <c r="H71" s="1209"/>
      <c r="I71" s="1209"/>
      <c r="J71" s="1209"/>
      <c r="K71" s="1209"/>
      <c r="L71" s="1209"/>
      <c r="M71" s="1209"/>
      <c r="N71" s="1209"/>
      <c r="O71" s="1209"/>
      <c r="P71" s="1209"/>
      <c r="Q71" s="1209"/>
      <c r="R71" s="1209"/>
      <c r="S71" s="1209"/>
      <c r="T71" s="1209"/>
      <c r="U71" s="1209"/>
      <c r="V71" s="1209"/>
      <c r="W71" s="1209"/>
      <c r="X71" s="1209"/>
      <c r="Y71" s="1209"/>
      <c r="Z71" s="1209"/>
      <c r="AA71" s="1209"/>
      <c r="AB71" s="1209"/>
      <c r="AC71" s="1209"/>
      <c r="AD71" s="1209"/>
      <c r="AE71" s="1209"/>
      <c r="AF71" s="1209"/>
      <c r="AG71" s="1084"/>
    </row>
    <row r="72" spans="2:34" ht="13.5" thickBot="1">
      <c r="B72" s="2214"/>
      <c r="C72" s="2215"/>
      <c r="D72" s="2216"/>
      <c r="E72" s="2216"/>
      <c r="F72" s="2216"/>
      <c r="G72" s="2216"/>
      <c r="H72" s="1350"/>
      <c r="I72" s="1350"/>
      <c r="J72" s="1350"/>
      <c r="K72" s="1350"/>
      <c r="L72" s="1350"/>
      <c r="M72" s="1350"/>
      <c r="N72" s="1350"/>
      <c r="O72" s="1350"/>
      <c r="P72" s="1350"/>
      <c r="Q72" s="1350"/>
      <c r="R72" s="1350"/>
      <c r="S72" s="1338"/>
      <c r="T72" s="1338"/>
      <c r="U72" s="1338"/>
      <c r="V72" s="1338"/>
      <c r="W72" s="1338"/>
      <c r="X72" s="1338"/>
      <c r="Y72" s="1338"/>
      <c r="Z72" s="1338"/>
      <c r="AA72" s="1338"/>
      <c r="AB72" s="1338"/>
      <c r="AC72" s="1338"/>
      <c r="AD72" s="1338"/>
      <c r="AE72" s="1338"/>
      <c r="AF72" s="1338"/>
      <c r="AG72" s="1089"/>
    </row>
    <row r="74" spans="2:34" s="1639" customFormat="1"/>
    <row r="75" spans="2:34" s="376" customFormat="1" ht="13.5" thickBot="1"/>
    <row r="76" spans="2:34" s="376" customFormat="1" ht="20.25">
      <c r="B76" s="2138" t="s">
        <v>2857</v>
      </c>
      <c r="C76" s="2139"/>
      <c r="D76" s="2139"/>
      <c r="E76" s="2139"/>
      <c r="F76" s="2139"/>
      <c r="G76" s="2139"/>
      <c r="H76" s="2139"/>
      <c r="I76" s="2139"/>
      <c r="J76" s="2139"/>
      <c r="K76" s="2139"/>
      <c r="L76" s="2139"/>
      <c r="M76" s="2139"/>
      <c r="N76" s="2139"/>
      <c r="O76" s="2139"/>
      <c r="P76" s="2139"/>
      <c r="Q76" s="2139"/>
      <c r="R76" s="2139"/>
      <c r="S76" s="2139"/>
      <c r="T76" s="2139"/>
      <c r="U76" s="2139"/>
      <c r="V76" s="2139"/>
      <c r="W76" s="2139"/>
      <c r="X76" s="2139"/>
      <c r="Y76" s="2139"/>
      <c r="Z76" s="2139"/>
      <c r="AA76" s="2139"/>
      <c r="AB76" s="2139"/>
      <c r="AC76" s="2139"/>
      <c r="AD76" s="2139"/>
      <c r="AE76" s="2139"/>
      <c r="AF76" s="2139"/>
      <c r="AG76" s="2139"/>
      <c r="AH76" s="2140"/>
    </row>
    <row r="77" spans="2:34" s="376" customFormat="1">
      <c r="B77" s="1176"/>
      <c r="C77" s="1177"/>
      <c r="D77" s="1178"/>
      <c r="E77" s="1178"/>
      <c r="F77" s="456"/>
      <c r="G77" s="456"/>
      <c r="H77" s="456"/>
      <c r="I77" s="456"/>
      <c r="J77" s="456"/>
      <c r="K77" s="456"/>
      <c r="L77" s="456"/>
      <c r="M77" s="456"/>
      <c r="N77" s="456"/>
      <c r="O77" s="456"/>
      <c r="P77" s="456"/>
      <c r="Q77" s="456"/>
      <c r="R77" s="456"/>
      <c r="S77" s="456"/>
      <c r="T77" s="456"/>
      <c r="U77" s="456"/>
      <c r="V77" s="456"/>
      <c r="W77" s="456"/>
      <c r="X77" s="456"/>
      <c r="Y77" s="456"/>
      <c r="Z77" s="456"/>
      <c r="AA77" s="456"/>
      <c r="AB77" s="456"/>
      <c r="AC77" s="456"/>
      <c r="AD77" s="456"/>
      <c r="AE77" s="456"/>
      <c r="AF77" s="456"/>
      <c r="AG77" s="456"/>
      <c r="AH77" s="1084"/>
    </row>
    <row r="78" spans="2:34" s="376" customFormat="1">
      <c r="B78" s="1179" t="s">
        <v>2858</v>
      </c>
      <c r="C78" s="1180" t="s">
        <v>3423</v>
      </c>
      <c r="D78" s="1180"/>
      <c r="E78" s="456"/>
      <c r="F78" s="456"/>
      <c r="G78" s="456"/>
      <c r="H78" s="456"/>
      <c r="I78" s="1708"/>
      <c r="J78" s="456"/>
      <c r="K78" s="456"/>
      <c r="L78" s="456"/>
      <c r="M78" s="456"/>
      <c r="N78" s="456"/>
      <c r="O78" s="456"/>
      <c r="P78" s="456"/>
      <c r="Q78" s="456"/>
      <c r="R78" s="456"/>
      <c r="S78" s="456"/>
      <c r="T78" s="456"/>
      <c r="U78" s="456"/>
      <c r="V78" s="456"/>
      <c r="W78" s="456"/>
      <c r="X78" s="456"/>
      <c r="Y78" s="456"/>
      <c r="Z78" s="456"/>
      <c r="AA78" s="456"/>
      <c r="AB78" s="456"/>
      <c r="AC78" s="456"/>
      <c r="AD78" s="456"/>
      <c r="AE78" s="456"/>
      <c r="AF78" s="456"/>
      <c r="AG78" s="456"/>
      <c r="AH78" s="1084"/>
    </row>
    <row r="79" spans="2:34" s="376" customFormat="1" ht="13.5" thickBot="1">
      <c r="B79" s="1179" t="s">
        <v>2860</v>
      </c>
      <c r="C79" s="1762" t="s">
        <v>3424</v>
      </c>
      <c r="D79" s="1762"/>
      <c r="E79" s="1762"/>
      <c r="F79" s="456"/>
      <c r="G79" s="456"/>
      <c r="H79" s="456"/>
      <c r="I79" s="1708"/>
      <c r="J79" s="456"/>
      <c r="K79" s="456"/>
      <c r="L79" s="456"/>
      <c r="M79" s="456"/>
      <c r="N79" s="456"/>
      <c r="O79" s="456"/>
      <c r="P79" s="456"/>
      <c r="Q79" s="456"/>
      <c r="R79" s="456"/>
      <c r="S79" s="456"/>
      <c r="T79" s="456"/>
      <c r="U79" s="456"/>
      <c r="V79" s="456"/>
      <c r="W79" s="456"/>
      <c r="X79" s="456"/>
      <c r="Y79" s="456"/>
      <c r="Z79" s="456"/>
      <c r="AA79" s="456"/>
      <c r="AB79" s="456"/>
      <c r="AC79" s="456"/>
      <c r="AD79" s="456"/>
      <c r="AE79" s="456"/>
      <c r="AF79" s="456"/>
      <c r="AG79" s="456"/>
      <c r="AH79" s="1084"/>
    </row>
    <row r="80" spans="2:34" s="376" customFormat="1" ht="13.5" thickBot="1">
      <c r="B80" s="1179" t="s">
        <v>2861</v>
      </c>
      <c r="C80" s="2285" t="s">
        <v>3425</v>
      </c>
      <c r="D80" s="2286"/>
      <c r="E80" s="2286"/>
      <c r="F80" s="2286"/>
      <c r="G80" s="2286"/>
      <c r="H80" s="2286"/>
      <c r="I80" s="2286"/>
      <c r="J80" s="2286"/>
      <c r="K80" s="2286"/>
      <c r="L80" s="2286"/>
      <c r="M80" s="2286"/>
      <c r="N80" s="2286"/>
      <c r="O80" s="2286"/>
      <c r="P80" s="2286"/>
      <c r="Q80" s="2286"/>
      <c r="R80" s="2286"/>
      <c r="S80" s="2286"/>
      <c r="T80" s="2286"/>
      <c r="U80" s="2286"/>
      <c r="V80" s="2286"/>
      <c r="W80" s="2286"/>
      <c r="X80" s="2286"/>
      <c r="Y80" s="2286"/>
      <c r="Z80" s="2286"/>
      <c r="AA80" s="2286"/>
      <c r="AB80" s="2286"/>
      <c r="AC80" s="2286"/>
      <c r="AD80" s="2286"/>
      <c r="AE80" s="2286"/>
      <c r="AF80" s="2286"/>
      <c r="AG80" s="2287"/>
      <c r="AH80" s="1084"/>
    </row>
    <row r="81" spans="2:34" s="376" customFormat="1" ht="13.5" thickBot="1">
      <c r="B81" s="1176"/>
      <c r="C81" s="2144"/>
      <c r="D81" s="2144"/>
      <c r="E81" s="2144"/>
      <c r="F81" s="2144"/>
      <c r="G81" s="2144"/>
      <c r="H81" s="2144"/>
      <c r="I81" s="2144"/>
      <c r="J81" s="2144"/>
      <c r="K81" s="2144"/>
      <c r="L81" s="2144"/>
      <c r="M81" s="2144"/>
      <c r="N81" s="2144"/>
      <c r="O81" s="2144"/>
      <c r="P81" s="2144"/>
      <c r="Q81" s="2144"/>
      <c r="R81" s="2144"/>
      <c r="S81" s="2144"/>
      <c r="T81" s="2144"/>
      <c r="U81" s="2144"/>
      <c r="V81" s="2144"/>
      <c r="W81" s="2144"/>
      <c r="X81" s="456"/>
      <c r="Y81" s="456"/>
      <c r="Z81" s="456"/>
      <c r="AA81" s="456"/>
      <c r="AB81" s="456"/>
      <c r="AC81" s="456"/>
      <c r="AD81" s="456"/>
      <c r="AE81" s="456"/>
      <c r="AF81" s="456"/>
      <c r="AG81" s="456"/>
      <c r="AH81" s="1084"/>
    </row>
    <row r="82" spans="2:34" s="376" customFormat="1" ht="13.5" thickBot="1">
      <c r="B82" s="1737" t="s">
        <v>2862</v>
      </c>
      <c r="C82" s="1739" t="s">
        <v>2863</v>
      </c>
      <c r="D82" s="1737" t="s">
        <v>2864</v>
      </c>
      <c r="E82" s="1741" t="s">
        <v>2865</v>
      </c>
      <c r="F82" s="1742"/>
      <c r="G82" s="1742"/>
      <c r="H82" s="1742"/>
      <c r="I82" s="1742"/>
      <c r="J82" s="1742"/>
      <c r="K82" s="1742"/>
      <c r="L82" s="1742"/>
      <c r="M82" s="1742"/>
      <c r="N82" s="1742"/>
      <c r="O82" s="1742"/>
      <c r="P82" s="1742"/>
      <c r="Q82" s="1742"/>
      <c r="R82" s="1743"/>
      <c r="S82" s="2145" t="s">
        <v>2866</v>
      </c>
      <c r="T82" s="2146"/>
      <c r="U82" s="2146"/>
      <c r="V82" s="2146"/>
      <c r="W82" s="2146"/>
      <c r="X82" s="2146"/>
      <c r="Y82" s="2146"/>
      <c r="Z82" s="2147"/>
      <c r="AA82" s="1741" t="s">
        <v>2867</v>
      </c>
      <c r="AB82" s="1742"/>
      <c r="AC82" s="1742"/>
      <c r="AD82" s="1743"/>
      <c r="AE82" s="1747" t="s">
        <v>2868</v>
      </c>
      <c r="AF82" s="1748"/>
      <c r="AG82" s="1749"/>
      <c r="AH82" s="1084"/>
    </row>
    <row r="83" spans="2:34" s="376" customFormat="1" ht="13.5" thickBot="1">
      <c r="B83" s="1738"/>
      <c r="C83" s="1740"/>
      <c r="D83" s="1738"/>
      <c r="E83" s="1737" t="s">
        <v>2869</v>
      </c>
      <c r="F83" s="2148" t="s">
        <v>2870</v>
      </c>
      <c r="G83" s="2148" t="s">
        <v>2871</v>
      </c>
      <c r="H83" s="2145" t="s">
        <v>2872</v>
      </c>
      <c r="I83" s="2147"/>
      <c r="J83" s="2145" t="s">
        <v>2873</v>
      </c>
      <c r="K83" s="2147"/>
      <c r="L83" s="2145" t="s">
        <v>2874</v>
      </c>
      <c r="M83" s="2147"/>
      <c r="N83" s="2152" t="s">
        <v>2875</v>
      </c>
      <c r="O83" s="2153"/>
      <c r="P83" s="2146" t="s">
        <v>2876</v>
      </c>
      <c r="Q83" s="2146"/>
      <c r="R83" s="2147"/>
      <c r="S83" s="2148" t="s">
        <v>2872</v>
      </c>
      <c r="T83" s="2148" t="s">
        <v>2873</v>
      </c>
      <c r="U83" s="2148" t="s">
        <v>2874</v>
      </c>
      <c r="V83" s="2146" t="s">
        <v>2875</v>
      </c>
      <c r="W83" s="2146"/>
      <c r="X83" s="2145" t="s">
        <v>2876</v>
      </c>
      <c r="Y83" s="2146"/>
      <c r="Z83" s="2147"/>
      <c r="AA83" s="1737" t="s">
        <v>2869</v>
      </c>
      <c r="AB83" s="1737" t="s">
        <v>2877</v>
      </c>
      <c r="AC83" s="1737" t="s">
        <v>2878</v>
      </c>
      <c r="AD83" s="1737" t="s">
        <v>2879</v>
      </c>
      <c r="AE83" s="1750"/>
      <c r="AF83" s="1751"/>
      <c r="AG83" s="1752"/>
      <c r="AH83" s="1084"/>
    </row>
    <row r="84" spans="2:34" s="376" customFormat="1" ht="26.25" thickBot="1">
      <c r="B84" s="1763"/>
      <c r="C84" s="1764"/>
      <c r="D84" s="1763"/>
      <c r="E84" s="1763"/>
      <c r="F84" s="2289"/>
      <c r="G84" s="2289"/>
      <c r="H84" s="1698" t="s">
        <v>2880</v>
      </c>
      <c r="I84" s="1698" t="s">
        <v>2881</v>
      </c>
      <c r="J84" s="1698" t="s">
        <v>2880</v>
      </c>
      <c r="K84" s="1698" t="s">
        <v>2881</v>
      </c>
      <c r="L84" s="1698" t="s">
        <v>2880</v>
      </c>
      <c r="M84" s="1698" t="s">
        <v>2881</v>
      </c>
      <c r="N84" s="1183" t="s">
        <v>306</v>
      </c>
      <c r="O84" s="1184" t="s">
        <v>2882</v>
      </c>
      <c r="P84" s="1185" t="s">
        <v>2883</v>
      </c>
      <c r="Q84" s="1184" t="s">
        <v>2884</v>
      </c>
      <c r="R84" s="1184" t="s">
        <v>2885</v>
      </c>
      <c r="S84" s="2289"/>
      <c r="T84" s="2289"/>
      <c r="U84" s="2289"/>
      <c r="V84" s="1689" t="s">
        <v>306</v>
      </c>
      <c r="W84" s="1187" t="s">
        <v>2882</v>
      </c>
      <c r="X84" s="1184" t="s">
        <v>2883</v>
      </c>
      <c r="Y84" s="1188" t="s">
        <v>2884</v>
      </c>
      <c r="Z84" s="1184" t="s">
        <v>2885</v>
      </c>
      <c r="AA84" s="1763"/>
      <c r="AB84" s="1763"/>
      <c r="AC84" s="1763"/>
      <c r="AD84" s="1763"/>
      <c r="AE84" s="1035" t="s">
        <v>307</v>
      </c>
      <c r="AF84" s="1035" t="s">
        <v>2886</v>
      </c>
      <c r="AG84" s="1035" t="s">
        <v>2887</v>
      </c>
      <c r="AH84" s="1084"/>
    </row>
    <row r="85" spans="2:34" s="376" customFormat="1">
      <c r="B85" s="2528" t="s">
        <v>3426</v>
      </c>
      <c r="C85" s="1037"/>
      <c r="D85" s="1355">
        <v>8</v>
      </c>
      <c r="E85" s="1355">
        <v>8</v>
      </c>
      <c r="F85" s="1142"/>
      <c r="G85" s="1142"/>
      <c r="H85" s="1144">
        <v>0.01</v>
      </c>
      <c r="I85" s="1144">
        <v>0.01</v>
      </c>
      <c r="J85" s="1144">
        <v>0.02</v>
      </c>
      <c r="K85" s="1144">
        <v>0.02</v>
      </c>
      <c r="L85" s="1144">
        <v>0.02</v>
      </c>
      <c r="M85" s="1144">
        <v>0.02</v>
      </c>
      <c r="N85" s="1645" t="s">
        <v>283</v>
      </c>
      <c r="O85" s="1646" t="s">
        <v>3028</v>
      </c>
      <c r="P85" s="1144">
        <v>0.13500000000000001</v>
      </c>
      <c r="Q85" s="1144">
        <v>0.13500000000000001</v>
      </c>
      <c r="R85" s="1144">
        <v>0.13500000000000001</v>
      </c>
      <c r="S85" s="1143"/>
      <c r="T85" s="1143"/>
      <c r="U85" s="1143"/>
      <c r="V85" s="1671"/>
      <c r="W85" s="1143"/>
      <c r="X85" s="1143"/>
      <c r="Y85" s="1143"/>
      <c r="Z85" s="1143"/>
      <c r="AA85" s="1141"/>
      <c r="AB85" s="1142"/>
      <c r="AC85" s="1143"/>
      <c r="AD85" s="1143"/>
      <c r="AE85" s="1671"/>
      <c r="AF85" s="1692"/>
      <c r="AG85" s="1159"/>
      <c r="AH85" s="1084"/>
    </row>
    <row r="86" spans="2:34" s="376" customFormat="1">
      <c r="B86" s="2529"/>
      <c r="C86" s="1135"/>
      <c r="D86" s="1135"/>
      <c r="E86" s="1135"/>
      <c r="F86" s="1136"/>
      <c r="G86" s="1136"/>
      <c r="H86" s="1137"/>
      <c r="I86" s="1137"/>
      <c r="J86" s="1137"/>
      <c r="K86" s="1137"/>
      <c r="L86" s="1137"/>
      <c r="M86" s="1137"/>
      <c r="N86" s="1647" t="s">
        <v>285</v>
      </c>
      <c r="O86" s="1648" t="s">
        <v>3028</v>
      </c>
      <c r="P86" s="1137"/>
      <c r="Q86" s="1137"/>
      <c r="R86" s="1137"/>
      <c r="S86" s="1137"/>
      <c r="T86" s="1137"/>
      <c r="U86" s="1137"/>
      <c r="V86" s="1672"/>
      <c r="W86" s="1137"/>
      <c r="X86" s="1137"/>
      <c r="Y86" s="1137"/>
      <c r="Z86" s="1137"/>
      <c r="AA86" s="1135"/>
      <c r="AB86" s="1136"/>
      <c r="AC86" s="1137"/>
      <c r="AD86" s="1137"/>
      <c r="AE86" s="1672"/>
      <c r="AF86" s="1690"/>
      <c r="AG86" s="1160"/>
      <c r="AH86" s="1084"/>
    </row>
    <row r="87" spans="2:34" s="376" customFormat="1">
      <c r="B87" s="2529"/>
      <c r="C87" s="1135"/>
      <c r="D87" s="1135"/>
      <c r="E87" s="1135"/>
      <c r="F87" s="1136"/>
      <c r="G87" s="1136"/>
      <c r="H87" s="1137"/>
      <c r="I87" s="1137"/>
      <c r="J87" s="1137"/>
      <c r="K87" s="1137"/>
      <c r="L87" s="1137"/>
      <c r="M87" s="1137"/>
      <c r="N87" s="1647" t="s">
        <v>152</v>
      </c>
      <c r="O87" s="1648" t="s">
        <v>3029</v>
      </c>
      <c r="P87" s="1137"/>
      <c r="Q87" s="1137"/>
      <c r="R87" s="1137"/>
      <c r="S87" s="1137"/>
      <c r="T87" s="1137"/>
      <c r="U87" s="1137"/>
      <c r="V87" s="1672"/>
      <c r="W87" s="1137"/>
      <c r="X87" s="1137"/>
      <c r="Y87" s="1137"/>
      <c r="Z87" s="1137"/>
      <c r="AA87" s="1135"/>
      <c r="AB87" s="1136"/>
      <c r="AC87" s="1137"/>
      <c r="AD87" s="1137"/>
      <c r="AE87" s="1672"/>
      <c r="AF87" s="1690"/>
      <c r="AG87" s="1160"/>
      <c r="AH87" s="1084"/>
    </row>
    <row r="88" spans="2:34" s="376" customFormat="1">
      <c r="B88" s="2529"/>
      <c r="C88" s="1135"/>
      <c r="D88" s="1135"/>
      <c r="E88" s="1135"/>
      <c r="F88" s="1136"/>
      <c r="G88" s="1136"/>
      <c r="H88" s="1137"/>
      <c r="I88" s="1137"/>
      <c r="J88" s="1137"/>
      <c r="K88" s="1137"/>
      <c r="L88" s="1137"/>
      <c r="M88" s="1137"/>
      <c r="N88" s="1647" t="s">
        <v>2274</v>
      </c>
      <c r="O88" s="1648" t="s">
        <v>3030</v>
      </c>
      <c r="P88" s="1137"/>
      <c r="Q88" s="1137"/>
      <c r="R88" s="1137"/>
      <c r="S88" s="1137"/>
      <c r="T88" s="1137"/>
      <c r="U88" s="1137"/>
      <c r="V88" s="1672"/>
      <c r="W88" s="1137"/>
      <c r="X88" s="1137"/>
      <c r="Y88" s="1137"/>
      <c r="Z88" s="1137"/>
      <c r="AA88" s="1135"/>
      <c r="AB88" s="1136"/>
      <c r="AC88" s="1137"/>
      <c r="AD88" s="1137"/>
      <c r="AE88" s="1672"/>
      <c r="AF88" s="1690"/>
      <c r="AG88" s="1160"/>
      <c r="AH88" s="1084"/>
    </row>
    <row r="89" spans="2:34" s="376" customFormat="1">
      <c r="B89" s="2529"/>
      <c r="C89" s="1135"/>
      <c r="D89" s="1135"/>
      <c r="E89" s="1135"/>
      <c r="F89" s="1136"/>
      <c r="G89" s="1136"/>
      <c r="H89" s="1137"/>
      <c r="I89" s="1137"/>
      <c r="J89" s="1137"/>
      <c r="K89" s="1137"/>
      <c r="L89" s="1137"/>
      <c r="M89" s="1137"/>
      <c r="N89" s="1647" t="s">
        <v>2275</v>
      </c>
      <c r="O89" s="1648" t="s">
        <v>3031</v>
      </c>
      <c r="P89" s="1137"/>
      <c r="Q89" s="1137"/>
      <c r="R89" s="1137"/>
      <c r="S89" s="1137"/>
      <c r="T89" s="1137"/>
      <c r="U89" s="1137"/>
      <c r="V89" s="1672"/>
      <c r="W89" s="1137"/>
      <c r="X89" s="1137"/>
      <c r="Y89" s="1137"/>
      <c r="Z89" s="1137"/>
      <c r="AA89" s="1135"/>
      <c r="AB89" s="1136"/>
      <c r="AC89" s="1137"/>
      <c r="AD89" s="1137"/>
      <c r="AE89" s="1672"/>
      <c r="AF89" s="1690"/>
      <c r="AG89" s="1160"/>
      <c r="AH89" s="1084"/>
    </row>
    <row r="90" spans="2:34" s="376" customFormat="1">
      <c r="B90" s="2529"/>
      <c r="C90" s="1135"/>
      <c r="D90" s="1135"/>
      <c r="E90" s="1135"/>
      <c r="F90" s="1136"/>
      <c r="G90" s="1136"/>
      <c r="H90" s="1137"/>
      <c r="I90" s="1137"/>
      <c r="J90" s="1137"/>
      <c r="K90" s="1137"/>
      <c r="L90" s="1137"/>
      <c r="M90" s="1137"/>
      <c r="N90" s="1647" t="s">
        <v>153</v>
      </c>
      <c r="O90" s="1648" t="s">
        <v>3032</v>
      </c>
      <c r="P90" s="1137"/>
      <c r="Q90" s="1137"/>
      <c r="R90" s="1137"/>
      <c r="S90" s="1137"/>
      <c r="T90" s="1137"/>
      <c r="U90" s="1137"/>
      <c r="V90" s="1672"/>
      <c r="W90" s="1137"/>
      <c r="X90" s="1137"/>
      <c r="Y90" s="1137"/>
      <c r="Z90" s="1137"/>
      <c r="AA90" s="1135"/>
      <c r="AB90" s="1136"/>
      <c r="AC90" s="1137"/>
      <c r="AD90" s="1137"/>
      <c r="AE90" s="1672"/>
      <c r="AF90" s="1690"/>
      <c r="AG90" s="1160"/>
      <c r="AH90" s="1084"/>
    </row>
    <row r="91" spans="2:34" s="376" customFormat="1">
      <c r="B91" s="2529"/>
      <c r="C91" s="1135"/>
      <c r="D91" s="1135"/>
      <c r="E91" s="1135"/>
      <c r="F91" s="1136"/>
      <c r="G91" s="1136"/>
      <c r="H91" s="1137"/>
      <c r="I91" s="1137"/>
      <c r="J91" s="1137"/>
      <c r="K91" s="1137"/>
      <c r="L91" s="1137"/>
      <c r="M91" s="1137"/>
      <c r="N91" s="1647" t="s">
        <v>154</v>
      </c>
      <c r="O91" s="1648" t="s">
        <v>3032</v>
      </c>
      <c r="P91" s="1137"/>
      <c r="Q91" s="1137"/>
      <c r="R91" s="1137"/>
      <c r="S91" s="1137"/>
      <c r="T91" s="1137"/>
      <c r="U91" s="1137"/>
      <c r="V91" s="1672"/>
      <c r="W91" s="1137"/>
      <c r="X91" s="1137"/>
      <c r="Y91" s="1137"/>
      <c r="Z91" s="1137"/>
      <c r="AA91" s="1135"/>
      <c r="AB91" s="1136"/>
      <c r="AC91" s="1137"/>
      <c r="AD91" s="1137"/>
      <c r="AE91" s="1672"/>
      <c r="AF91" s="1690"/>
      <c r="AG91" s="1160"/>
      <c r="AH91" s="1084"/>
    </row>
    <row r="92" spans="2:34" s="376" customFormat="1">
      <c r="B92" s="2529"/>
      <c r="C92" s="1135"/>
      <c r="D92" s="1135"/>
      <c r="E92" s="1135"/>
      <c r="F92" s="1136"/>
      <c r="G92" s="1136"/>
      <c r="H92" s="1137"/>
      <c r="I92" s="1137"/>
      <c r="J92" s="1137"/>
      <c r="K92" s="1137"/>
      <c r="L92" s="1137"/>
      <c r="M92" s="1137"/>
      <c r="N92" s="1647" t="s">
        <v>155</v>
      </c>
      <c r="O92" s="1648" t="s">
        <v>3033</v>
      </c>
      <c r="P92" s="1137"/>
      <c r="Q92" s="1137"/>
      <c r="R92" s="1137"/>
      <c r="S92" s="1137"/>
      <c r="T92" s="1137"/>
      <c r="U92" s="1137"/>
      <c r="V92" s="1672"/>
      <c r="W92" s="1137"/>
      <c r="X92" s="1137"/>
      <c r="Y92" s="1137"/>
      <c r="Z92" s="1137"/>
      <c r="AA92" s="1135"/>
      <c r="AB92" s="1136"/>
      <c r="AC92" s="1137"/>
      <c r="AD92" s="1137"/>
      <c r="AE92" s="1672"/>
      <c r="AF92" s="1690"/>
      <c r="AG92" s="1160"/>
      <c r="AH92" s="1084"/>
    </row>
    <row r="93" spans="2:34" s="376" customFormat="1">
      <c r="B93" s="2529"/>
      <c r="C93" s="1135"/>
      <c r="D93" s="1135"/>
      <c r="E93" s="1135"/>
      <c r="F93" s="1136"/>
      <c r="G93" s="1136"/>
      <c r="H93" s="1137"/>
      <c r="I93" s="1137"/>
      <c r="J93" s="1137"/>
      <c r="K93" s="1137"/>
      <c r="L93" s="1137"/>
      <c r="M93" s="1137"/>
      <c r="N93" s="1647" t="s">
        <v>156</v>
      </c>
      <c r="O93" s="1648" t="s">
        <v>3032</v>
      </c>
      <c r="P93" s="1137"/>
      <c r="Q93" s="1137"/>
      <c r="R93" s="1137"/>
      <c r="S93" s="1137"/>
      <c r="T93" s="1137"/>
      <c r="U93" s="1137"/>
      <c r="V93" s="1672"/>
      <c r="W93" s="1137"/>
      <c r="X93" s="1137"/>
      <c r="Y93" s="1137"/>
      <c r="Z93" s="1137"/>
      <c r="AA93" s="1135"/>
      <c r="AB93" s="1136"/>
      <c r="AC93" s="1137"/>
      <c r="AD93" s="1137"/>
      <c r="AE93" s="1672"/>
      <c r="AF93" s="1690"/>
      <c r="AG93" s="1160"/>
      <c r="AH93" s="1084"/>
    </row>
    <row r="94" spans="2:34" s="376" customFormat="1">
      <c r="B94" s="2529"/>
      <c r="C94" s="1135"/>
      <c r="D94" s="1135"/>
      <c r="E94" s="1135"/>
      <c r="F94" s="1136"/>
      <c r="G94" s="1136"/>
      <c r="H94" s="1137"/>
      <c r="I94" s="1137"/>
      <c r="J94" s="1137"/>
      <c r="K94" s="1137"/>
      <c r="L94" s="1137"/>
      <c r="M94" s="1137"/>
      <c r="N94" s="1647" t="s">
        <v>157</v>
      </c>
      <c r="O94" s="1648" t="s">
        <v>3033</v>
      </c>
      <c r="P94" s="1137"/>
      <c r="Q94" s="1137"/>
      <c r="R94" s="1137"/>
      <c r="S94" s="1137"/>
      <c r="T94" s="1137"/>
      <c r="U94" s="1137"/>
      <c r="V94" s="1672"/>
      <c r="W94" s="1137"/>
      <c r="X94" s="1137"/>
      <c r="Y94" s="1137"/>
      <c r="Z94" s="1137"/>
      <c r="AA94" s="1135"/>
      <c r="AB94" s="1136"/>
      <c r="AC94" s="1137"/>
      <c r="AD94" s="1137"/>
      <c r="AE94" s="1672"/>
      <c r="AF94" s="1690"/>
      <c r="AG94" s="1160"/>
      <c r="AH94" s="1084"/>
    </row>
    <row r="95" spans="2:34" s="376" customFormat="1">
      <c r="B95" s="2529"/>
      <c r="C95" s="1135"/>
      <c r="D95" s="1135"/>
      <c r="E95" s="1135"/>
      <c r="F95" s="1136"/>
      <c r="G95" s="1136"/>
      <c r="H95" s="1137"/>
      <c r="I95" s="1137"/>
      <c r="J95" s="1137"/>
      <c r="K95" s="1137"/>
      <c r="L95" s="1137"/>
      <c r="M95" s="1137"/>
      <c r="N95" s="1647" t="s">
        <v>158</v>
      </c>
      <c r="O95" s="1648" t="s">
        <v>3033</v>
      </c>
      <c r="P95" s="1137"/>
      <c r="Q95" s="1137"/>
      <c r="R95" s="1137"/>
      <c r="S95" s="1137"/>
      <c r="T95" s="1137"/>
      <c r="U95" s="1137"/>
      <c r="V95" s="1672"/>
      <c r="W95" s="1137"/>
      <c r="X95" s="1137"/>
      <c r="Y95" s="1137"/>
      <c r="Z95" s="1137"/>
      <c r="AA95" s="1135"/>
      <c r="AB95" s="1136"/>
      <c r="AC95" s="1137"/>
      <c r="AD95" s="1137"/>
      <c r="AE95" s="1672"/>
      <c r="AF95" s="1690"/>
      <c r="AG95" s="1160"/>
      <c r="AH95" s="1084"/>
    </row>
    <row r="96" spans="2:34" s="376" customFormat="1">
      <c r="B96" s="2529"/>
      <c r="C96" s="1135"/>
      <c r="D96" s="1135"/>
      <c r="E96" s="1135"/>
      <c r="F96" s="1136"/>
      <c r="G96" s="1136"/>
      <c r="H96" s="1137"/>
      <c r="I96" s="1137"/>
      <c r="J96" s="1137"/>
      <c r="K96" s="1137"/>
      <c r="L96" s="1137"/>
      <c r="M96" s="1137"/>
      <c r="N96" s="1647" t="s">
        <v>159</v>
      </c>
      <c r="O96" s="1648" t="s">
        <v>3034</v>
      </c>
      <c r="P96" s="1137"/>
      <c r="Q96" s="1137"/>
      <c r="R96" s="1137"/>
      <c r="S96" s="1137"/>
      <c r="T96" s="1137"/>
      <c r="U96" s="1137"/>
      <c r="V96" s="1672"/>
      <c r="W96" s="1137"/>
      <c r="X96" s="1137"/>
      <c r="Y96" s="1137"/>
      <c r="Z96" s="1137"/>
      <c r="AA96" s="1135"/>
      <c r="AB96" s="1136"/>
      <c r="AC96" s="1137"/>
      <c r="AD96" s="1137"/>
      <c r="AE96" s="1672"/>
      <c r="AF96" s="1690"/>
      <c r="AG96" s="1160"/>
      <c r="AH96" s="1084"/>
    </row>
    <row r="97" spans="2:34" s="376" customFormat="1">
      <c r="B97" s="2529"/>
      <c r="C97" s="1135"/>
      <c r="D97" s="1135"/>
      <c r="E97" s="1135"/>
      <c r="F97" s="1136"/>
      <c r="G97" s="1136"/>
      <c r="H97" s="1137"/>
      <c r="I97" s="1137"/>
      <c r="J97" s="1137"/>
      <c r="K97" s="1137"/>
      <c r="L97" s="1137"/>
      <c r="M97" s="1137"/>
      <c r="N97" s="1647" t="s">
        <v>160</v>
      </c>
      <c r="O97" s="1648" t="s">
        <v>3033</v>
      </c>
      <c r="P97" s="1137"/>
      <c r="Q97" s="1137"/>
      <c r="R97" s="1137"/>
      <c r="S97" s="1137"/>
      <c r="T97" s="1137"/>
      <c r="U97" s="1137"/>
      <c r="V97" s="1672"/>
      <c r="W97" s="1137"/>
      <c r="X97" s="1137"/>
      <c r="Y97" s="1137"/>
      <c r="Z97" s="1137"/>
      <c r="AA97" s="1135"/>
      <c r="AB97" s="1136"/>
      <c r="AC97" s="1137"/>
      <c r="AD97" s="1137"/>
      <c r="AE97" s="1672"/>
      <c r="AF97" s="1690"/>
      <c r="AG97" s="1160"/>
      <c r="AH97" s="1084"/>
    </row>
    <row r="98" spans="2:34" s="376" customFormat="1">
      <c r="B98" s="2529"/>
      <c r="C98" s="1135"/>
      <c r="D98" s="1135"/>
      <c r="E98" s="1135"/>
      <c r="F98" s="1136"/>
      <c r="G98" s="1136"/>
      <c r="H98" s="1137"/>
      <c r="I98" s="1137"/>
      <c r="J98" s="1137"/>
      <c r="K98" s="1137"/>
      <c r="L98" s="1137"/>
      <c r="M98" s="1137"/>
      <c r="N98" s="1647" t="s">
        <v>161</v>
      </c>
      <c r="O98" s="1648" t="s">
        <v>3035</v>
      </c>
      <c r="P98" s="1137"/>
      <c r="Q98" s="1137"/>
      <c r="R98" s="1137"/>
      <c r="S98" s="1137"/>
      <c r="T98" s="1137"/>
      <c r="U98" s="1137"/>
      <c r="V98" s="1672"/>
      <c r="W98" s="1137"/>
      <c r="X98" s="1137"/>
      <c r="Y98" s="1137"/>
      <c r="Z98" s="1137"/>
      <c r="AA98" s="1135"/>
      <c r="AB98" s="1136"/>
      <c r="AC98" s="1137"/>
      <c r="AD98" s="1137"/>
      <c r="AE98" s="1672"/>
      <c r="AF98" s="1690"/>
      <c r="AG98" s="1160"/>
      <c r="AH98" s="1084"/>
    </row>
    <row r="99" spans="2:34" s="376" customFormat="1">
      <c r="B99" s="2529"/>
      <c r="C99" s="1135"/>
      <c r="D99" s="1135"/>
      <c r="E99" s="1135"/>
      <c r="F99" s="1136"/>
      <c r="G99" s="1136"/>
      <c r="H99" s="1137"/>
      <c r="I99" s="1137"/>
      <c r="J99" s="1137"/>
      <c r="K99" s="1137"/>
      <c r="L99" s="1137"/>
      <c r="M99" s="1137"/>
      <c r="N99" s="1647" t="s">
        <v>164</v>
      </c>
      <c r="O99" s="1648" t="s">
        <v>3029</v>
      </c>
      <c r="P99" s="1137"/>
      <c r="Q99" s="1137"/>
      <c r="R99" s="1137"/>
      <c r="S99" s="1137"/>
      <c r="T99" s="1137"/>
      <c r="U99" s="1137"/>
      <c r="V99" s="1672"/>
      <c r="W99" s="1137"/>
      <c r="X99" s="1137"/>
      <c r="Y99" s="1137"/>
      <c r="Z99" s="1137"/>
      <c r="AA99" s="1135"/>
      <c r="AB99" s="1136"/>
      <c r="AC99" s="1137"/>
      <c r="AD99" s="1137"/>
      <c r="AE99" s="1672"/>
      <c r="AF99" s="1690"/>
      <c r="AG99" s="1160"/>
      <c r="AH99" s="1084"/>
    </row>
    <row r="100" spans="2:34" s="376" customFormat="1">
      <c r="B100" s="2529"/>
      <c r="C100" s="1135"/>
      <c r="D100" s="1135"/>
      <c r="E100" s="1135"/>
      <c r="F100" s="1136"/>
      <c r="G100" s="1136"/>
      <c r="H100" s="1137"/>
      <c r="I100" s="1137"/>
      <c r="J100" s="1137"/>
      <c r="K100" s="1137"/>
      <c r="L100" s="1137"/>
      <c r="M100" s="1137"/>
      <c r="N100" s="1647" t="s">
        <v>2276</v>
      </c>
      <c r="O100" s="1648" t="s">
        <v>3036</v>
      </c>
      <c r="P100" s="1137"/>
      <c r="Q100" s="1137"/>
      <c r="R100" s="1137"/>
      <c r="S100" s="1137"/>
      <c r="T100" s="1137"/>
      <c r="U100" s="1137"/>
      <c r="V100" s="1672"/>
      <c r="W100" s="1137"/>
      <c r="X100" s="1137"/>
      <c r="Y100" s="1137"/>
      <c r="Z100" s="1137"/>
      <c r="AA100" s="1135"/>
      <c r="AB100" s="1136"/>
      <c r="AC100" s="1137"/>
      <c r="AD100" s="1137"/>
      <c r="AE100" s="1672"/>
      <c r="AF100" s="1690"/>
      <c r="AG100" s="1160"/>
      <c r="AH100" s="1084"/>
    </row>
    <row r="101" spans="2:34" s="376" customFormat="1">
      <c r="B101" s="2529"/>
      <c r="C101" s="1135"/>
      <c r="D101" s="1135"/>
      <c r="E101" s="1135"/>
      <c r="F101" s="1136"/>
      <c r="G101" s="1136"/>
      <c r="H101" s="1137"/>
      <c r="I101" s="1137"/>
      <c r="J101" s="1137"/>
      <c r="K101" s="1137"/>
      <c r="L101" s="1137"/>
      <c r="M101" s="1137"/>
      <c r="N101" s="1647" t="s">
        <v>2365</v>
      </c>
      <c r="O101" s="1648" t="s">
        <v>3037</v>
      </c>
      <c r="P101" s="1137"/>
      <c r="Q101" s="1137"/>
      <c r="R101" s="1137"/>
      <c r="S101" s="1137"/>
      <c r="T101" s="1137"/>
      <c r="U101" s="1137"/>
      <c r="V101" s="1672"/>
      <c r="W101" s="1137"/>
      <c r="X101" s="1137"/>
      <c r="Y101" s="1137"/>
      <c r="Z101" s="1137"/>
      <c r="AA101" s="1135"/>
      <c r="AB101" s="1136"/>
      <c r="AC101" s="1137"/>
      <c r="AD101" s="1137"/>
      <c r="AE101" s="1672"/>
      <c r="AF101" s="1690"/>
      <c r="AG101" s="1160"/>
      <c r="AH101" s="1084"/>
    </row>
    <row r="102" spans="2:34" s="376" customFormat="1">
      <c r="B102" s="2529"/>
      <c r="C102" s="1135"/>
      <c r="D102" s="1135"/>
      <c r="E102" s="1135"/>
      <c r="F102" s="1136"/>
      <c r="G102" s="1136"/>
      <c r="H102" s="1137"/>
      <c r="I102" s="1137"/>
      <c r="J102" s="1137"/>
      <c r="K102" s="1137"/>
      <c r="L102" s="1137"/>
      <c r="M102" s="1137"/>
      <c r="N102" s="1647" t="s">
        <v>162</v>
      </c>
      <c r="O102" s="1648" t="s">
        <v>3032</v>
      </c>
      <c r="P102" s="1137"/>
      <c r="Q102" s="1137"/>
      <c r="R102" s="1137"/>
      <c r="S102" s="1137"/>
      <c r="T102" s="1137"/>
      <c r="U102" s="1137"/>
      <c r="V102" s="1672"/>
      <c r="W102" s="1137"/>
      <c r="X102" s="1137"/>
      <c r="Y102" s="1137"/>
      <c r="Z102" s="1137"/>
      <c r="AA102" s="1135"/>
      <c r="AB102" s="1136"/>
      <c r="AC102" s="1137"/>
      <c r="AD102" s="1137"/>
      <c r="AE102" s="1672"/>
      <c r="AF102" s="1690"/>
      <c r="AG102" s="1160"/>
      <c r="AH102" s="1084"/>
    </row>
    <row r="103" spans="2:34" s="376" customFormat="1">
      <c r="B103" s="2529"/>
      <c r="C103" s="1135"/>
      <c r="D103" s="1135"/>
      <c r="E103" s="1135"/>
      <c r="F103" s="1136"/>
      <c r="G103" s="1136"/>
      <c r="H103" s="1137"/>
      <c r="I103" s="1137"/>
      <c r="J103" s="1137"/>
      <c r="K103" s="1137"/>
      <c r="L103" s="1137"/>
      <c r="M103" s="1137"/>
      <c r="N103" s="1647" t="s">
        <v>3039</v>
      </c>
      <c r="O103" s="1648" t="s">
        <v>3040</v>
      </c>
      <c r="P103" s="1137"/>
      <c r="Q103" s="1137"/>
      <c r="R103" s="1137"/>
      <c r="S103" s="1137"/>
      <c r="T103" s="1137"/>
      <c r="U103" s="1137"/>
      <c r="V103" s="1672"/>
      <c r="W103" s="1137"/>
      <c r="X103" s="1137"/>
      <c r="Y103" s="1137"/>
      <c r="Z103" s="1137"/>
      <c r="AA103" s="1135"/>
      <c r="AB103" s="1136"/>
      <c r="AC103" s="1137"/>
      <c r="AD103" s="1137"/>
      <c r="AE103" s="1672"/>
      <c r="AF103" s="1690"/>
      <c r="AG103" s="1160"/>
      <c r="AH103" s="1084"/>
    </row>
    <row r="104" spans="2:34" s="376" customFormat="1">
      <c r="B104" s="2529"/>
      <c r="C104" s="1135"/>
      <c r="D104" s="1135"/>
      <c r="E104" s="1135"/>
      <c r="F104" s="1136"/>
      <c r="G104" s="1136"/>
      <c r="H104" s="1137"/>
      <c r="I104" s="1137"/>
      <c r="J104" s="1137"/>
      <c r="K104" s="1137"/>
      <c r="L104" s="1137"/>
      <c r="M104" s="1137"/>
      <c r="N104" s="1647" t="s">
        <v>29</v>
      </c>
      <c r="O104" s="1648" t="s">
        <v>3041</v>
      </c>
      <c r="P104" s="1137"/>
      <c r="Q104" s="1137"/>
      <c r="R104" s="1137"/>
      <c r="S104" s="1137"/>
      <c r="T104" s="1137"/>
      <c r="U104" s="1137"/>
      <c r="V104" s="1672"/>
      <c r="W104" s="1137"/>
      <c r="X104" s="1137"/>
      <c r="Y104" s="1137"/>
      <c r="Z104" s="1137"/>
      <c r="AA104" s="1135"/>
      <c r="AB104" s="1136"/>
      <c r="AC104" s="1137"/>
      <c r="AD104" s="1137"/>
      <c r="AE104" s="1672"/>
      <c r="AF104" s="1690"/>
      <c r="AG104" s="1160"/>
      <c r="AH104" s="1084"/>
    </row>
    <row r="105" spans="2:34" s="376" customFormat="1">
      <c r="B105" s="2529"/>
      <c r="C105" s="1135"/>
      <c r="D105" s="1135"/>
      <c r="E105" s="1135"/>
      <c r="F105" s="1136"/>
      <c r="G105" s="1136"/>
      <c r="H105" s="1137"/>
      <c r="I105" s="1137"/>
      <c r="J105" s="1137"/>
      <c r="K105" s="1137"/>
      <c r="L105" s="1137"/>
      <c r="M105" s="1137"/>
      <c r="N105" s="1647" t="s">
        <v>3042</v>
      </c>
      <c r="O105" s="1648" t="s">
        <v>3043</v>
      </c>
      <c r="P105" s="1137"/>
      <c r="Q105" s="1137"/>
      <c r="R105" s="1137"/>
      <c r="S105" s="1137"/>
      <c r="T105" s="1137"/>
      <c r="U105" s="1137"/>
      <c r="V105" s="1672"/>
      <c r="W105" s="1137"/>
      <c r="X105" s="1137"/>
      <c r="Y105" s="1137"/>
      <c r="Z105" s="1137"/>
      <c r="AA105" s="1135"/>
      <c r="AB105" s="1136"/>
      <c r="AC105" s="1137"/>
      <c r="AD105" s="1137"/>
      <c r="AE105" s="1672"/>
      <c r="AF105" s="1690"/>
      <c r="AG105" s="1160"/>
      <c r="AH105" s="1084"/>
    </row>
    <row r="106" spans="2:34" s="376" customFormat="1">
      <c r="B106" s="2529"/>
      <c r="C106" s="1135"/>
      <c r="D106" s="1135"/>
      <c r="E106" s="1135"/>
      <c r="F106" s="1136"/>
      <c r="G106" s="1136"/>
      <c r="H106" s="1137"/>
      <c r="I106" s="1137"/>
      <c r="J106" s="1137"/>
      <c r="K106" s="1137"/>
      <c r="L106" s="1137"/>
      <c r="M106" s="1137"/>
      <c r="N106" s="1647" t="s">
        <v>3044</v>
      </c>
      <c r="O106" s="1648">
        <v>0.85</v>
      </c>
      <c r="P106" s="1137"/>
      <c r="Q106" s="1137"/>
      <c r="R106" s="1137"/>
      <c r="S106" s="1137"/>
      <c r="T106" s="1137"/>
      <c r="U106" s="1137"/>
      <c r="V106" s="1672"/>
      <c r="W106" s="1137"/>
      <c r="X106" s="1137"/>
      <c r="Y106" s="1137"/>
      <c r="Z106" s="1137"/>
      <c r="AA106" s="1135"/>
      <c r="AB106" s="1136"/>
      <c r="AC106" s="1137"/>
      <c r="AD106" s="1137"/>
      <c r="AE106" s="1672"/>
      <c r="AF106" s="1690"/>
      <c r="AG106" s="1160"/>
      <c r="AH106" s="1084"/>
    </row>
    <row r="107" spans="2:34" s="376" customFormat="1" ht="13.5" thickBot="1">
      <c r="B107" s="2530"/>
      <c r="C107" s="1150"/>
      <c r="D107" s="1150"/>
      <c r="E107" s="1150"/>
      <c r="F107" s="1151"/>
      <c r="G107" s="1151"/>
      <c r="H107" s="1152"/>
      <c r="I107" s="1152"/>
      <c r="J107" s="1152"/>
      <c r="K107" s="1152"/>
      <c r="L107" s="1152"/>
      <c r="M107" s="1152"/>
      <c r="N107" s="1649" t="s">
        <v>165</v>
      </c>
      <c r="O107" s="1650" t="s">
        <v>3037</v>
      </c>
      <c r="P107" s="1152"/>
      <c r="Q107" s="1152"/>
      <c r="R107" s="1152"/>
      <c r="S107" s="1152"/>
      <c r="T107" s="1152"/>
      <c r="U107" s="1152"/>
      <c r="V107" s="1673"/>
      <c r="W107" s="1152"/>
      <c r="X107" s="1152"/>
      <c r="Y107" s="1152"/>
      <c r="Z107" s="1152"/>
      <c r="AA107" s="1150"/>
      <c r="AB107" s="1151"/>
      <c r="AC107" s="1152"/>
      <c r="AD107" s="1152"/>
      <c r="AE107" s="1673"/>
      <c r="AF107" s="1691"/>
      <c r="AG107" s="1163"/>
      <c r="AH107" s="1089"/>
    </row>
    <row r="108" spans="2:34" s="376" customFormat="1">
      <c r="B108" s="1205"/>
      <c r="C108" s="1206"/>
      <c r="D108" s="1206">
        <v>1.0000000000000001E-33</v>
      </c>
      <c r="E108" s="1206"/>
      <c r="F108" s="1206"/>
      <c r="G108" s="1206"/>
      <c r="H108" s="1206"/>
      <c r="I108" s="1206"/>
      <c r="J108" s="1206"/>
      <c r="K108" s="1206"/>
      <c r="L108" s="1206"/>
      <c r="M108" s="1206"/>
      <c r="N108" s="1206">
        <v>1.0000000000000001E-33</v>
      </c>
      <c r="O108" s="1206"/>
      <c r="P108" s="1206"/>
      <c r="Q108" s="1206"/>
      <c r="R108" s="1206"/>
      <c r="S108" s="1206"/>
      <c r="T108" s="1206"/>
      <c r="U108" s="1206"/>
      <c r="V108" s="1206">
        <v>1.0000000000000001E-33</v>
      </c>
      <c r="W108" s="1206"/>
      <c r="X108" s="1206"/>
      <c r="Y108" s="1206"/>
      <c r="Z108" s="1206"/>
      <c r="AA108" s="1206"/>
      <c r="AB108" s="1206"/>
      <c r="AC108" s="1206"/>
      <c r="AD108" s="1206"/>
      <c r="AE108" s="1206"/>
      <c r="AF108" s="1206"/>
      <c r="AG108" s="1206"/>
      <c r="AH108" s="1084"/>
    </row>
    <row r="109" spans="2:34" s="376" customFormat="1">
      <c r="B109" s="1207" t="s">
        <v>2890</v>
      </c>
      <c r="C109" s="2283" t="s">
        <v>3046</v>
      </c>
      <c r="D109" s="2283"/>
      <c r="E109" s="2283"/>
      <c r="F109" s="2283"/>
      <c r="G109" s="1209"/>
      <c r="H109" s="1209"/>
      <c r="I109" s="1209"/>
      <c r="J109" s="1209"/>
      <c r="K109" s="1209"/>
      <c r="L109" s="1209"/>
      <c r="M109" s="1209"/>
      <c r="N109" s="1209"/>
      <c r="O109" s="1209"/>
      <c r="P109" s="1209"/>
      <c r="Q109" s="1209"/>
      <c r="R109" s="1209"/>
      <c r="S109" s="1209"/>
      <c r="T109" s="1209"/>
      <c r="U109" s="1209"/>
      <c r="V109" s="1209"/>
      <c r="W109" s="1209"/>
      <c r="X109" s="1209"/>
      <c r="Y109" s="1209"/>
      <c r="Z109" s="1209"/>
      <c r="AA109" s="1209"/>
      <c r="AB109" s="1209"/>
      <c r="AC109" s="1209"/>
      <c r="AD109" s="1209"/>
      <c r="AE109" s="1209"/>
      <c r="AF109" s="1209"/>
      <c r="AG109" s="1209"/>
      <c r="AH109" s="1084"/>
    </row>
    <row r="110" spans="2:34" s="376" customFormat="1">
      <c r="B110" s="1207" t="s">
        <v>2892</v>
      </c>
      <c r="C110" s="1760" t="s">
        <v>2973</v>
      </c>
      <c r="D110" s="1760"/>
      <c r="E110" s="1760"/>
      <c r="F110" s="1760"/>
      <c r="G110" s="1210"/>
      <c r="H110" s="1210"/>
      <c r="I110" s="1210"/>
      <c r="J110" s="1210"/>
      <c r="K110" s="1210"/>
      <c r="L110" s="1210"/>
      <c r="M110" s="1210"/>
      <c r="N110" s="1210"/>
      <c r="O110" s="1210"/>
      <c r="P110" s="1210"/>
      <c r="Q110" s="1210"/>
      <c r="R110" s="1210"/>
      <c r="S110" s="1210"/>
      <c r="T110" s="1210"/>
      <c r="U110" s="1210"/>
      <c r="V110" s="1210"/>
      <c r="W110" s="1210"/>
      <c r="X110" s="1210"/>
      <c r="Y110" s="1210"/>
      <c r="Z110" s="1210"/>
      <c r="AA110" s="1210"/>
      <c r="AB110" s="1210"/>
      <c r="AC110" s="1210"/>
      <c r="AD110" s="1210"/>
      <c r="AE110" s="1210"/>
      <c r="AF110" s="1210"/>
      <c r="AG110" s="1210"/>
      <c r="AH110" s="1084"/>
    </row>
    <row r="111" spans="2:34" s="376" customFormat="1" ht="13.5" thickBot="1">
      <c r="B111" s="1208"/>
      <c r="C111" s="2107"/>
      <c r="D111" s="2107"/>
      <c r="E111" s="2107"/>
      <c r="F111" s="2107"/>
      <c r="G111" s="2284"/>
      <c r="H111" s="2284"/>
      <c r="I111" s="2284"/>
      <c r="J111" s="2284"/>
      <c r="K111" s="2284"/>
      <c r="L111" s="2284"/>
      <c r="M111" s="2284"/>
      <c r="N111" s="2284"/>
      <c r="O111" s="2284"/>
      <c r="P111" s="2284"/>
      <c r="Q111" s="2284"/>
      <c r="R111" s="2284"/>
      <c r="S111" s="2284"/>
      <c r="T111" s="2284"/>
      <c r="U111" s="2284"/>
      <c r="V111" s="2284"/>
      <c r="W111" s="2284"/>
      <c r="X111" s="2284"/>
      <c r="Y111" s="2284"/>
      <c r="Z111" s="2284"/>
      <c r="AA111" s="2284"/>
      <c r="AB111" s="2284"/>
      <c r="AC111" s="2284"/>
      <c r="AD111" s="2284"/>
      <c r="AE111" s="2284"/>
      <c r="AF111" s="2284"/>
      <c r="AG111" s="2284"/>
      <c r="AH111" s="1089"/>
    </row>
    <row r="112" spans="2:34" s="376" customFormat="1" ht="13.5" thickBot="1"/>
    <row r="113" spans="2:34" s="376" customFormat="1" ht="20.25">
      <c r="B113" s="2138" t="s">
        <v>2857</v>
      </c>
      <c r="C113" s="2139"/>
      <c r="D113" s="2139"/>
      <c r="E113" s="2139"/>
      <c r="F113" s="2139"/>
      <c r="G113" s="2139"/>
      <c r="H113" s="2139"/>
      <c r="I113" s="2139"/>
      <c r="J113" s="2139"/>
      <c r="K113" s="2139"/>
      <c r="L113" s="2139"/>
      <c r="M113" s="2139"/>
      <c r="N113" s="2139"/>
      <c r="O113" s="2139"/>
      <c r="P113" s="2139"/>
      <c r="Q113" s="2139"/>
      <c r="R113" s="2139"/>
      <c r="S113" s="2139"/>
      <c r="T113" s="2139"/>
      <c r="U113" s="2139"/>
      <c r="V113" s="2139"/>
      <c r="W113" s="2139"/>
      <c r="X113" s="2139"/>
      <c r="Y113" s="2139"/>
      <c r="Z113" s="2139"/>
      <c r="AA113" s="2139"/>
      <c r="AB113" s="2139"/>
      <c r="AC113" s="2139"/>
      <c r="AD113" s="2139"/>
      <c r="AE113" s="2139"/>
      <c r="AF113" s="2139"/>
      <c r="AG113" s="2139"/>
      <c r="AH113" s="2140"/>
    </row>
    <row r="114" spans="2:34" s="376" customFormat="1">
      <c r="B114" s="1176"/>
      <c r="C114" s="1177"/>
      <c r="D114" s="1178"/>
      <c r="E114" s="1178"/>
      <c r="F114" s="456"/>
      <c r="G114" s="456"/>
      <c r="H114" s="456"/>
      <c r="I114" s="456"/>
      <c r="J114" s="456"/>
      <c r="K114" s="456"/>
      <c r="L114" s="456"/>
      <c r="M114" s="456"/>
      <c r="N114" s="456"/>
      <c r="O114" s="456"/>
      <c r="P114" s="456"/>
      <c r="Q114" s="456"/>
      <c r="R114" s="456"/>
      <c r="S114" s="456"/>
      <c r="T114" s="456"/>
      <c r="U114" s="456"/>
      <c r="V114" s="456"/>
      <c r="W114" s="456"/>
      <c r="X114" s="456"/>
      <c r="Y114" s="456"/>
      <c r="Z114" s="456"/>
      <c r="AA114" s="456"/>
      <c r="AB114" s="456"/>
      <c r="AC114" s="456"/>
      <c r="AD114" s="456"/>
      <c r="AE114" s="456"/>
      <c r="AF114" s="456"/>
      <c r="AG114" s="456"/>
      <c r="AH114" s="1084"/>
    </row>
    <row r="115" spans="2:34" s="376" customFormat="1">
      <c r="B115" s="1179" t="s">
        <v>2858</v>
      </c>
      <c r="C115" s="1180" t="s">
        <v>2667</v>
      </c>
      <c r="D115" s="1180"/>
      <c r="E115" s="456"/>
      <c r="F115" s="456"/>
      <c r="G115" s="456"/>
      <c r="H115" s="456"/>
      <c r="I115" s="1181"/>
      <c r="J115" s="456"/>
      <c r="K115" s="456"/>
      <c r="L115" s="456"/>
      <c r="M115" s="456"/>
      <c r="N115" s="456"/>
      <c r="O115" s="456"/>
      <c r="P115" s="456"/>
      <c r="Q115" s="456"/>
      <c r="R115" s="456"/>
      <c r="S115" s="456"/>
      <c r="T115" s="456"/>
      <c r="U115" s="456"/>
      <c r="V115" s="456"/>
      <c r="W115" s="456"/>
      <c r="X115" s="456"/>
      <c r="Y115" s="456"/>
      <c r="Z115" s="456"/>
      <c r="AA115" s="456"/>
      <c r="AB115" s="456"/>
      <c r="AC115" s="456"/>
      <c r="AD115" s="456"/>
      <c r="AE115" s="456"/>
      <c r="AF115" s="456"/>
      <c r="AG115" s="456"/>
      <c r="AH115" s="1084"/>
    </row>
    <row r="116" spans="2:34" s="376" customFormat="1" ht="13.5" thickBot="1">
      <c r="B116" s="1179" t="s">
        <v>2860</v>
      </c>
      <c r="C116" s="1761">
        <v>41725</v>
      </c>
      <c r="D116" s="1762"/>
      <c r="E116" s="1762"/>
      <c r="F116" s="456"/>
      <c r="G116" s="456"/>
      <c r="H116" s="456"/>
      <c r="I116" s="1181"/>
      <c r="J116" s="456"/>
      <c r="K116" s="456"/>
      <c r="L116" s="456"/>
      <c r="M116" s="456"/>
      <c r="N116" s="456"/>
      <c r="O116" s="456"/>
      <c r="P116" s="456"/>
      <c r="Q116" s="456"/>
      <c r="R116" s="456"/>
      <c r="S116" s="456"/>
      <c r="T116" s="456"/>
      <c r="U116" s="456"/>
      <c r="V116" s="456"/>
      <c r="W116" s="456"/>
      <c r="X116" s="456"/>
      <c r="Y116" s="456"/>
      <c r="Z116" s="456"/>
      <c r="AA116" s="456"/>
      <c r="AB116" s="456"/>
      <c r="AC116" s="456"/>
      <c r="AD116" s="456"/>
      <c r="AE116" s="456"/>
      <c r="AF116" s="456"/>
      <c r="AG116" s="456"/>
      <c r="AH116" s="1084"/>
    </row>
    <row r="117" spans="2:34" s="376" customFormat="1" ht="13.5" thickBot="1">
      <c r="B117" s="1179" t="s">
        <v>2861</v>
      </c>
      <c r="C117" s="2285" t="s">
        <v>3368</v>
      </c>
      <c r="D117" s="2286"/>
      <c r="E117" s="2286"/>
      <c r="F117" s="2286"/>
      <c r="G117" s="2286"/>
      <c r="H117" s="2286"/>
      <c r="I117" s="2286"/>
      <c r="J117" s="2286"/>
      <c r="K117" s="2286"/>
      <c r="L117" s="2286"/>
      <c r="M117" s="2286"/>
      <c r="N117" s="2286"/>
      <c r="O117" s="2286"/>
      <c r="P117" s="2286"/>
      <c r="Q117" s="2286"/>
      <c r="R117" s="2286"/>
      <c r="S117" s="2286"/>
      <c r="T117" s="2286"/>
      <c r="U117" s="2286"/>
      <c r="V117" s="2286"/>
      <c r="W117" s="2286"/>
      <c r="X117" s="2286"/>
      <c r="Y117" s="2286"/>
      <c r="Z117" s="2286"/>
      <c r="AA117" s="2286"/>
      <c r="AB117" s="2286"/>
      <c r="AC117" s="2286"/>
      <c r="AD117" s="2286"/>
      <c r="AE117" s="2286"/>
      <c r="AF117" s="2286"/>
      <c r="AG117" s="2287"/>
      <c r="AH117" s="1084"/>
    </row>
    <row r="118" spans="2:34" s="376" customFormat="1" ht="13.5" thickBot="1">
      <c r="B118" s="1176"/>
      <c r="C118" s="2144"/>
      <c r="D118" s="2144"/>
      <c r="E118" s="2144"/>
      <c r="F118" s="2144"/>
      <c r="G118" s="2144"/>
      <c r="H118" s="2144"/>
      <c r="I118" s="2144"/>
      <c r="J118" s="2144"/>
      <c r="K118" s="2144"/>
      <c r="L118" s="2144"/>
      <c r="M118" s="2144"/>
      <c r="N118" s="2144"/>
      <c r="O118" s="2144"/>
      <c r="P118" s="2144"/>
      <c r="Q118" s="2144"/>
      <c r="R118" s="2144"/>
      <c r="S118" s="2144"/>
      <c r="T118" s="2144"/>
      <c r="U118" s="2144"/>
      <c r="V118" s="2144"/>
      <c r="W118" s="2144"/>
      <c r="X118" s="456"/>
      <c r="Y118" s="456"/>
      <c r="Z118" s="456"/>
      <c r="AA118" s="456"/>
      <c r="AB118" s="456"/>
      <c r="AC118" s="456"/>
      <c r="AD118" s="456"/>
      <c r="AE118" s="456"/>
      <c r="AF118" s="456"/>
      <c r="AG118" s="456"/>
      <c r="AH118" s="1084"/>
    </row>
    <row r="119" spans="2:34" s="376" customFormat="1" ht="13.5" thickBot="1">
      <c r="B119" s="1737" t="s">
        <v>2862</v>
      </c>
      <c r="C119" s="1739" t="s">
        <v>2863</v>
      </c>
      <c r="D119" s="1737" t="s">
        <v>2864</v>
      </c>
      <c r="E119" s="1741" t="s">
        <v>2865</v>
      </c>
      <c r="F119" s="1742"/>
      <c r="G119" s="1742"/>
      <c r="H119" s="1742"/>
      <c r="I119" s="1742"/>
      <c r="J119" s="1742"/>
      <c r="K119" s="1742"/>
      <c r="L119" s="1742"/>
      <c r="M119" s="1742"/>
      <c r="N119" s="1742"/>
      <c r="O119" s="1742"/>
      <c r="P119" s="1742"/>
      <c r="Q119" s="1742"/>
      <c r="R119" s="1743"/>
      <c r="S119" s="2145" t="s">
        <v>2866</v>
      </c>
      <c r="T119" s="2146"/>
      <c r="U119" s="2146"/>
      <c r="V119" s="2146"/>
      <c r="W119" s="2146"/>
      <c r="X119" s="2146"/>
      <c r="Y119" s="2146"/>
      <c r="Z119" s="2147"/>
      <c r="AA119" s="1741" t="s">
        <v>2867</v>
      </c>
      <c r="AB119" s="1742"/>
      <c r="AC119" s="1742"/>
      <c r="AD119" s="1743"/>
      <c r="AE119" s="1747" t="s">
        <v>2868</v>
      </c>
      <c r="AF119" s="1748"/>
      <c r="AG119" s="1749"/>
      <c r="AH119" s="1084"/>
    </row>
    <row r="120" spans="2:34" s="376" customFormat="1" ht="13.5" thickBot="1">
      <c r="B120" s="1738"/>
      <c r="C120" s="1740"/>
      <c r="D120" s="1738"/>
      <c r="E120" s="1737" t="s">
        <v>2869</v>
      </c>
      <c r="F120" s="2148" t="s">
        <v>2870</v>
      </c>
      <c r="G120" s="2148" t="s">
        <v>2871</v>
      </c>
      <c r="H120" s="2145" t="s">
        <v>2872</v>
      </c>
      <c r="I120" s="2147"/>
      <c r="J120" s="2145" t="s">
        <v>2873</v>
      </c>
      <c r="K120" s="2147"/>
      <c r="L120" s="2145" t="s">
        <v>2874</v>
      </c>
      <c r="M120" s="2147"/>
      <c r="N120" s="2152" t="s">
        <v>2875</v>
      </c>
      <c r="O120" s="2153"/>
      <c r="P120" s="2146" t="s">
        <v>2876</v>
      </c>
      <c r="Q120" s="2146"/>
      <c r="R120" s="2147"/>
      <c r="S120" s="2148" t="s">
        <v>2872</v>
      </c>
      <c r="T120" s="2148" t="s">
        <v>2873</v>
      </c>
      <c r="U120" s="2148" t="s">
        <v>2874</v>
      </c>
      <c r="V120" s="2146" t="s">
        <v>2875</v>
      </c>
      <c r="W120" s="2146"/>
      <c r="X120" s="2145" t="s">
        <v>2876</v>
      </c>
      <c r="Y120" s="2146"/>
      <c r="Z120" s="2147"/>
      <c r="AA120" s="1737" t="s">
        <v>2869</v>
      </c>
      <c r="AB120" s="1737" t="s">
        <v>2877</v>
      </c>
      <c r="AC120" s="1737" t="s">
        <v>2878</v>
      </c>
      <c r="AD120" s="1737" t="s">
        <v>2879</v>
      </c>
      <c r="AE120" s="1750"/>
      <c r="AF120" s="1751"/>
      <c r="AG120" s="1752"/>
      <c r="AH120" s="1084"/>
    </row>
    <row r="121" spans="2:34" s="376" customFormat="1" ht="26.25" thickBot="1">
      <c r="B121" s="1738"/>
      <c r="C121" s="1740"/>
      <c r="D121" s="1738"/>
      <c r="E121" s="1738"/>
      <c r="F121" s="2149"/>
      <c r="G121" s="2149"/>
      <c r="H121" s="1527" t="s">
        <v>2880</v>
      </c>
      <c r="I121" s="1527" t="s">
        <v>2881</v>
      </c>
      <c r="J121" s="1527" t="s">
        <v>2880</v>
      </c>
      <c r="K121" s="1527" t="s">
        <v>2881</v>
      </c>
      <c r="L121" s="1527" t="s">
        <v>2880</v>
      </c>
      <c r="M121" s="1527" t="s">
        <v>2881</v>
      </c>
      <c r="N121" s="1526" t="s">
        <v>306</v>
      </c>
      <c r="O121" s="1213" t="s">
        <v>2882</v>
      </c>
      <c r="P121" s="1215" t="s">
        <v>2883</v>
      </c>
      <c r="Q121" s="1213" t="s">
        <v>2884</v>
      </c>
      <c r="R121" s="1213" t="s">
        <v>2885</v>
      </c>
      <c r="S121" s="2149"/>
      <c r="T121" s="2149"/>
      <c r="U121" s="2149"/>
      <c r="V121" s="1528" t="s">
        <v>306</v>
      </c>
      <c r="W121" s="1218" t="s">
        <v>2882</v>
      </c>
      <c r="X121" s="1213" t="s">
        <v>2883</v>
      </c>
      <c r="Y121" s="1214" t="s">
        <v>2884</v>
      </c>
      <c r="Z121" s="1213" t="s">
        <v>2885</v>
      </c>
      <c r="AA121" s="1738"/>
      <c r="AB121" s="1738"/>
      <c r="AC121" s="1738"/>
      <c r="AD121" s="1738"/>
      <c r="AE121" s="1524" t="s">
        <v>307</v>
      </c>
      <c r="AF121" s="1524" t="s">
        <v>2886</v>
      </c>
      <c r="AG121" s="1524" t="s">
        <v>2887</v>
      </c>
      <c r="AH121" s="1084"/>
    </row>
    <row r="122" spans="2:34" s="376" customFormat="1" ht="25.5">
      <c r="B122" s="1232"/>
      <c r="C122" s="1140">
        <v>843</v>
      </c>
      <c r="D122" s="1355">
        <v>105</v>
      </c>
      <c r="E122" s="1141">
        <v>105</v>
      </c>
      <c r="F122" s="1142"/>
      <c r="G122" s="1142"/>
      <c r="H122" s="1143"/>
      <c r="I122" s="1143"/>
      <c r="J122" s="1143"/>
      <c r="K122" s="1143"/>
      <c r="L122" s="1143"/>
      <c r="M122" s="1143"/>
      <c r="N122" s="1235" t="s">
        <v>3049</v>
      </c>
      <c r="O122" s="1393">
        <v>0.09</v>
      </c>
      <c r="P122" s="1143"/>
      <c r="Q122" s="1143"/>
      <c r="R122" s="1143"/>
      <c r="S122" s="1143"/>
      <c r="T122" s="1143"/>
      <c r="U122" s="1143"/>
      <c r="V122" s="1158"/>
      <c r="W122" s="1143"/>
      <c r="X122" s="1143"/>
      <c r="Y122" s="1143"/>
      <c r="Z122" s="1143"/>
      <c r="AA122" s="1141"/>
      <c r="AB122" s="1142"/>
      <c r="AC122" s="1143"/>
      <c r="AD122" s="1143"/>
      <c r="AE122" s="1158"/>
      <c r="AF122" s="1140"/>
      <c r="AG122" s="1159"/>
      <c r="AH122" s="1084"/>
    </row>
    <row r="123" spans="2:34" s="376" customFormat="1" ht="25.5">
      <c r="B123" s="1290" t="s">
        <v>1090</v>
      </c>
      <c r="C123" s="1553"/>
      <c r="D123" s="1135"/>
      <c r="E123" s="1354"/>
      <c r="F123" s="1136"/>
      <c r="G123" s="1136"/>
      <c r="H123" s="1391">
        <v>0.02</v>
      </c>
      <c r="I123" s="1391">
        <v>0.02</v>
      </c>
      <c r="J123" s="1137"/>
      <c r="K123" s="1137"/>
      <c r="L123" s="1137"/>
      <c r="M123" s="1137"/>
      <c r="N123" s="1233" t="s">
        <v>3050</v>
      </c>
      <c r="O123" s="1390">
        <v>0.09</v>
      </c>
      <c r="P123" s="1137"/>
      <c r="Q123" s="1137"/>
      <c r="R123" s="1137"/>
      <c r="S123" s="1137"/>
      <c r="T123" s="1137"/>
      <c r="U123" s="1137"/>
      <c r="V123" s="1157"/>
      <c r="W123" s="1137"/>
      <c r="X123" s="1137"/>
      <c r="Y123" s="1137"/>
      <c r="Z123" s="1137"/>
      <c r="AA123" s="1135"/>
      <c r="AB123" s="1136"/>
      <c r="AC123" s="1137"/>
      <c r="AD123" s="1137"/>
      <c r="AE123" s="1157"/>
      <c r="AF123" s="1134"/>
      <c r="AG123" s="1160"/>
      <c r="AH123" s="1084"/>
    </row>
    <row r="124" spans="2:34" s="376" customFormat="1">
      <c r="B124" s="1290" t="s">
        <v>1091</v>
      </c>
      <c r="C124" s="1553"/>
      <c r="D124" s="1135"/>
      <c r="E124" s="1354"/>
      <c r="F124" s="1136"/>
      <c r="G124" s="1136"/>
      <c r="H124" s="1391">
        <v>1.9800000000000002E-2</v>
      </c>
      <c r="I124" s="1391">
        <v>1.9800000000000002E-2</v>
      </c>
      <c r="J124" s="1137"/>
      <c r="K124" s="1137"/>
      <c r="L124" s="1137"/>
      <c r="M124" s="1137"/>
      <c r="N124" s="1233" t="s">
        <v>3221</v>
      </c>
      <c r="O124" s="1390">
        <v>0.21</v>
      </c>
      <c r="P124" s="1137"/>
      <c r="Q124" s="1137"/>
      <c r="R124" s="1137"/>
      <c r="S124" s="1137"/>
      <c r="T124" s="1137"/>
      <c r="U124" s="1137"/>
      <c r="V124" s="1157"/>
      <c r="W124" s="1137"/>
      <c r="X124" s="1137"/>
      <c r="Y124" s="1137"/>
      <c r="Z124" s="1137"/>
      <c r="AA124" s="1135"/>
      <c r="AB124" s="1136"/>
      <c r="AC124" s="1137"/>
      <c r="AD124" s="1137"/>
      <c r="AE124" s="1157"/>
      <c r="AF124" s="1134"/>
      <c r="AG124" s="1160"/>
      <c r="AH124" s="1084"/>
    </row>
    <row r="125" spans="2:34" s="376" customFormat="1">
      <c r="B125" s="1290" t="s">
        <v>1092</v>
      </c>
      <c r="C125" s="1553"/>
      <c r="D125" s="1135"/>
      <c r="E125" s="1354"/>
      <c r="F125" s="1136"/>
      <c r="G125" s="1136"/>
      <c r="H125" s="1391">
        <v>1.9599999999999999E-2</v>
      </c>
      <c r="I125" s="1391">
        <v>1.9599999999999999E-2</v>
      </c>
      <c r="J125" s="1137"/>
      <c r="K125" s="1137"/>
      <c r="L125" s="1137"/>
      <c r="M125" s="1137"/>
      <c r="N125" s="1233" t="s">
        <v>3222</v>
      </c>
      <c r="O125" s="1390">
        <v>0.23</v>
      </c>
      <c r="P125" s="1137"/>
      <c r="Q125" s="1137"/>
      <c r="R125" s="1137"/>
      <c r="S125" s="1137"/>
      <c r="T125" s="1137"/>
      <c r="U125" s="1137"/>
      <c r="V125" s="1157"/>
      <c r="W125" s="1137"/>
      <c r="X125" s="1137"/>
      <c r="Y125" s="1137"/>
      <c r="Z125" s="1137"/>
      <c r="AA125" s="1135"/>
      <c r="AB125" s="1136"/>
      <c r="AC125" s="1137"/>
      <c r="AD125" s="1137"/>
      <c r="AE125" s="1157"/>
      <c r="AF125" s="1134"/>
      <c r="AG125" s="1160"/>
      <c r="AH125" s="1084"/>
    </row>
    <row r="126" spans="2:34" s="376" customFormat="1" ht="25.5">
      <c r="B126" s="1290" t="s">
        <v>1093</v>
      </c>
      <c r="C126" s="1553"/>
      <c r="D126" s="1135"/>
      <c r="E126" s="1354"/>
      <c r="F126" s="1136"/>
      <c r="G126" s="1136"/>
      <c r="H126" s="1391">
        <v>1.9400000000000001E-2</v>
      </c>
      <c r="I126" s="1391">
        <v>1.9400000000000001E-2</v>
      </c>
      <c r="J126" s="1137"/>
      <c r="K126" s="1137"/>
      <c r="L126" s="1137"/>
      <c r="M126" s="1137"/>
      <c r="N126" s="1233" t="s">
        <v>3223</v>
      </c>
      <c r="O126" s="1390">
        <v>0.22</v>
      </c>
      <c r="P126" s="1137"/>
      <c r="Q126" s="1137"/>
      <c r="R126" s="1137"/>
      <c r="S126" s="1137"/>
      <c r="T126" s="1137"/>
      <c r="U126" s="1137"/>
      <c r="V126" s="1157"/>
      <c r="W126" s="1137"/>
      <c r="X126" s="1137"/>
      <c r="Y126" s="1137"/>
      <c r="Z126" s="1137"/>
      <c r="AA126" s="1135"/>
      <c r="AB126" s="1136"/>
      <c r="AC126" s="1137"/>
      <c r="AD126" s="1137"/>
      <c r="AE126" s="1157"/>
      <c r="AF126" s="1134"/>
      <c r="AG126" s="1160"/>
      <c r="AH126" s="1084"/>
    </row>
    <row r="127" spans="2:34" s="376" customFormat="1">
      <c r="B127" s="1290" t="s">
        <v>1094</v>
      </c>
      <c r="C127" s="1553"/>
      <c r="D127" s="1135"/>
      <c r="E127" s="1354"/>
      <c r="F127" s="1136"/>
      <c r="G127" s="1136"/>
      <c r="H127" s="1391">
        <v>1.9300000000000001E-2</v>
      </c>
      <c r="I127" s="1391">
        <v>1.9300000000000001E-2</v>
      </c>
      <c r="J127" s="1137"/>
      <c r="K127" s="1137"/>
      <c r="L127" s="1137"/>
      <c r="M127" s="1137"/>
      <c r="N127" s="1233" t="s">
        <v>3224</v>
      </c>
      <c r="O127" s="1390">
        <v>0.5</v>
      </c>
      <c r="P127" s="1137"/>
      <c r="Q127" s="1137"/>
      <c r="R127" s="1137"/>
      <c r="S127" s="1137"/>
      <c r="T127" s="1137"/>
      <c r="U127" s="1137"/>
      <c r="V127" s="1157"/>
      <c r="W127" s="1137"/>
      <c r="X127" s="1137"/>
      <c r="Y127" s="1137"/>
      <c r="Z127" s="1137"/>
      <c r="AA127" s="1135"/>
      <c r="AB127" s="1136"/>
      <c r="AC127" s="1137"/>
      <c r="AD127" s="1137"/>
      <c r="AE127" s="1157"/>
      <c r="AF127" s="1134"/>
      <c r="AG127" s="1160"/>
      <c r="AH127" s="1084"/>
    </row>
    <row r="128" spans="2:34" s="376" customFormat="1" ht="25.5">
      <c r="B128" s="1290" t="s">
        <v>1095</v>
      </c>
      <c r="C128" s="1553"/>
      <c r="D128" s="1135"/>
      <c r="E128" s="1354"/>
      <c r="F128" s="1136"/>
      <c r="G128" s="1136"/>
      <c r="H128" s="1391">
        <v>1.9199999999999998E-2</v>
      </c>
      <c r="I128" s="1391">
        <v>1.9199999999999998E-2</v>
      </c>
      <c r="J128" s="1137"/>
      <c r="K128" s="1137"/>
      <c r="L128" s="1137"/>
      <c r="M128" s="1137"/>
      <c r="N128" s="1233" t="s">
        <v>3225</v>
      </c>
      <c r="O128" s="1390">
        <v>0.22</v>
      </c>
      <c r="P128" s="1137"/>
      <c r="Q128" s="1137"/>
      <c r="R128" s="1137"/>
      <c r="S128" s="1137"/>
      <c r="T128" s="1137"/>
      <c r="U128" s="1137"/>
      <c r="V128" s="1157"/>
      <c r="W128" s="1137"/>
      <c r="X128" s="1137"/>
      <c r="Y128" s="1137"/>
      <c r="Z128" s="1137"/>
      <c r="AA128" s="1135"/>
      <c r="AB128" s="1136"/>
      <c r="AC128" s="1137"/>
      <c r="AD128" s="1137"/>
      <c r="AE128" s="1157"/>
      <c r="AF128" s="1134"/>
      <c r="AG128" s="1160"/>
      <c r="AH128" s="1084"/>
    </row>
    <row r="129" spans="2:34" s="376" customFormat="1" ht="25.5">
      <c r="B129" s="1290" t="s">
        <v>1096</v>
      </c>
      <c r="C129" s="1553"/>
      <c r="D129" s="1135"/>
      <c r="E129" s="1354"/>
      <c r="F129" s="1136"/>
      <c r="G129" s="1136"/>
      <c r="H129" s="1391">
        <v>1.9E-2</v>
      </c>
      <c r="I129" s="1391">
        <v>1.9E-2</v>
      </c>
      <c r="J129" s="1137"/>
      <c r="K129" s="1137"/>
      <c r="L129" s="1137"/>
      <c r="M129" s="1137"/>
      <c r="N129" s="1233" t="s">
        <v>3226</v>
      </c>
      <c r="O129" s="1390">
        <v>0.13</v>
      </c>
      <c r="P129" s="1137"/>
      <c r="Q129" s="1137"/>
      <c r="R129" s="1137"/>
      <c r="S129" s="1137"/>
      <c r="T129" s="1137"/>
      <c r="U129" s="1137"/>
      <c r="V129" s="1157"/>
      <c r="W129" s="1137"/>
      <c r="X129" s="1137"/>
      <c r="Y129" s="1137"/>
      <c r="Z129" s="1137"/>
      <c r="AA129" s="1135"/>
      <c r="AB129" s="1136"/>
      <c r="AC129" s="1137"/>
      <c r="AD129" s="1137"/>
      <c r="AE129" s="1157"/>
      <c r="AF129" s="1134"/>
      <c r="AG129" s="1160"/>
      <c r="AH129" s="1084"/>
    </row>
    <row r="130" spans="2:34" s="376" customFormat="1" ht="25.5">
      <c r="B130" s="1290"/>
      <c r="C130" s="1553"/>
      <c r="D130" s="1135"/>
      <c r="E130" s="1135"/>
      <c r="F130" s="1136"/>
      <c r="G130" s="1136"/>
      <c r="H130" s="1137"/>
      <c r="I130" s="1137"/>
      <c r="J130" s="1137"/>
      <c r="K130" s="1137"/>
      <c r="L130" s="1137"/>
      <c r="M130" s="1137"/>
      <c r="N130" s="1233" t="s">
        <v>3227</v>
      </c>
      <c r="O130" s="1390">
        <v>0.22</v>
      </c>
      <c r="P130" s="1137"/>
      <c r="Q130" s="1137"/>
      <c r="R130" s="1137"/>
      <c r="S130" s="1137"/>
      <c r="T130" s="1137"/>
      <c r="U130" s="1137"/>
      <c r="V130" s="1157"/>
      <c r="W130" s="1137"/>
      <c r="X130" s="1137"/>
      <c r="Y130" s="1137"/>
      <c r="Z130" s="1137"/>
      <c r="AA130" s="1135"/>
      <c r="AB130" s="1136"/>
      <c r="AC130" s="1137"/>
      <c r="AD130" s="1137"/>
      <c r="AE130" s="1157"/>
      <c r="AF130" s="1134"/>
      <c r="AG130" s="1160"/>
      <c r="AH130" s="1084"/>
    </row>
    <row r="131" spans="2:34" s="376" customFormat="1" ht="25.5">
      <c r="B131" s="1290" t="s">
        <v>1090</v>
      </c>
      <c r="C131" s="1553"/>
      <c r="D131" s="1135"/>
      <c r="E131" s="1135"/>
      <c r="F131" s="1136"/>
      <c r="G131" s="1136"/>
      <c r="H131" s="1391"/>
      <c r="I131" s="1391"/>
      <c r="J131" s="1138" t="s">
        <v>3228</v>
      </c>
      <c r="K131" s="1392" t="s">
        <v>3229</v>
      </c>
      <c r="L131" s="1137"/>
      <c r="M131" s="1137"/>
      <c r="N131" s="1233" t="s">
        <v>3230</v>
      </c>
      <c r="O131" s="1390">
        <v>0.19</v>
      </c>
      <c r="P131" s="1137"/>
      <c r="Q131" s="1137"/>
      <c r="R131" s="1137"/>
      <c r="S131" s="1137"/>
      <c r="T131" s="1137"/>
      <c r="U131" s="1137"/>
      <c r="V131" s="1157"/>
      <c r="W131" s="1137"/>
      <c r="X131" s="1137"/>
      <c r="Y131" s="1137"/>
      <c r="Z131" s="1137"/>
      <c r="AA131" s="1135"/>
      <c r="AB131" s="1136"/>
      <c r="AC131" s="1137"/>
      <c r="AD131" s="1137"/>
      <c r="AE131" s="1157"/>
      <c r="AF131" s="1134"/>
      <c r="AG131" s="1160"/>
      <c r="AH131" s="1084"/>
    </row>
    <row r="132" spans="2:34" s="376" customFormat="1">
      <c r="B132" s="1290" t="s">
        <v>1098</v>
      </c>
      <c r="C132" s="1553"/>
      <c r="D132" s="1135"/>
      <c r="E132" s="1135"/>
      <c r="F132" s="1136"/>
      <c r="G132" s="1136"/>
      <c r="H132" s="1391"/>
      <c r="I132" s="1391"/>
      <c r="J132" s="1138" t="s">
        <v>3231</v>
      </c>
      <c r="K132" s="1392" t="s">
        <v>3231</v>
      </c>
      <c r="L132" s="1137"/>
      <c r="M132" s="1137"/>
      <c r="N132" s="1233" t="s">
        <v>3052</v>
      </c>
      <c r="O132" s="1390">
        <v>0.13</v>
      </c>
      <c r="P132" s="1137"/>
      <c r="Q132" s="1137"/>
      <c r="R132" s="1137"/>
      <c r="S132" s="1137"/>
      <c r="T132" s="1137"/>
      <c r="U132" s="1137"/>
      <c r="V132" s="1157"/>
      <c r="W132" s="1137"/>
      <c r="X132" s="1137"/>
      <c r="Y132" s="1137"/>
      <c r="Z132" s="1137"/>
      <c r="AA132" s="1135"/>
      <c r="AB132" s="1136"/>
      <c r="AC132" s="1137"/>
      <c r="AD132" s="1137"/>
      <c r="AE132" s="1157"/>
      <c r="AF132" s="1134"/>
      <c r="AG132" s="1160"/>
      <c r="AH132" s="1084"/>
    </row>
    <row r="133" spans="2:34" s="376" customFormat="1">
      <c r="B133" s="1290" t="s">
        <v>1099</v>
      </c>
      <c r="C133" s="1553"/>
      <c r="D133" s="1135"/>
      <c r="E133" s="1135"/>
      <c r="F133" s="1136"/>
      <c r="G133" s="1136"/>
      <c r="H133" s="1391"/>
      <c r="I133" s="1391"/>
      <c r="J133" s="1138" t="s">
        <v>3232</v>
      </c>
      <c r="K133" s="1392" t="s">
        <v>3232</v>
      </c>
      <c r="L133" s="1137"/>
      <c r="M133" s="1137"/>
      <c r="N133" s="1233" t="s">
        <v>3053</v>
      </c>
      <c r="O133" s="1390">
        <v>0.2</v>
      </c>
      <c r="P133" s="1137"/>
      <c r="Q133" s="1137"/>
      <c r="R133" s="1137"/>
      <c r="S133" s="1137"/>
      <c r="T133" s="1137"/>
      <c r="U133" s="1137"/>
      <c r="V133" s="1157"/>
      <c r="W133" s="1137"/>
      <c r="X133" s="1137"/>
      <c r="Y133" s="1137"/>
      <c r="Z133" s="1137"/>
      <c r="AA133" s="1135"/>
      <c r="AB133" s="1136"/>
      <c r="AC133" s="1137"/>
      <c r="AD133" s="1137"/>
      <c r="AE133" s="1157"/>
      <c r="AF133" s="1134"/>
      <c r="AG133" s="1160"/>
      <c r="AH133" s="1084"/>
    </row>
    <row r="134" spans="2:34" s="376" customFormat="1" ht="25.5">
      <c r="B134" s="1290" t="s">
        <v>1100</v>
      </c>
      <c r="C134" s="1553"/>
      <c r="D134" s="1135"/>
      <c r="E134" s="1135"/>
      <c r="F134" s="1136"/>
      <c r="G134" s="1136"/>
      <c r="H134" s="1391"/>
      <c r="I134" s="1391"/>
      <c r="J134" s="1138" t="s">
        <v>3233</v>
      </c>
      <c r="K134" s="1392" t="s">
        <v>3234</v>
      </c>
      <c r="L134" s="1137"/>
      <c r="M134" s="1137"/>
      <c r="N134" s="1233" t="s">
        <v>3235</v>
      </c>
      <c r="O134" s="1390">
        <v>0.13</v>
      </c>
      <c r="P134" s="1137"/>
      <c r="Q134" s="1137"/>
      <c r="R134" s="1137"/>
      <c r="S134" s="1137"/>
      <c r="T134" s="1137"/>
      <c r="U134" s="1137"/>
      <c r="V134" s="1157"/>
      <c r="W134" s="1137"/>
      <c r="X134" s="1137"/>
      <c r="Y134" s="1137"/>
      <c r="Z134" s="1137"/>
      <c r="AA134" s="1135"/>
      <c r="AB134" s="1136"/>
      <c r="AC134" s="1137"/>
      <c r="AD134" s="1137"/>
      <c r="AE134" s="1157"/>
      <c r="AF134" s="1134"/>
      <c r="AG134" s="1160"/>
      <c r="AH134" s="1084"/>
    </row>
    <row r="135" spans="2:34" s="376" customFormat="1" ht="25.5">
      <c r="B135" s="1290" t="s">
        <v>1101</v>
      </c>
      <c r="C135" s="1553"/>
      <c r="D135" s="1135"/>
      <c r="E135" s="1135"/>
      <c r="F135" s="1136"/>
      <c r="G135" s="1136"/>
      <c r="H135" s="1391"/>
      <c r="I135" s="1391"/>
      <c r="J135" s="1138" t="s">
        <v>3236</v>
      </c>
      <c r="K135" s="1392" t="s">
        <v>3237</v>
      </c>
      <c r="L135" s="1137"/>
      <c r="M135" s="1137"/>
      <c r="N135" s="1233" t="s">
        <v>3238</v>
      </c>
      <c r="O135" s="1390">
        <v>0.25</v>
      </c>
      <c r="P135" s="1137"/>
      <c r="Q135" s="1137"/>
      <c r="R135" s="1137"/>
      <c r="S135" s="1137"/>
      <c r="T135" s="1137"/>
      <c r="U135" s="1137"/>
      <c r="V135" s="1157"/>
      <c r="W135" s="1137"/>
      <c r="X135" s="1137"/>
      <c r="Y135" s="1137"/>
      <c r="Z135" s="1137"/>
      <c r="AA135" s="1135"/>
      <c r="AB135" s="1136"/>
      <c r="AC135" s="1137"/>
      <c r="AD135" s="1137"/>
      <c r="AE135" s="1157"/>
      <c r="AF135" s="1134"/>
      <c r="AG135" s="1160"/>
      <c r="AH135" s="1084"/>
    </row>
    <row r="136" spans="2:34" s="376" customFormat="1" ht="25.5">
      <c r="B136" s="1290" t="s">
        <v>1102</v>
      </c>
      <c r="C136" s="1553"/>
      <c r="D136" s="1135"/>
      <c r="E136" s="1135"/>
      <c r="F136" s="1136"/>
      <c r="G136" s="1136"/>
      <c r="H136" s="1391"/>
      <c r="I136" s="1391"/>
      <c r="J136" s="1138" t="s">
        <v>3239</v>
      </c>
      <c r="K136" s="1306" t="s">
        <v>3239</v>
      </c>
      <c r="L136" s="1137"/>
      <c r="M136" s="1137"/>
      <c r="N136" s="1233" t="s">
        <v>3240</v>
      </c>
      <c r="O136" s="1390">
        <v>0.19</v>
      </c>
      <c r="P136" s="1137"/>
      <c r="Q136" s="1137"/>
      <c r="R136" s="1137"/>
      <c r="S136" s="1137"/>
      <c r="T136" s="1137"/>
      <c r="U136" s="1137"/>
      <c r="V136" s="1157"/>
      <c r="W136" s="1137"/>
      <c r="X136" s="1137"/>
      <c r="Y136" s="1137"/>
      <c r="Z136" s="1137"/>
      <c r="AA136" s="1135"/>
      <c r="AB136" s="1136"/>
      <c r="AC136" s="1137"/>
      <c r="AD136" s="1137"/>
      <c r="AE136" s="1157"/>
      <c r="AF136" s="1134"/>
      <c r="AG136" s="1160"/>
      <c r="AH136" s="1084"/>
    </row>
    <row r="137" spans="2:34" s="376" customFormat="1" ht="25.5">
      <c r="B137" s="1290" t="s">
        <v>1103</v>
      </c>
      <c r="C137" s="1553"/>
      <c r="D137" s="1135"/>
      <c r="E137" s="1135"/>
      <c r="F137" s="1136"/>
      <c r="G137" s="1136"/>
      <c r="H137" s="1391"/>
      <c r="I137" s="1391"/>
      <c r="J137" s="1138" t="s">
        <v>3241</v>
      </c>
      <c r="K137" s="1392" t="s">
        <v>3241</v>
      </c>
      <c r="L137" s="1137"/>
      <c r="M137" s="1137"/>
      <c r="N137" s="1233" t="s">
        <v>3242</v>
      </c>
      <c r="O137" s="1390">
        <v>1</v>
      </c>
      <c r="P137" s="1137"/>
      <c r="Q137" s="1137"/>
      <c r="R137" s="1137"/>
      <c r="S137" s="1137"/>
      <c r="T137" s="1137"/>
      <c r="U137" s="1137"/>
      <c r="V137" s="1157"/>
      <c r="W137" s="1137"/>
      <c r="X137" s="1137"/>
      <c r="Y137" s="1137"/>
      <c r="Z137" s="1137"/>
      <c r="AA137" s="1135"/>
      <c r="AB137" s="1136"/>
      <c r="AC137" s="1137"/>
      <c r="AD137" s="1137"/>
      <c r="AE137" s="1157"/>
      <c r="AF137" s="1134"/>
      <c r="AG137" s="1160"/>
      <c r="AH137" s="1084"/>
    </row>
    <row r="138" spans="2:34" s="376" customFormat="1" ht="25.5">
      <c r="B138" s="1290"/>
      <c r="C138" s="1553"/>
      <c r="D138" s="1135"/>
      <c r="E138" s="1135"/>
      <c r="F138" s="1136"/>
      <c r="G138" s="1136"/>
      <c r="H138" s="1137"/>
      <c r="I138" s="1137"/>
      <c r="J138" s="1137"/>
      <c r="K138" s="1137"/>
      <c r="L138" s="1137"/>
      <c r="M138" s="1137"/>
      <c r="N138" s="1233" t="s">
        <v>3243</v>
      </c>
      <c r="O138" s="1390">
        <v>0.22</v>
      </c>
      <c r="P138" s="1137"/>
      <c r="Q138" s="1137"/>
      <c r="R138" s="1137"/>
      <c r="S138" s="1137"/>
      <c r="T138" s="1137"/>
      <c r="U138" s="1137"/>
      <c r="V138" s="1157"/>
      <c r="W138" s="1137"/>
      <c r="X138" s="1137"/>
      <c r="Y138" s="1137"/>
      <c r="Z138" s="1137"/>
      <c r="AA138" s="1135"/>
      <c r="AB138" s="1136"/>
      <c r="AC138" s="1137"/>
      <c r="AD138" s="1137"/>
      <c r="AE138" s="1157"/>
      <c r="AF138" s="1134"/>
      <c r="AG138" s="1160"/>
      <c r="AH138" s="1084"/>
    </row>
    <row r="139" spans="2:34" s="376" customFormat="1">
      <c r="B139" s="1290" t="s">
        <v>645</v>
      </c>
      <c r="C139" s="1553"/>
      <c r="D139" s="1135"/>
      <c r="E139" s="1135"/>
      <c r="F139" s="1136"/>
      <c r="G139" s="1136"/>
      <c r="H139" s="1137"/>
      <c r="I139" s="1137"/>
      <c r="J139" s="1137"/>
      <c r="K139" s="1137"/>
      <c r="L139" s="1138">
        <v>0.04</v>
      </c>
      <c r="M139" s="1138">
        <v>0.04</v>
      </c>
      <c r="N139" s="1233" t="s">
        <v>162</v>
      </c>
      <c r="O139" s="1390">
        <v>0.22</v>
      </c>
      <c r="P139" s="1137"/>
      <c r="Q139" s="1137"/>
      <c r="R139" s="1137"/>
      <c r="S139" s="1137"/>
      <c r="T139" s="1137"/>
      <c r="U139" s="1137"/>
      <c r="V139" s="1157"/>
      <c r="W139" s="1137"/>
      <c r="X139" s="1137"/>
      <c r="Y139" s="1137"/>
      <c r="Z139" s="1137"/>
      <c r="AA139" s="1135"/>
      <c r="AB139" s="1136"/>
      <c r="AC139" s="1137"/>
      <c r="AD139" s="1137"/>
      <c r="AE139" s="1157"/>
      <c r="AF139" s="1134"/>
      <c r="AG139" s="1160"/>
      <c r="AH139" s="1084"/>
    </row>
    <row r="140" spans="2:34" s="376" customFormat="1">
      <c r="B140" s="1290" t="s">
        <v>646</v>
      </c>
      <c r="C140" s="1553"/>
      <c r="D140" s="1135"/>
      <c r="E140" s="1135"/>
      <c r="F140" s="1136"/>
      <c r="G140" s="1136"/>
      <c r="H140" s="1137"/>
      <c r="I140" s="1137"/>
      <c r="J140" s="1137"/>
      <c r="K140" s="1137"/>
      <c r="L140" s="1391">
        <v>3.9800000000000002E-2</v>
      </c>
      <c r="M140" s="1391">
        <v>3.9800000000000002E-2</v>
      </c>
      <c r="N140" s="1233" t="s">
        <v>163</v>
      </c>
      <c r="O140" s="1390">
        <v>0.35</v>
      </c>
      <c r="P140" s="1137"/>
      <c r="Q140" s="1137"/>
      <c r="R140" s="1137"/>
      <c r="S140" s="1137"/>
      <c r="T140" s="1137"/>
      <c r="U140" s="1137"/>
      <c r="V140" s="1157"/>
      <c r="W140" s="1137"/>
      <c r="X140" s="1137"/>
      <c r="Y140" s="1137"/>
      <c r="Z140" s="1137"/>
      <c r="AA140" s="1135"/>
      <c r="AB140" s="1136"/>
      <c r="AC140" s="1137"/>
      <c r="AD140" s="1137"/>
      <c r="AE140" s="1157"/>
      <c r="AF140" s="1134"/>
      <c r="AG140" s="1160"/>
      <c r="AH140" s="1084"/>
    </row>
    <row r="141" spans="2:34" s="376" customFormat="1" ht="25.5">
      <c r="B141" s="1290" t="s">
        <v>647</v>
      </c>
      <c r="C141" s="1553"/>
      <c r="D141" s="1135"/>
      <c r="E141" s="1135"/>
      <c r="F141" s="1136"/>
      <c r="G141" s="1136"/>
      <c r="H141" s="1137"/>
      <c r="I141" s="1137"/>
      <c r="J141" s="1137"/>
      <c r="K141" s="1137"/>
      <c r="L141" s="1391">
        <v>3.9600000000000003E-2</v>
      </c>
      <c r="M141" s="1391">
        <v>3.9600000000000003E-2</v>
      </c>
      <c r="N141" s="1233" t="s">
        <v>3244</v>
      </c>
      <c r="O141" s="1390">
        <v>0.3</v>
      </c>
      <c r="P141" s="1137"/>
      <c r="Q141" s="1137"/>
      <c r="R141" s="1137"/>
      <c r="S141" s="1137"/>
      <c r="T141" s="1137"/>
      <c r="U141" s="1137"/>
      <c r="V141" s="1157"/>
      <c r="W141" s="1137"/>
      <c r="X141" s="1137"/>
      <c r="Y141" s="1137"/>
      <c r="Z141" s="1137"/>
      <c r="AA141" s="1135"/>
      <c r="AB141" s="1136"/>
      <c r="AC141" s="1137"/>
      <c r="AD141" s="1137"/>
      <c r="AE141" s="1157"/>
      <c r="AF141" s="1134"/>
      <c r="AG141" s="1160"/>
      <c r="AH141" s="1084"/>
    </row>
    <row r="142" spans="2:34" s="376" customFormat="1" ht="25.5">
      <c r="B142" s="1290" t="s">
        <v>648</v>
      </c>
      <c r="C142" s="1553"/>
      <c r="D142" s="1135"/>
      <c r="E142" s="1135"/>
      <c r="F142" s="1136"/>
      <c r="G142" s="1136"/>
      <c r="H142" s="1137"/>
      <c r="I142" s="1137"/>
      <c r="J142" s="1137"/>
      <c r="K142" s="1137"/>
      <c r="L142" s="1391">
        <v>3.9399999999999998E-2</v>
      </c>
      <c r="M142" s="1391">
        <v>3.9399999999999998E-2</v>
      </c>
      <c r="N142" s="1233" t="s">
        <v>3058</v>
      </c>
      <c r="O142" s="1390">
        <v>6.8</v>
      </c>
      <c r="P142" s="1137"/>
      <c r="Q142" s="1137"/>
      <c r="R142" s="1137"/>
      <c r="S142" s="1137"/>
      <c r="T142" s="1137"/>
      <c r="U142" s="1137"/>
      <c r="V142" s="1157"/>
      <c r="W142" s="1137"/>
      <c r="X142" s="1137"/>
      <c r="Y142" s="1137"/>
      <c r="Z142" s="1137"/>
      <c r="AA142" s="1135"/>
      <c r="AB142" s="1136"/>
      <c r="AC142" s="1137"/>
      <c r="AD142" s="1137"/>
      <c r="AE142" s="1157"/>
      <c r="AF142" s="1134"/>
      <c r="AG142" s="1160"/>
      <c r="AH142" s="1084"/>
    </row>
    <row r="143" spans="2:34" s="376" customFormat="1">
      <c r="B143" s="1290" t="s">
        <v>649</v>
      </c>
      <c r="C143" s="1553"/>
      <c r="D143" s="1135"/>
      <c r="E143" s="1135"/>
      <c r="F143" s="1136"/>
      <c r="G143" s="1136"/>
      <c r="H143" s="1137"/>
      <c r="I143" s="1137"/>
      <c r="J143" s="1137"/>
      <c r="K143" s="1137"/>
      <c r="L143" s="1391">
        <v>3.9199999999999999E-2</v>
      </c>
      <c r="M143" s="1391">
        <v>3.9199999999999999E-2</v>
      </c>
      <c r="N143" s="1233" t="s">
        <v>2745</v>
      </c>
      <c r="O143" s="1390">
        <v>0.5</v>
      </c>
      <c r="P143" s="1137"/>
      <c r="Q143" s="1137"/>
      <c r="R143" s="1137"/>
      <c r="S143" s="1137"/>
      <c r="T143" s="1137"/>
      <c r="U143" s="1137"/>
      <c r="V143" s="1157"/>
      <c r="W143" s="1137"/>
      <c r="X143" s="1137"/>
      <c r="Y143" s="1137"/>
      <c r="Z143" s="1137"/>
      <c r="AA143" s="1135"/>
      <c r="AB143" s="1136"/>
      <c r="AC143" s="1137"/>
      <c r="AD143" s="1137"/>
      <c r="AE143" s="1157"/>
      <c r="AF143" s="1134"/>
      <c r="AG143" s="1160"/>
      <c r="AH143" s="1084"/>
    </row>
    <row r="144" spans="2:34" s="376" customFormat="1" ht="25.5">
      <c r="B144" s="1290" t="s">
        <v>650</v>
      </c>
      <c r="C144" s="1553"/>
      <c r="D144" s="1135"/>
      <c r="E144" s="1135"/>
      <c r="F144" s="1136"/>
      <c r="G144" s="1136"/>
      <c r="H144" s="1137"/>
      <c r="I144" s="1137"/>
      <c r="J144" s="1137"/>
      <c r="K144" s="1137"/>
      <c r="L144" s="1391">
        <v>3.9E-2</v>
      </c>
      <c r="M144" s="1391">
        <v>3.9E-2</v>
      </c>
      <c r="N144" s="1233" t="s">
        <v>3057</v>
      </c>
      <c r="O144" s="1390">
        <v>0.3</v>
      </c>
      <c r="P144" s="1137"/>
      <c r="Q144" s="1137"/>
      <c r="R144" s="1137"/>
      <c r="S144" s="1137"/>
      <c r="T144" s="1137"/>
      <c r="U144" s="1137"/>
      <c r="V144" s="1157"/>
      <c r="W144" s="1137"/>
      <c r="X144" s="1137"/>
      <c r="Y144" s="1137"/>
      <c r="Z144" s="1137"/>
      <c r="AA144" s="1135"/>
      <c r="AB144" s="1136"/>
      <c r="AC144" s="1137"/>
      <c r="AD144" s="1137"/>
      <c r="AE144" s="1157"/>
      <c r="AF144" s="1134"/>
      <c r="AG144" s="1160"/>
      <c r="AH144" s="1084"/>
    </row>
    <row r="145" spans="2:34" s="376" customFormat="1">
      <c r="B145" s="1290" t="s">
        <v>651</v>
      </c>
      <c r="C145" s="1553"/>
      <c r="D145" s="1135"/>
      <c r="E145" s="1135"/>
      <c r="F145" s="1136"/>
      <c r="G145" s="1136"/>
      <c r="H145" s="1137"/>
      <c r="I145" s="1137"/>
      <c r="J145" s="1137"/>
      <c r="K145" s="1137"/>
      <c r="L145" s="1391">
        <v>3.8800000000000001E-2</v>
      </c>
      <c r="M145" s="1391">
        <v>3.8800000000000001E-2</v>
      </c>
      <c r="N145" s="1233" t="s">
        <v>3042</v>
      </c>
      <c r="O145" s="1390">
        <v>0.39</v>
      </c>
      <c r="P145" s="1137"/>
      <c r="Q145" s="1137"/>
      <c r="R145" s="1137"/>
      <c r="S145" s="1137"/>
      <c r="T145" s="1137"/>
      <c r="U145" s="1137"/>
      <c r="V145" s="1157"/>
      <c r="W145" s="1137"/>
      <c r="X145" s="1137"/>
      <c r="Y145" s="1137"/>
      <c r="Z145" s="1137"/>
      <c r="AA145" s="1135"/>
      <c r="AB145" s="1136"/>
      <c r="AC145" s="1137"/>
      <c r="AD145" s="1137"/>
      <c r="AE145" s="1157"/>
      <c r="AF145" s="1134"/>
      <c r="AG145" s="1160"/>
      <c r="AH145" s="1084"/>
    </row>
    <row r="146" spans="2:34" s="376" customFormat="1">
      <c r="B146" s="1290"/>
      <c r="C146" s="1553"/>
      <c r="D146" s="1135"/>
      <c r="E146" s="1135"/>
      <c r="F146" s="1136"/>
      <c r="G146" s="1135"/>
      <c r="H146" s="1137"/>
      <c r="I146" s="1137"/>
      <c r="J146" s="1137"/>
      <c r="K146" s="1137"/>
      <c r="L146" s="1137"/>
      <c r="M146" s="1137"/>
      <c r="N146" s="1233" t="s">
        <v>3245</v>
      </c>
      <c r="O146" s="1390">
        <v>0.6</v>
      </c>
      <c r="P146" s="1137"/>
      <c r="Q146" s="1137"/>
      <c r="R146" s="1137"/>
      <c r="S146" s="1137"/>
      <c r="T146" s="1137"/>
      <c r="U146" s="1137"/>
      <c r="V146" s="1157"/>
      <c r="W146" s="1137"/>
      <c r="X146" s="1137"/>
      <c r="Y146" s="1137"/>
      <c r="Z146" s="1137"/>
      <c r="AA146" s="1135"/>
      <c r="AB146" s="1136"/>
      <c r="AC146" s="1137"/>
      <c r="AD146" s="1137"/>
      <c r="AE146" s="1157"/>
      <c r="AF146" s="1134"/>
      <c r="AG146" s="1160"/>
      <c r="AH146" s="1084"/>
    </row>
    <row r="147" spans="2:34" s="376" customFormat="1" ht="25.5">
      <c r="B147" s="1290"/>
      <c r="C147" s="1553"/>
      <c r="D147" s="1135"/>
      <c r="E147" s="1135"/>
      <c r="F147" s="1136"/>
      <c r="G147" s="1136"/>
      <c r="H147" s="1137"/>
      <c r="I147" s="1137"/>
      <c r="J147" s="1137"/>
      <c r="K147" s="1137"/>
      <c r="L147" s="1137"/>
      <c r="M147" s="1137"/>
      <c r="N147" s="1233" t="s">
        <v>3059</v>
      </c>
      <c r="O147" s="1390">
        <v>0.85</v>
      </c>
      <c r="P147" s="1137"/>
      <c r="Q147" s="1137"/>
      <c r="R147" s="1137"/>
      <c r="S147" s="1137"/>
      <c r="T147" s="1137"/>
      <c r="U147" s="1137"/>
      <c r="V147" s="1157"/>
      <c r="W147" s="1137"/>
      <c r="X147" s="1137"/>
      <c r="Y147" s="1137"/>
      <c r="Z147" s="1137"/>
      <c r="AA147" s="1135"/>
      <c r="AB147" s="1136"/>
      <c r="AC147" s="1137"/>
      <c r="AD147" s="1137"/>
      <c r="AE147" s="1157"/>
      <c r="AF147" s="1134"/>
      <c r="AG147" s="1160"/>
      <c r="AH147" s="1084"/>
    </row>
    <row r="148" spans="2:34" s="376" customFormat="1">
      <c r="B148" s="1290"/>
      <c r="C148" s="1553"/>
      <c r="D148" s="1135"/>
      <c r="E148" s="1135"/>
      <c r="F148" s="1136"/>
      <c r="G148" s="1136"/>
      <c r="H148" s="1137"/>
      <c r="I148" s="1137"/>
      <c r="J148" s="1137"/>
      <c r="K148" s="1137"/>
      <c r="L148" s="1137"/>
      <c r="M148" s="1137"/>
      <c r="N148" s="1233"/>
      <c r="O148" s="1390"/>
      <c r="P148" s="1137"/>
      <c r="Q148" s="1137"/>
      <c r="R148" s="1137"/>
      <c r="S148" s="1137"/>
      <c r="T148" s="1137"/>
      <c r="U148" s="1137"/>
      <c r="V148" s="1157"/>
      <c r="W148" s="1137"/>
      <c r="X148" s="1137"/>
      <c r="Y148" s="1137"/>
      <c r="Z148" s="1137"/>
      <c r="AA148" s="1135"/>
      <c r="AB148" s="1136"/>
      <c r="AC148" s="1137"/>
      <c r="AD148" s="1137"/>
      <c r="AE148" s="1157"/>
      <c r="AF148" s="1134"/>
      <c r="AG148" s="1160"/>
      <c r="AH148" s="1084"/>
    </row>
    <row r="149" spans="2:34" s="376" customFormat="1">
      <c r="B149" s="1290"/>
      <c r="C149" s="1553"/>
      <c r="D149" s="1135"/>
      <c r="E149" s="1135"/>
      <c r="F149" s="1136"/>
      <c r="G149" s="1136"/>
      <c r="H149" s="1137"/>
      <c r="I149" s="1137"/>
      <c r="J149" s="1137"/>
      <c r="K149" s="1137"/>
      <c r="L149" s="1137"/>
      <c r="M149" s="1137"/>
      <c r="N149" s="1233"/>
      <c r="O149" s="1390"/>
      <c r="P149" s="1137"/>
      <c r="Q149" s="1137"/>
      <c r="R149" s="1137"/>
      <c r="S149" s="1137"/>
      <c r="T149" s="1137"/>
      <c r="U149" s="1137"/>
      <c r="V149" s="1157"/>
      <c r="W149" s="1137"/>
      <c r="X149" s="1137"/>
      <c r="Y149" s="1137"/>
      <c r="Z149" s="1137"/>
      <c r="AA149" s="1135"/>
      <c r="AB149" s="1136"/>
      <c r="AC149" s="1137"/>
      <c r="AD149" s="1137"/>
      <c r="AE149" s="1157"/>
      <c r="AF149" s="1134"/>
      <c r="AG149" s="1160"/>
      <c r="AH149" s="1084"/>
    </row>
    <row r="150" spans="2:34" s="376" customFormat="1">
      <c r="B150" s="1290"/>
      <c r="C150" s="1553"/>
      <c r="D150" s="1532"/>
      <c r="E150" s="1135"/>
      <c r="F150" s="1136"/>
      <c r="G150" s="1136"/>
      <c r="H150" s="1137"/>
      <c r="I150" s="1137"/>
      <c r="J150" s="1137"/>
      <c r="K150" s="1137"/>
      <c r="L150" s="1137"/>
      <c r="M150" s="1137"/>
      <c r="N150" s="1233"/>
      <c r="O150" s="1390"/>
      <c r="P150" s="1137"/>
      <c r="Q150" s="1137"/>
      <c r="R150" s="1137"/>
      <c r="S150" s="1137"/>
      <c r="T150" s="1137"/>
      <c r="U150" s="1137"/>
      <c r="V150" s="1157"/>
      <c r="W150" s="1137"/>
      <c r="X150" s="1137"/>
      <c r="Y150" s="1137"/>
      <c r="Z150" s="1137"/>
      <c r="AA150" s="1135"/>
      <c r="AB150" s="1136"/>
      <c r="AC150" s="1137"/>
      <c r="AD150" s="1137"/>
      <c r="AE150" s="1157"/>
      <c r="AF150" s="1134"/>
      <c r="AG150" s="1160"/>
      <c r="AH150" s="1084"/>
    </row>
    <row r="151" spans="2:34" s="376" customFormat="1">
      <c r="B151" s="1290"/>
      <c r="C151" s="1553"/>
      <c r="D151" s="1135"/>
      <c r="E151" s="1135"/>
      <c r="F151" s="1136"/>
      <c r="G151" s="1136"/>
      <c r="H151" s="1137"/>
      <c r="I151" s="1137"/>
      <c r="J151" s="1137"/>
      <c r="K151" s="1137"/>
      <c r="L151" s="1137"/>
      <c r="M151" s="1137"/>
      <c r="N151" s="1233"/>
      <c r="O151" s="1390"/>
      <c r="P151" s="1137"/>
      <c r="Q151" s="1137"/>
      <c r="R151" s="1137"/>
      <c r="S151" s="1137"/>
      <c r="T151" s="1137"/>
      <c r="U151" s="1137"/>
      <c r="V151" s="1157"/>
      <c r="W151" s="1137"/>
      <c r="X151" s="1137"/>
      <c r="Y151" s="1137"/>
      <c r="Z151" s="1137"/>
      <c r="AA151" s="1135"/>
      <c r="AB151" s="1136"/>
      <c r="AC151" s="1137"/>
      <c r="AD151" s="1137"/>
      <c r="AE151" s="1157"/>
      <c r="AF151" s="1134"/>
      <c r="AG151" s="1160"/>
      <c r="AH151" s="1084"/>
    </row>
    <row r="152" spans="2:34" s="376" customFormat="1">
      <c r="B152" s="1290"/>
      <c r="C152" s="1553"/>
      <c r="D152" s="1135"/>
      <c r="E152" s="1135"/>
      <c r="F152" s="1136"/>
      <c r="G152" s="1136"/>
      <c r="H152" s="1137"/>
      <c r="I152" s="1137"/>
      <c r="J152" s="1137"/>
      <c r="K152" s="1137"/>
      <c r="L152" s="1137"/>
      <c r="M152" s="1137"/>
      <c r="N152" s="1233"/>
      <c r="O152" s="1390"/>
      <c r="P152" s="1137"/>
      <c r="Q152" s="1137"/>
      <c r="R152" s="1137"/>
      <c r="S152" s="1137"/>
      <c r="T152" s="1137"/>
      <c r="U152" s="1137"/>
      <c r="V152" s="1157"/>
      <c r="W152" s="1137"/>
      <c r="X152" s="1137"/>
      <c r="Y152" s="1137"/>
      <c r="Z152" s="1137"/>
      <c r="AA152" s="1135"/>
      <c r="AB152" s="1136"/>
      <c r="AC152" s="1137"/>
      <c r="AD152" s="1137"/>
      <c r="AE152" s="1157"/>
      <c r="AF152" s="1134"/>
      <c r="AG152" s="1160"/>
      <c r="AH152" s="1084"/>
    </row>
    <row r="153" spans="2:34" s="376" customFormat="1">
      <c r="B153" s="1290"/>
      <c r="C153" s="1553"/>
      <c r="D153" s="1135"/>
      <c r="E153" s="1135"/>
      <c r="F153" s="1136"/>
      <c r="G153" s="1136"/>
      <c r="H153" s="1137"/>
      <c r="I153" s="1137"/>
      <c r="J153" s="1137"/>
      <c r="K153" s="1137"/>
      <c r="L153" s="1137"/>
      <c r="M153" s="1137"/>
      <c r="N153" s="1233"/>
      <c r="O153" s="1390"/>
      <c r="P153" s="1137"/>
      <c r="Q153" s="1137"/>
      <c r="R153" s="1137"/>
      <c r="S153" s="1137"/>
      <c r="T153" s="1137"/>
      <c r="U153" s="1137"/>
      <c r="V153" s="1157"/>
      <c r="W153" s="1137"/>
      <c r="X153" s="1137"/>
      <c r="Y153" s="1137"/>
      <c r="Z153" s="1137"/>
      <c r="AA153" s="1135"/>
      <c r="AB153" s="1136"/>
      <c r="AC153" s="1137"/>
      <c r="AD153" s="1137"/>
      <c r="AE153" s="1157"/>
      <c r="AF153" s="1134"/>
      <c r="AG153" s="1160"/>
      <c r="AH153" s="1084"/>
    </row>
    <row r="154" spans="2:34" s="376" customFormat="1">
      <c r="B154" s="1290" t="s">
        <v>1105</v>
      </c>
      <c r="C154" s="1553"/>
      <c r="D154" s="1135"/>
      <c r="E154" s="1135"/>
      <c r="F154" s="1136"/>
      <c r="G154" s="1136"/>
      <c r="H154" s="1137"/>
      <c r="I154" s="1137"/>
      <c r="J154" s="1137"/>
      <c r="K154" s="1137"/>
      <c r="L154" s="1137"/>
      <c r="M154" s="1137"/>
      <c r="N154" s="1233"/>
      <c r="O154" s="1390"/>
      <c r="P154" s="1138">
        <v>0.14000000000000001</v>
      </c>
      <c r="Q154" s="1138">
        <v>0.14000000000000001</v>
      </c>
      <c r="R154" s="1138">
        <v>0.14000000000000001</v>
      </c>
      <c r="S154" s="1137"/>
      <c r="T154" s="1137"/>
      <c r="U154" s="1137"/>
      <c r="V154" s="1157"/>
      <c r="W154" s="1137"/>
      <c r="X154" s="1137"/>
      <c r="Y154" s="1137"/>
      <c r="Z154" s="1137"/>
      <c r="AA154" s="1135"/>
      <c r="AB154" s="1136"/>
      <c r="AC154" s="1137"/>
      <c r="AD154" s="1137"/>
      <c r="AE154" s="1157"/>
      <c r="AF154" s="1134"/>
      <c r="AG154" s="1160"/>
      <c r="AH154" s="1084"/>
    </row>
    <row r="155" spans="2:34" s="376" customFormat="1">
      <c r="B155" s="1290" t="s">
        <v>1106</v>
      </c>
      <c r="C155" s="1553"/>
      <c r="D155" s="1135"/>
      <c r="E155" s="1135"/>
      <c r="F155" s="1136"/>
      <c r="G155" s="1136"/>
      <c r="H155" s="1137"/>
      <c r="I155" s="1137"/>
      <c r="J155" s="1137"/>
      <c r="K155" s="1137"/>
      <c r="L155" s="1137"/>
      <c r="M155" s="1137"/>
      <c r="N155" s="1233"/>
      <c r="O155" s="1390"/>
      <c r="P155" s="1391">
        <v>0.13389999999999999</v>
      </c>
      <c r="Q155" s="1391">
        <v>0.13389999999999999</v>
      </c>
      <c r="R155" s="1391">
        <v>0.13389999999999999</v>
      </c>
      <c r="S155" s="1137"/>
      <c r="T155" s="1137"/>
      <c r="U155" s="1137"/>
      <c r="V155" s="1157"/>
      <c r="W155" s="1137"/>
      <c r="X155" s="1137"/>
      <c r="Y155" s="1137"/>
      <c r="Z155" s="1137"/>
      <c r="AA155" s="1135"/>
      <c r="AB155" s="1136"/>
      <c r="AC155" s="1137"/>
      <c r="AD155" s="1137"/>
      <c r="AE155" s="1157"/>
      <c r="AF155" s="1134"/>
      <c r="AG155" s="1160"/>
      <c r="AH155" s="1084"/>
    </row>
    <row r="156" spans="2:34" s="376" customFormat="1">
      <c r="B156" s="1290" t="s">
        <v>1107</v>
      </c>
      <c r="C156" s="1553"/>
      <c r="D156" s="1135"/>
      <c r="E156" s="1135"/>
      <c r="F156" s="1136"/>
      <c r="G156" s="1136"/>
      <c r="H156" s="1137"/>
      <c r="I156" s="1137"/>
      <c r="J156" s="1137"/>
      <c r="K156" s="1137"/>
      <c r="L156" s="1137"/>
      <c r="M156" s="1137"/>
      <c r="N156" s="1233"/>
      <c r="O156" s="1390"/>
      <c r="P156" s="1391">
        <v>0.13289999999999999</v>
      </c>
      <c r="Q156" s="1391">
        <v>0.13289999999999999</v>
      </c>
      <c r="R156" s="1391">
        <v>0.13289999999999999</v>
      </c>
      <c r="S156" s="1137"/>
      <c r="T156" s="1137"/>
      <c r="U156" s="1137"/>
      <c r="V156" s="1157"/>
      <c r="W156" s="1137"/>
      <c r="X156" s="1137"/>
      <c r="Y156" s="1137"/>
      <c r="Z156" s="1137"/>
      <c r="AA156" s="1135"/>
      <c r="AB156" s="1136"/>
      <c r="AC156" s="1137"/>
      <c r="AD156" s="1137"/>
      <c r="AE156" s="1157"/>
      <c r="AF156" s="1134"/>
      <c r="AG156" s="1160"/>
      <c r="AH156" s="1084"/>
    </row>
    <row r="157" spans="2:34" s="376" customFormat="1">
      <c r="B157" s="1290" t="s">
        <v>1108</v>
      </c>
      <c r="C157" s="1553"/>
      <c r="D157" s="1135"/>
      <c r="E157" s="1135"/>
      <c r="F157" s="1136"/>
      <c r="G157" s="1136"/>
      <c r="H157" s="1137"/>
      <c r="I157" s="1137"/>
      <c r="J157" s="1137"/>
      <c r="K157" s="1137"/>
      <c r="L157" s="1137"/>
      <c r="M157" s="1137"/>
      <c r="N157" s="1233"/>
      <c r="O157" s="1391"/>
      <c r="P157" s="1391">
        <v>0.13189999999999999</v>
      </c>
      <c r="Q157" s="1391">
        <v>0.13189999999999999</v>
      </c>
      <c r="R157" s="1391">
        <v>0.13189999999999999</v>
      </c>
      <c r="S157" s="1391"/>
      <c r="T157" s="1137"/>
      <c r="U157" s="1137"/>
      <c r="V157" s="1157"/>
      <c r="W157" s="1137"/>
      <c r="X157" s="1137"/>
      <c r="Y157" s="1137"/>
      <c r="Z157" s="1137"/>
      <c r="AA157" s="1135"/>
      <c r="AB157" s="1136"/>
      <c r="AC157" s="1137"/>
      <c r="AD157" s="1137"/>
      <c r="AE157" s="1157"/>
      <c r="AF157" s="1134"/>
      <c r="AG157" s="1160"/>
      <c r="AH157" s="1084"/>
    </row>
    <row r="158" spans="2:34" s="376" customFormat="1">
      <c r="B158" s="1290" t="s">
        <v>1109</v>
      </c>
      <c r="C158" s="1553"/>
      <c r="D158" s="1135"/>
      <c r="E158" s="1135"/>
      <c r="F158" s="1136"/>
      <c r="G158" s="1136"/>
      <c r="H158" s="1137"/>
      <c r="I158" s="1137"/>
      <c r="J158" s="1137"/>
      <c r="K158" s="1137"/>
      <c r="L158" s="1137"/>
      <c r="M158" s="1137"/>
      <c r="N158" s="1233"/>
      <c r="O158" s="1390"/>
      <c r="P158" s="1391">
        <v>0.13089999999999999</v>
      </c>
      <c r="Q158" s="1391">
        <v>0.13089999999999999</v>
      </c>
      <c r="R158" s="1391">
        <v>0.13089999999999999</v>
      </c>
      <c r="S158" s="1137"/>
      <c r="T158" s="1137"/>
      <c r="U158" s="1137"/>
      <c r="V158" s="1157"/>
      <c r="W158" s="1137"/>
      <c r="X158" s="1137"/>
      <c r="Y158" s="1137"/>
      <c r="Z158" s="1137"/>
      <c r="AA158" s="1135"/>
      <c r="AB158" s="1136"/>
      <c r="AC158" s="1137"/>
      <c r="AD158" s="1137"/>
      <c r="AE158" s="1157"/>
      <c r="AF158" s="1134"/>
      <c r="AG158" s="1160"/>
      <c r="AH158" s="1084"/>
    </row>
    <row r="159" spans="2:34" s="376" customFormat="1">
      <c r="B159" s="1290" t="s">
        <v>260</v>
      </c>
      <c r="C159" s="1553"/>
      <c r="D159" s="1135"/>
      <c r="E159" s="1135"/>
      <c r="F159" s="1136"/>
      <c r="G159" s="1136"/>
      <c r="H159" s="1137"/>
      <c r="I159" s="1137"/>
      <c r="J159" s="1137"/>
      <c r="K159" s="1137"/>
      <c r="L159" s="1137"/>
      <c r="M159" s="1137"/>
      <c r="N159" s="1233"/>
      <c r="O159" s="1390"/>
      <c r="P159" s="1391">
        <v>0.12989999999999999</v>
      </c>
      <c r="Q159" s="1391">
        <v>0.12989999999999999</v>
      </c>
      <c r="R159" s="1391">
        <v>0.12989999999999999</v>
      </c>
      <c r="S159" s="1391"/>
      <c r="T159" s="1391"/>
      <c r="U159" s="1137"/>
      <c r="V159" s="1157"/>
      <c r="W159" s="1137"/>
      <c r="X159" s="1137"/>
      <c r="Y159" s="1137"/>
      <c r="Z159" s="1137"/>
      <c r="AA159" s="1135"/>
      <c r="AB159" s="1136"/>
      <c r="AC159" s="1137"/>
      <c r="AD159" s="1137"/>
      <c r="AE159" s="1157"/>
      <c r="AF159" s="1134"/>
      <c r="AG159" s="1160"/>
      <c r="AH159" s="1084"/>
    </row>
    <row r="160" spans="2:34" s="376" customFormat="1">
      <c r="B160" s="1290" t="s">
        <v>3220</v>
      </c>
      <c r="C160" s="1553"/>
      <c r="D160" s="1135"/>
      <c r="E160" s="1135"/>
      <c r="F160" s="1136"/>
      <c r="G160" s="1136"/>
      <c r="H160" s="1137"/>
      <c r="I160" s="1137"/>
      <c r="J160" s="1137"/>
      <c r="K160" s="1137"/>
      <c r="L160" s="1137"/>
      <c r="M160" s="1137"/>
      <c r="N160" s="1233"/>
      <c r="O160" s="1390"/>
      <c r="P160" s="1391">
        <v>0.12889999999999999</v>
      </c>
      <c r="Q160" s="1391">
        <v>0.12889999999999999</v>
      </c>
      <c r="R160" s="1391">
        <v>0.12889999999999999</v>
      </c>
      <c r="S160" s="1137"/>
      <c r="T160" s="1137"/>
      <c r="U160" s="1137"/>
      <c r="V160" s="1157"/>
      <c r="W160" s="1137"/>
      <c r="X160" s="1137"/>
      <c r="Y160" s="1137"/>
      <c r="Z160" s="1137"/>
      <c r="AA160" s="1135"/>
      <c r="AB160" s="1136"/>
      <c r="AC160" s="1137"/>
      <c r="AD160" s="1137"/>
      <c r="AE160" s="1157"/>
      <c r="AF160" s="1134"/>
      <c r="AG160" s="1160"/>
      <c r="AH160" s="1084"/>
    </row>
    <row r="161" spans="2:34" s="376" customFormat="1">
      <c r="B161" s="1290"/>
      <c r="C161" s="1553"/>
      <c r="D161" s="1135"/>
      <c r="E161" s="1135"/>
      <c r="F161" s="1136"/>
      <c r="G161" s="1136"/>
      <c r="H161" s="1137"/>
      <c r="I161" s="1137"/>
      <c r="J161" s="1137"/>
      <c r="K161" s="1137"/>
      <c r="L161" s="1137"/>
      <c r="M161" s="1137"/>
      <c r="N161" s="1233"/>
      <c r="O161" s="1390"/>
      <c r="P161" s="1137"/>
      <c r="Q161" s="1137"/>
      <c r="R161" s="1137"/>
      <c r="S161" s="1137"/>
      <c r="T161" s="1137"/>
      <c r="U161" s="1137"/>
      <c r="V161" s="1157"/>
      <c r="W161" s="1137"/>
      <c r="X161" s="1137"/>
      <c r="Y161" s="1137"/>
      <c r="Z161" s="1137"/>
      <c r="AA161" s="1135"/>
      <c r="AB161" s="1136"/>
      <c r="AC161" s="1137"/>
      <c r="AD161" s="1137"/>
      <c r="AE161" s="1157"/>
      <c r="AF161" s="1134"/>
      <c r="AG161" s="1160"/>
      <c r="AH161" s="1084"/>
    </row>
    <row r="162" spans="2:34" s="376" customFormat="1">
      <c r="B162" s="1290"/>
      <c r="C162" s="1553"/>
      <c r="D162" s="1135"/>
      <c r="E162" s="1135"/>
      <c r="F162" s="1136"/>
      <c r="G162" s="1136"/>
      <c r="H162" s="1137"/>
      <c r="I162" s="1137"/>
      <c r="J162" s="1137"/>
      <c r="K162" s="1137"/>
      <c r="L162" s="1137"/>
      <c r="M162" s="1137"/>
      <c r="N162" s="1233"/>
      <c r="O162" s="1390"/>
      <c r="P162" s="1391"/>
      <c r="Q162" s="1391"/>
      <c r="R162" s="1391"/>
      <c r="S162" s="1137"/>
      <c r="T162" s="1137"/>
      <c r="U162" s="1137"/>
      <c r="V162" s="1157"/>
      <c r="W162" s="1137"/>
      <c r="X162" s="1137"/>
      <c r="Y162" s="1137"/>
      <c r="Z162" s="1137"/>
      <c r="AA162" s="1135"/>
      <c r="AB162" s="1136"/>
      <c r="AC162" s="1137"/>
      <c r="AD162" s="1137"/>
      <c r="AE162" s="1157"/>
      <c r="AF162" s="1134"/>
      <c r="AG162" s="1160"/>
      <c r="AH162" s="1084"/>
    </row>
    <row r="163" spans="2:34" s="376" customFormat="1">
      <c r="B163" s="1290"/>
      <c r="C163" s="1553"/>
      <c r="D163" s="1135"/>
      <c r="E163" s="1135"/>
      <c r="F163" s="1136"/>
      <c r="G163" s="1136"/>
      <c r="H163" s="1137"/>
      <c r="I163" s="1137"/>
      <c r="J163" s="1137"/>
      <c r="K163" s="1137"/>
      <c r="L163" s="1137"/>
      <c r="M163" s="1137"/>
      <c r="N163" s="1157"/>
      <c r="O163" s="1138"/>
      <c r="P163" s="1137"/>
      <c r="Q163" s="1137"/>
      <c r="R163" s="1137"/>
      <c r="S163" s="1137"/>
      <c r="T163" s="1137"/>
      <c r="U163" s="1137"/>
      <c r="V163" s="1157"/>
      <c r="W163" s="1137"/>
      <c r="X163" s="1137"/>
      <c r="Y163" s="1137"/>
      <c r="Z163" s="1137"/>
      <c r="AA163" s="1135"/>
      <c r="AB163" s="1136"/>
      <c r="AC163" s="1137"/>
      <c r="AD163" s="1137"/>
      <c r="AE163" s="1157"/>
      <c r="AF163" s="1134"/>
      <c r="AG163" s="1160"/>
      <c r="AH163" s="1084"/>
    </row>
    <row r="164" spans="2:34" s="376" customFormat="1">
      <c r="B164" s="1290"/>
      <c r="C164" s="1553"/>
      <c r="D164" s="1135"/>
      <c r="E164" s="1135"/>
      <c r="F164" s="1136"/>
      <c r="G164" s="1136"/>
      <c r="H164" s="1137"/>
      <c r="I164" s="1137"/>
      <c r="J164" s="1137"/>
      <c r="K164" s="1137"/>
      <c r="L164" s="1137"/>
      <c r="M164" s="1137"/>
      <c r="N164" s="1157"/>
      <c r="O164" s="1138"/>
      <c r="P164" s="1137"/>
      <c r="Q164" s="1137"/>
      <c r="R164" s="1137"/>
      <c r="S164" s="1137"/>
      <c r="T164" s="1137"/>
      <c r="U164" s="1137"/>
      <c r="V164" s="1157"/>
      <c r="W164" s="1137"/>
      <c r="X164" s="1137"/>
      <c r="Y164" s="1137"/>
      <c r="Z164" s="1137"/>
      <c r="AA164" s="1135"/>
      <c r="AB164" s="1136"/>
      <c r="AC164" s="1137"/>
      <c r="AD164" s="1137"/>
      <c r="AE164" s="1157"/>
      <c r="AF164" s="1134"/>
      <c r="AG164" s="1160"/>
      <c r="AH164" s="1084"/>
    </row>
    <row r="165" spans="2:34" s="376" customFormat="1">
      <c r="B165" s="1290"/>
      <c r="C165" s="1553"/>
      <c r="D165" s="1135"/>
      <c r="E165" s="1135"/>
      <c r="F165" s="1136"/>
      <c r="G165" s="1136"/>
      <c r="H165" s="1137"/>
      <c r="I165" s="1137"/>
      <c r="J165" s="1137"/>
      <c r="K165" s="1137"/>
      <c r="L165" s="1137"/>
      <c r="M165" s="1137"/>
      <c r="N165" s="1157"/>
      <c r="O165" s="1138"/>
      <c r="P165" s="1137"/>
      <c r="Q165" s="1137"/>
      <c r="R165" s="1137"/>
      <c r="S165" s="1137"/>
      <c r="T165" s="1137"/>
      <c r="U165" s="1137"/>
      <c r="V165" s="1157"/>
      <c r="W165" s="1137"/>
      <c r="X165" s="1137"/>
      <c r="Y165" s="1137"/>
      <c r="Z165" s="1137"/>
      <c r="AA165" s="1135"/>
      <c r="AB165" s="1136"/>
      <c r="AC165" s="1137"/>
      <c r="AD165" s="1137"/>
      <c r="AE165" s="1157"/>
      <c r="AF165" s="1134"/>
      <c r="AG165" s="1160"/>
      <c r="AH165" s="1084"/>
    </row>
    <row r="166" spans="2:34" s="376" customFormat="1">
      <c r="B166" s="1290"/>
      <c r="C166" s="1553"/>
      <c r="D166" s="1135"/>
      <c r="E166" s="1135"/>
      <c r="F166" s="1136"/>
      <c r="G166" s="1136"/>
      <c r="H166" s="1137"/>
      <c r="I166" s="1137"/>
      <c r="J166" s="1137"/>
      <c r="K166" s="1137"/>
      <c r="L166" s="1137"/>
      <c r="M166" s="1137"/>
      <c r="N166" s="1157"/>
      <c r="O166" s="1138"/>
      <c r="P166" s="1137"/>
      <c r="Q166" s="1137"/>
      <c r="R166" s="1137"/>
      <c r="S166" s="1137"/>
      <c r="T166" s="1137"/>
      <c r="U166" s="1137"/>
      <c r="V166" s="1157"/>
      <c r="W166" s="1137"/>
      <c r="X166" s="1137"/>
      <c r="Y166" s="1137"/>
      <c r="Z166" s="1137"/>
      <c r="AA166" s="1135"/>
      <c r="AB166" s="1136"/>
      <c r="AC166" s="1137"/>
      <c r="AD166" s="1137"/>
      <c r="AE166" s="1157"/>
      <c r="AF166" s="1134"/>
      <c r="AG166" s="1160"/>
      <c r="AH166" s="1084"/>
    </row>
    <row r="167" spans="2:34" s="376" customFormat="1">
      <c r="B167" s="1290"/>
      <c r="C167" s="1553"/>
      <c r="D167" s="1135"/>
      <c r="E167" s="1135"/>
      <c r="F167" s="1136"/>
      <c r="G167" s="1136"/>
      <c r="H167" s="1137"/>
      <c r="I167" s="1137"/>
      <c r="J167" s="1137"/>
      <c r="K167" s="1137"/>
      <c r="L167" s="1137"/>
      <c r="M167" s="1137"/>
      <c r="N167" s="1157"/>
      <c r="O167" s="1138"/>
      <c r="P167" s="1137"/>
      <c r="Q167" s="1137"/>
      <c r="R167" s="1137"/>
      <c r="S167" s="1137"/>
      <c r="T167" s="1137"/>
      <c r="U167" s="1137"/>
      <c r="V167" s="1157"/>
      <c r="W167" s="1137"/>
      <c r="X167" s="1137"/>
      <c r="Y167" s="1137"/>
      <c r="Z167" s="1137"/>
      <c r="AA167" s="1135"/>
      <c r="AB167" s="1136"/>
      <c r="AC167" s="1137"/>
      <c r="AD167" s="1137"/>
      <c r="AE167" s="1157"/>
      <c r="AF167" s="1134"/>
      <c r="AG167" s="1160"/>
      <c r="AH167" s="1084"/>
    </row>
    <row r="168" spans="2:34" s="376" customFormat="1">
      <c r="B168" s="1290"/>
      <c r="C168" s="1553"/>
      <c r="D168" s="1135"/>
      <c r="E168" s="1135"/>
      <c r="F168" s="1136"/>
      <c r="G168" s="1136"/>
      <c r="H168" s="1137"/>
      <c r="I168" s="1137"/>
      <c r="J168" s="1137"/>
      <c r="K168" s="1137"/>
      <c r="L168" s="1137"/>
      <c r="M168" s="1137"/>
      <c r="N168" s="1157"/>
      <c r="O168" s="1138"/>
      <c r="P168" s="1137"/>
      <c r="Q168" s="1137"/>
      <c r="R168" s="1137"/>
      <c r="S168" s="1137"/>
      <c r="T168" s="1137"/>
      <c r="U168" s="1137"/>
      <c r="V168" s="1157"/>
      <c r="W168" s="1137"/>
      <c r="X168" s="1137"/>
      <c r="Y168" s="1137"/>
      <c r="Z168" s="1137"/>
      <c r="AA168" s="1135"/>
      <c r="AB168" s="1136"/>
      <c r="AC168" s="1137"/>
      <c r="AD168" s="1137"/>
      <c r="AE168" s="1157"/>
      <c r="AF168" s="1134"/>
      <c r="AG168" s="1160"/>
      <c r="AH168" s="1084"/>
    </row>
    <row r="169" spans="2:34" s="376" customFormat="1">
      <c r="B169" s="1290"/>
      <c r="C169" s="1553"/>
      <c r="D169" s="1135"/>
      <c r="E169" s="1135"/>
      <c r="F169" s="1136"/>
      <c r="G169" s="1136"/>
      <c r="H169" s="1137"/>
      <c r="I169" s="1137"/>
      <c r="J169" s="1137"/>
      <c r="K169" s="1137"/>
      <c r="L169" s="1137"/>
      <c r="M169" s="1137"/>
      <c r="N169" s="1157"/>
      <c r="O169" s="1138"/>
      <c r="P169" s="1137"/>
      <c r="Q169" s="1137"/>
      <c r="R169" s="1137"/>
      <c r="S169" s="1137"/>
      <c r="T169" s="1137"/>
      <c r="U169" s="1137"/>
      <c r="V169" s="1157"/>
      <c r="W169" s="1137"/>
      <c r="X169" s="1137"/>
      <c r="Y169" s="1137"/>
      <c r="Z169" s="1137"/>
      <c r="AA169" s="1135"/>
      <c r="AB169" s="1136"/>
      <c r="AC169" s="1137"/>
      <c r="AD169" s="1137"/>
      <c r="AE169" s="1157"/>
      <c r="AF169" s="1134"/>
      <c r="AG169" s="1160"/>
      <c r="AH169" s="1084"/>
    </row>
    <row r="170" spans="2:34" s="376" customFormat="1" ht="13.5" thickBot="1">
      <c r="B170" s="1291"/>
      <c r="C170" s="1605"/>
      <c r="D170" s="1150"/>
      <c r="E170" s="1150"/>
      <c r="F170" s="1151"/>
      <c r="G170" s="1151"/>
      <c r="H170" s="1152"/>
      <c r="I170" s="1152"/>
      <c r="J170" s="1152"/>
      <c r="K170" s="1152"/>
      <c r="L170" s="1152"/>
      <c r="M170" s="1152"/>
      <c r="N170" s="1162"/>
      <c r="O170" s="1153"/>
      <c r="P170" s="1152"/>
      <c r="Q170" s="1152"/>
      <c r="R170" s="1152"/>
      <c r="S170" s="1152"/>
      <c r="T170" s="1152"/>
      <c r="U170" s="1152"/>
      <c r="V170" s="1162"/>
      <c r="W170" s="1152"/>
      <c r="X170" s="1152"/>
      <c r="Y170" s="1152"/>
      <c r="Z170" s="1152"/>
      <c r="AA170" s="1150"/>
      <c r="AB170" s="1151"/>
      <c r="AC170" s="1152"/>
      <c r="AD170" s="1152"/>
      <c r="AE170" s="1162"/>
      <c r="AF170" s="1149"/>
      <c r="AG170" s="1163"/>
      <c r="AH170" s="1084"/>
    </row>
    <row r="171" spans="2:34" s="376" customFormat="1">
      <c r="B171" s="1205"/>
      <c r="C171" s="1206"/>
      <c r="D171" s="1206">
        <v>1.0000000000000001E-33</v>
      </c>
      <c r="E171" s="1206"/>
      <c r="F171" s="1206"/>
      <c r="G171" s="1206"/>
      <c r="H171" s="1206"/>
      <c r="I171" s="1206"/>
      <c r="J171" s="1206"/>
      <c r="K171" s="1206"/>
      <c r="L171" s="1206"/>
      <c r="M171" s="1206"/>
      <c r="N171" s="1206">
        <v>1.0000000000000001E-33</v>
      </c>
      <c r="O171" s="1206"/>
      <c r="P171" s="1206"/>
      <c r="Q171" s="1206"/>
      <c r="R171" s="1206"/>
      <c r="S171" s="1206"/>
      <c r="T171" s="1206"/>
      <c r="U171" s="1206"/>
      <c r="V171" s="1206">
        <v>1.0000000000000001E-33</v>
      </c>
      <c r="W171" s="1206"/>
      <c r="X171" s="1206"/>
      <c r="Y171" s="1206"/>
      <c r="Z171" s="1206"/>
      <c r="AA171" s="1206"/>
      <c r="AB171" s="1206"/>
      <c r="AC171" s="1206"/>
      <c r="AD171" s="1206"/>
      <c r="AE171" s="1206"/>
      <c r="AF171" s="1206"/>
      <c r="AG171" s="1206"/>
      <c r="AH171" s="1084"/>
    </row>
    <row r="172" spans="2:34" s="376" customFormat="1">
      <c r="B172" s="1207" t="s">
        <v>2890</v>
      </c>
      <c r="C172" s="2283" t="s">
        <v>3046</v>
      </c>
      <c r="D172" s="2283"/>
      <c r="E172" s="2283"/>
      <c r="F172" s="2283"/>
      <c r="G172" s="1209"/>
      <c r="H172" s="1209"/>
      <c r="I172" s="1209"/>
      <c r="J172" s="1209"/>
      <c r="K172" s="1209"/>
      <c r="L172" s="1209"/>
      <c r="M172" s="1209"/>
      <c r="N172" s="1209"/>
      <c r="O172" s="1209"/>
      <c r="P172" s="1209"/>
      <c r="Q172" s="1209"/>
      <c r="R172" s="1209"/>
      <c r="S172" s="1209"/>
      <c r="T172" s="1209"/>
      <c r="U172" s="1209"/>
      <c r="V172" s="1209"/>
      <c r="W172" s="1209"/>
      <c r="X172" s="1209"/>
      <c r="Y172" s="1209"/>
      <c r="Z172" s="1209"/>
      <c r="AA172" s="1209"/>
      <c r="AB172" s="1209"/>
      <c r="AC172" s="1209"/>
      <c r="AD172" s="1209"/>
      <c r="AE172" s="1209"/>
      <c r="AF172" s="1209"/>
      <c r="AG172" s="1209"/>
      <c r="AH172" s="1084"/>
    </row>
    <row r="173" spans="2:34" s="376" customFormat="1">
      <c r="B173" s="1207" t="s">
        <v>2892</v>
      </c>
      <c r="C173" s="1760" t="s">
        <v>2973</v>
      </c>
      <c r="D173" s="1760"/>
      <c r="E173" s="1760"/>
      <c r="F173" s="1760"/>
      <c r="G173" s="1210"/>
      <c r="H173" s="1210"/>
      <c r="I173" s="1210"/>
      <c r="J173" s="1210"/>
      <c r="K173" s="1210"/>
      <c r="L173" s="1210"/>
      <c r="M173" s="1210"/>
      <c r="N173" s="1210"/>
      <c r="O173" s="1210"/>
      <c r="P173" s="1210"/>
      <c r="Q173" s="1210"/>
      <c r="R173" s="1210"/>
      <c r="S173" s="1210"/>
      <c r="T173" s="1210"/>
      <c r="U173" s="1210"/>
      <c r="V173" s="1210"/>
      <c r="W173" s="1210"/>
      <c r="X173" s="1210"/>
      <c r="Y173" s="1210"/>
      <c r="Z173" s="1210"/>
      <c r="AA173" s="1210"/>
      <c r="AB173" s="1210"/>
      <c r="AC173" s="1210"/>
      <c r="AD173" s="1210"/>
      <c r="AE173" s="1210"/>
      <c r="AF173" s="1210"/>
      <c r="AG173" s="1210"/>
      <c r="AH173" s="1084"/>
    </row>
    <row r="174" spans="2:34" s="376" customFormat="1" ht="13.5" thickBot="1">
      <c r="B174" s="1208"/>
      <c r="C174" s="2107"/>
      <c r="D174" s="2107"/>
      <c r="E174" s="2107"/>
      <c r="F174" s="2107"/>
      <c r="G174" s="2284"/>
      <c r="H174" s="2284"/>
      <c r="I174" s="2284"/>
      <c r="J174" s="2284"/>
      <c r="K174" s="2284"/>
      <c r="L174" s="2284"/>
      <c r="M174" s="2284"/>
      <c r="N174" s="2284"/>
      <c r="O174" s="2284"/>
      <c r="P174" s="2284"/>
      <c r="Q174" s="2284"/>
      <c r="R174" s="2284"/>
      <c r="S174" s="2284"/>
      <c r="T174" s="2284"/>
      <c r="U174" s="2284"/>
      <c r="V174" s="2284"/>
      <c r="W174" s="2284"/>
      <c r="X174" s="2284"/>
      <c r="Y174" s="2284"/>
      <c r="Z174" s="2284"/>
      <c r="AA174" s="2284"/>
      <c r="AB174" s="2284"/>
      <c r="AC174" s="2284"/>
      <c r="AD174" s="2284"/>
      <c r="AE174" s="2284"/>
      <c r="AF174" s="2284"/>
      <c r="AG174" s="2284"/>
      <c r="AH174" s="1089"/>
    </row>
    <row r="175" spans="2:34" s="376" customFormat="1" ht="13.5" thickBot="1"/>
    <row r="176" spans="2:34" s="376" customFormat="1" ht="20.25">
      <c r="B176" s="2138" t="s">
        <v>2857</v>
      </c>
      <c r="C176" s="2139"/>
      <c r="D176" s="2139"/>
      <c r="E176" s="2139"/>
      <c r="F176" s="2139"/>
      <c r="G176" s="2139"/>
      <c r="H176" s="2139"/>
      <c r="I176" s="2139"/>
      <c r="J176" s="2139"/>
      <c r="K176" s="2139"/>
      <c r="L176" s="2139"/>
      <c r="M176" s="2139"/>
      <c r="N176" s="2139"/>
      <c r="O176" s="2139"/>
      <c r="P176" s="2139"/>
      <c r="Q176" s="2139"/>
      <c r="R176" s="2139"/>
      <c r="S176" s="2139"/>
      <c r="T176" s="2139"/>
      <c r="U176" s="2139"/>
      <c r="V176" s="2139"/>
      <c r="W176" s="2139"/>
      <c r="X176" s="2139"/>
      <c r="Y176" s="2139"/>
      <c r="Z176" s="2139"/>
      <c r="AA176" s="2139"/>
      <c r="AB176" s="2139"/>
      <c r="AC176" s="2139"/>
      <c r="AD176" s="2139"/>
      <c r="AE176" s="2139"/>
      <c r="AF176" s="2139"/>
      <c r="AG176" s="2139"/>
      <c r="AH176" s="2140"/>
    </row>
    <row r="177" spans="2:34" s="376" customFormat="1">
      <c r="B177" s="1176"/>
      <c r="C177" s="1177"/>
      <c r="D177" s="1178"/>
      <c r="E177" s="1178"/>
      <c r="F177" s="456"/>
      <c r="G177" s="456"/>
      <c r="H177" s="456"/>
      <c r="I177" s="456"/>
      <c r="J177" s="456"/>
      <c r="K177" s="456"/>
      <c r="L177" s="456"/>
      <c r="M177" s="456"/>
      <c r="N177" s="456"/>
      <c r="O177" s="456"/>
      <c r="P177" s="456"/>
      <c r="Q177" s="456"/>
      <c r="R177" s="456"/>
      <c r="S177" s="456"/>
      <c r="T177" s="456"/>
      <c r="U177" s="456"/>
      <c r="V177" s="456"/>
      <c r="W177" s="456"/>
      <c r="X177" s="456"/>
      <c r="Y177" s="456"/>
      <c r="Z177" s="456"/>
      <c r="AA177" s="456"/>
      <c r="AB177" s="456"/>
      <c r="AC177" s="456"/>
      <c r="AD177" s="456"/>
      <c r="AE177" s="456"/>
      <c r="AF177" s="456"/>
      <c r="AG177" s="456"/>
      <c r="AH177" s="1084"/>
    </row>
    <row r="178" spans="2:34" s="376" customFormat="1">
      <c r="B178" s="1179" t="s">
        <v>2858</v>
      </c>
      <c r="C178" s="1180" t="s">
        <v>3364</v>
      </c>
      <c r="D178" s="1180"/>
      <c r="E178" s="456"/>
      <c r="F178" s="456"/>
      <c r="G178" s="456"/>
      <c r="H178" s="456"/>
      <c r="I178" s="1181"/>
      <c r="J178" s="456"/>
      <c r="K178" s="456"/>
      <c r="L178" s="456"/>
      <c r="M178" s="456"/>
      <c r="N178" s="456"/>
      <c r="O178" s="456"/>
      <c r="P178" s="456"/>
      <c r="Q178" s="456"/>
      <c r="R178" s="456"/>
      <c r="S178" s="456"/>
      <c r="T178" s="456"/>
      <c r="U178" s="456"/>
      <c r="V178" s="456"/>
      <c r="W178" s="456"/>
      <c r="X178" s="456"/>
      <c r="Y178" s="456"/>
      <c r="Z178" s="456"/>
      <c r="AA178" s="456"/>
      <c r="AB178" s="456"/>
      <c r="AC178" s="456"/>
      <c r="AD178" s="456"/>
      <c r="AE178" s="456"/>
      <c r="AF178" s="456"/>
      <c r="AG178" s="456"/>
      <c r="AH178" s="1084"/>
    </row>
    <row r="179" spans="2:34" s="376" customFormat="1" ht="13.5" thickBot="1">
      <c r="B179" s="1179" t="s">
        <v>2860</v>
      </c>
      <c r="C179" s="1761">
        <v>41729</v>
      </c>
      <c r="D179" s="1762"/>
      <c r="E179" s="1762"/>
      <c r="F179" s="456"/>
      <c r="G179" s="456"/>
      <c r="H179" s="456"/>
      <c r="I179" s="1181"/>
      <c r="J179" s="456"/>
      <c r="K179" s="456"/>
      <c r="L179" s="456"/>
      <c r="M179" s="456"/>
      <c r="N179" s="456"/>
      <c r="O179" s="456"/>
      <c r="P179" s="456"/>
      <c r="Q179" s="456"/>
      <c r="R179" s="456"/>
      <c r="S179" s="456"/>
      <c r="T179" s="456"/>
      <c r="U179" s="456"/>
      <c r="V179" s="456"/>
      <c r="W179" s="456"/>
      <c r="X179" s="456"/>
      <c r="Y179" s="456"/>
      <c r="Z179" s="456"/>
      <c r="AA179" s="456"/>
      <c r="AB179" s="456"/>
      <c r="AC179" s="456"/>
      <c r="AD179" s="456"/>
      <c r="AE179" s="456"/>
      <c r="AF179" s="456"/>
      <c r="AG179" s="456"/>
      <c r="AH179" s="1084"/>
    </row>
    <row r="180" spans="2:34" s="376" customFormat="1" ht="15" customHeight="1" thickBot="1">
      <c r="B180" s="1179" t="s">
        <v>2861</v>
      </c>
      <c r="C180" s="2288" t="s">
        <v>3365</v>
      </c>
      <c r="D180" s="2286"/>
      <c r="E180" s="2286"/>
      <c r="F180" s="2286"/>
      <c r="G180" s="2286"/>
      <c r="H180" s="2286"/>
      <c r="I180" s="2286"/>
      <c r="J180" s="2286"/>
      <c r="K180" s="2286"/>
      <c r="L180" s="2286"/>
      <c r="M180" s="2286"/>
      <c r="N180" s="2286"/>
      <c r="O180" s="2286"/>
      <c r="P180" s="2286"/>
      <c r="Q180" s="2286"/>
      <c r="R180" s="2286"/>
      <c r="S180" s="2286"/>
      <c r="T180" s="2286"/>
      <c r="U180" s="2286"/>
      <c r="V180" s="2286"/>
      <c r="W180" s="2286"/>
      <c r="X180" s="2286"/>
      <c r="Y180" s="2286"/>
      <c r="Z180" s="2286"/>
      <c r="AA180" s="2286"/>
      <c r="AB180" s="2286"/>
      <c r="AC180" s="2286"/>
      <c r="AD180" s="2286"/>
      <c r="AE180" s="2286"/>
      <c r="AF180" s="2286"/>
      <c r="AG180" s="2287"/>
      <c r="AH180" s="1084"/>
    </row>
    <row r="181" spans="2:34" s="376" customFormat="1" ht="13.5" customHeight="1" thickBot="1">
      <c r="B181" s="1176"/>
      <c r="C181" s="2144"/>
      <c r="D181" s="2144"/>
      <c r="E181" s="2144"/>
      <c r="F181" s="2144"/>
      <c r="G181" s="2144"/>
      <c r="H181" s="2144"/>
      <c r="I181" s="2144"/>
      <c r="J181" s="2144"/>
      <c r="K181" s="2144"/>
      <c r="L181" s="2144"/>
      <c r="M181" s="2144"/>
      <c r="N181" s="2144"/>
      <c r="O181" s="2144"/>
      <c r="P181" s="2144"/>
      <c r="Q181" s="2144"/>
      <c r="R181" s="2144"/>
      <c r="S181" s="2144"/>
      <c r="T181" s="2144"/>
      <c r="U181" s="2144"/>
      <c r="V181" s="2144"/>
      <c r="W181" s="2144"/>
      <c r="X181" s="456"/>
      <c r="Y181" s="456"/>
      <c r="Z181" s="456"/>
      <c r="AA181" s="456"/>
      <c r="AB181" s="456"/>
      <c r="AC181" s="456"/>
      <c r="AD181" s="456"/>
      <c r="AE181" s="456"/>
      <c r="AF181" s="456"/>
      <c r="AG181" s="456"/>
      <c r="AH181" s="1084"/>
    </row>
    <row r="182" spans="2:34" s="376" customFormat="1" ht="13.5" thickBot="1">
      <c r="B182" s="1737" t="s">
        <v>2862</v>
      </c>
      <c r="C182" s="1739" t="s">
        <v>2863</v>
      </c>
      <c r="D182" s="1737" t="s">
        <v>2864</v>
      </c>
      <c r="E182" s="1741" t="s">
        <v>2865</v>
      </c>
      <c r="F182" s="1742"/>
      <c r="G182" s="1742"/>
      <c r="H182" s="1742"/>
      <c r="I182" s="1742"/>
      <c r="J182" s="1742"/>
      <c r="K182" s="1742"/>
      <c r="L182" s="1742"/>
      <c r="M182" s="1742"/>
      <c r="N182" s="1742"/>
      <c r="O182" s="1742"/>
      <c r="P182" s="1742"/>
      <c r="Q182" s="1742"/>
      <c r="R182" s="1743"/>
      <c r="S182" s="2145" t="s">
        <v>2866</v>
      </c>
      <c r="T182" s="2146"/>
      <c r="U182" s="2146"/>
      <c r="V182" s="2146"/>
      <c r="W182" s="2146"/>
      <c r="X182" s="2146"/>
      <c r="Y182" s="2146"/>
      <c r="Z182" s="2147"/>
      <c r="AA182" s="1741" t="s">
        <v>2867</v>
      </c>
      <c r="AB182" s="1742"/>
      <c r="AC182" s="1742"/>
      <c r="AD182" s="1743"/>
      <c r="AE182" s="1747" t="s">
        <v>2868</v>
      </c>
      <c r="AF182" s="1748"/>
      <c r="AG182" s="1749"/>
      <c r="AH182" s="1084"/>
    </row>
    <row r="183" spans="2:34" s="376" customFormat="1" ht="21" customHeight="1" thickBot="1">
      <c r="B183" s="1738"/>
      <c r="C183" s="1740"/>
      <c r="D183" s="1738"/>
      <c r="E183" s="1737" t="s">
        <v>2869</v>
      </c>
      <c r="F183" s="2148" t="s">
        <v>2870</v>
      </c>
      <c r="G183" s="2148" t="s">
        <v>2871</v>
      </c>
      <c r="H183" s="2145" t="s">
        <v>2872</v>
      </c>
      <c r="I183" s="2147"/>
      <c r="J183" s="2145" t="s">
        <v>2873</v>
      </c>
      <c r="K183" s="2147"/>
      <c r="L183" s="2145" t="s">
        <v>2874</v>
      </c>
      <c r="M183" s="2147"/>
      <c r="N183" s="2152" t="s">
        <v>2875</v>
      </c>
      <c r="O183" s="2153"/>
      <c r="P183" s="2146" t="s">
        <v>2876</v>
      </c>
      <c r="Q183" s="2146"/>
      <c r="R183" s="2147"/>
      <c r="S183" s="2148" t="s">
        <v>2872</v>
      </c>
      <c r="T183" s="2148" t="s">
        <v>2873</v>
      </c>
      <c r="U183" s="2148" t="s">
        <v>2874</v>
      </c>
      <c r="V183" s="2146" t="s">
        <v>2875</v>
      </c>
      <c r="W183" s="2146"/>
      <c r="X183" s="2145" t="s">
        <v>2876</v>
      </c>
      <c r="Y183" s="2146"/>
      <c r="Z183" s="2147"/>
      <c r="AA183" s="1737" t="s">
        <v>2869</v>
      </c>
      <c r="AB183" s="1737" t="s">
        <v>2877</v>
      </c>
      <c r="AC183" s="1737" t="s">
        <v>2878</v>
      </c>
      <c r="AD183" s="1737" t="s">
        <v>2879</v>
      </c>
      <c r="AE183" s="1750"/>
      <c r="AF183" s="1751"/>
      <c r="AG183" s="1752"/>
      <c r="AH183" s="1084"/>
    </row>
    <row r="184" spans="2:34" s="376" customFormat="1" ht="26.25" thickBot="1">
      <c r="B184" s="1763"/>
      <c r="C184" s="1764"/>
      <c r="D184" s="1763"/>
      <c r="E184" s="1763"/>
      <c r="F184" s="2289"/>
      <c r="G184" s="2289"/>
      <c r="H184" s="1531" t="s">
        <v>2880</v>
      </c>
      <c r="I184" s="1531" t="s">
        <v>2881</v>
      </c>
      <c r="J184" s="1531" t="s">
        <v>2880</v>
      </c>
      <c r="K184" s="1531" t="s">
        <v>2881</v>
      </c>
      <c r="L184" s="1531" t="s">
        <v>2880</v>
      </c>
      <c r="M184" s="1531" t="s">
        <v>2881</v>
      </c>
      <c r="N184" s="1183" t="s">
        <v>306</v>
      </c>
      <c r="O184" s="1184" t="s">
        <v>2882</v>
      </c>
      <c r="P184" s="1185" t="s">
        <v>2883</v>
      </c>
      <c r="Q184" s="1184" t="s">
        <v>2884</v>
      </c>
      <c r="R184" s="1184" t="s">
        <v>2885</v>
      </c>
      <c r="S184" s="2289"/>
      <c r="T184" s="2289"/>
      <c r="U184" s="2289"/>
      <c r="V184" s="1525" t="s">
        <v>306</v>
      </c>
      <c r="W184" s="1187" t="s">
        <v>2882</v>
      </c>
      <c r="X184" s="1184" t="s">
        <v>2883</v>
      </c>
      <c r="Y184" s="1188" t="s">
        <v>2884</v>
      </c>
      <c r="Z184" s="1184" t="s">
        <v>2885</v>
      </c>
      <c r="AA184" s="1763"/>
      <c r="AB184" s="1763"/>
      <c r="AC184" s="1763"/>
      <c r="AD184" s="1763"/>
      <c r="AE184" s="1035" t="s">
        <v>307</v>
      </c>
      <c r="AF184" s="1035" t="s">
        <v>2886</v>
      </c>
      <c r="AG184" s="1035" t="s">
        <v>2887</v>
      </c>
      <c r="AH184" s="1084"/>
    </row>
    <row r="185" spans="2:34" s="376" customFormat="1" ht="25.5">
      <c r="B185" s="1603" t="s">
        <v>3364</v>
      </c>
      <c r="C185" s="1155">
        <v>843</v>
      </c>
      <c r="D185" s="1102">
        <v>105</v>
      </c>
      <c r="E185" s="1038">
        <v>105</v>
      </c>
      <c r="F185" s="1039"/>
      <c r="G185" s="1039"/>
      <c r="H185" s="1042"/>
      <c r="I185" s="1042"/>
      <c r="J185" s="1042"/>
      <c r="K185" s="1042"/>
      <c r="L185" s="1042"/>
      <c r="M185" s="1042"/>
      <c r="N185" s="1583" t="s">
        <v>3049</v>
      </c>
      <c r="O185" s="1584">
        <v>0.09</v>
      </c>
      <c r="P185" s="1042"/>
      <c r="Q185" s="1042"/>
      <c r="R185" s="1042"/>
      <c r="S185" s="1045"/>
      <c r="T185" s="1042"/>
      <c r="U185" s="1044"/>
      <c r="V185" s="1046"/>
      <c r="W185" s="1044"/>
      <c r="X185" s="1042"/>
      <c r="Y185" s="1043"/>
      <c r="Z185" s="1042"/>
      <c r="AA185" s="1047"/>
      <c r="AB185" s="1039"/>
      <c r="AC185" s="1043"/>
      <c r="AD185" s="1042"/>
      <c r="AE185" s="1604"/>
      <c r="AF185" s="1155"/>
      <c r="AG185" s="1044"/>
      <c r="AH185" s="1084"/>
    </row>
    <row r="186" spans="2:34" s="376" customFormat="1" ht="25.5">
      <c r="B186" s="1582"/>
      <c r="C186" s="1166"/>
      <c r="D186" s="1050"/>
      <c r="E186" s="1585"/>
      <c r="F186" s="1052"/>
      <c r="G186" s="1052"/>
      <c r="H186" s="1586">
        <v>0.02</v>
      </c>
      <c r="I186" s="1586">
        <v>0.02</v>
      </c>
      <c r="J186" s="1054"/>
      <c r="K186" s="1054"/>
      <c r="L186" s="1054"/>
      <c r="M186" s="1054"/>
      <c r="N186" s="1587" t="s">
        <v>3050</v>
      </c>
      <c r="O186" s="1588">
        <v>0.09</v>
      </c>
      <c r="P186" s="1054"/>
      <c r="Q186" s="1054"/>
      <c r="R186" s="1054"/>
      <c r="S186" s="1058"/>
      <c r="T186" s="1054"/>
      <c r="U186" s="1057"/>
      <c r="V186" s="1059"/>
      <c r="W186" s="1057"/>
      <c r="X186" s="1054"/>
      <c r="Y186" s="1055"/>
      <c r="Z186" s="1054"/>
      <c r="AA186" s="1051"/>
      <c r="AB186" s="1052"/>
      <c r="AC186" s="1055"/>
      <c r="AD186" s="1054"/>
      <c r="AE186" s="1530"/>
      <c r="AF186" s="1048"/>
      <c r="AG186" s="1049"/>
      <c r="AH186" s="1084"/>
    </row>
    <row r="187" spans="2:34" s="376" customFormat="1">
      <c r="B187" s="1582"/>
      <c r="C187" s="1166"/>
      <c r="D187" s="1050"/>
      <c r="E187" s="1050"/>
      <c r="F187" s="1052"/>
      <c r="G187" s="1052"/>
      <c r="H187" s="1054"/>
      <c r="I187" s="1054"/>
      <c r="J187" s="1318" t="s">
        <v>3228</v>
      </c>
      <c r="K187" s="1589" t="s">
        <v>3229</v>
      </c>
      <c r="L187" s="1054"/>
      <c r="M187" s="1054"/>
      <c r="N187" s="1587" t="s">
        <v>3221</v>
      </c>
      <c r="O187" s="1588">
        <v>0.21</v>
      </c>
      <c r="P187" s="1054"/>
      <c r="Q187" s="1054"/>
      <c r="R187" s="1054"/>
      <c r="S187" s="1058"/>
      <c r="T187" s="1054"/>
      <c r="U187" s="1057"/>
      <c r="V187" s="1059"/>
      <c r="W187" s="1057"/>
      <c r="X187" s="1054"/>
      <c r="Y187" s="1055"/>
      <c r="Z187" s="1054"/>
      <c r="AA187" s="1051"/>
      <c r="AB187" s="1052"/>
      <c r="AC187" s="1055"/>
      <c r="AD187" s="1054"/>
      <c r="AE187" s="1530"/>
      <c r="AF187" s="1048"/>
      <c r="AG187" s="1049"/>
      <c r="AH187" s="1084"/>
    </row>
    <row r="188" spans="2:34" s="376" customFormat="1">
      <c r="B188" s="1582"/>
      <c r="C188" s="1166"/>
      <c r="D188" s="1050"/>
      <c r="E188" s="1050"/>
      <c r="F188" s="1052"/>
      <c r="G188" s="1052"/>
      <c r="H188" s="1054"/>
      <c r="I188" s="1054"/>
      <c r="J188" s="1054"/>
      <c r="K188" s="1054"/>
      <c r="L188" s="1318">
        <v>0.04</v>
      </c>
      <c r="M188" s="1318">
        <v>0.04</v>
      </c>
      <c r="N188" s="1587" t="s">
        <v>3222</v>
      </c>
      <c r="O188" s="1588">
        <v>0.23</v>
      </c>
      <c r="P188" s="1054"/>
      <c r="Q188" s="1054"/>
      <c r="R188" s="1054"/>
      <c r="S188" s="1058"/>
      <c r="T188" s="1054"/>
      <c r="U188" s="1057"/>
      <c r="V188" s="1059"/>
      <c r="W188" s="1057"/>
      <c r="X188" s="1054"/>
      <c r="Y188" s="1055"/>
      <c r="Z188" s="1054"/>
      <c r="AA188" s="1051"/>
      <c r="AB188" s="1052"/>
      <c r="AC188" s="1055"/>
      <c r="AD188" s="1054"/>
      <c r="AE188" s="1530"/>
      <c r="AF188" s="1048"/>
      <c r="AG188" s="1049"/>
      <c r="AH188" s="1084"/>
    </row>
    <row r="189" spans="2:34" s="376" customFormat="1" ht="25.5">
      <c r="B189" s="1582"/>
      <c r="C189" s="1166"/>
      <c r="D189" s="1050"/>
      <c r="E189" s="1050"/>
      <c r="F189" s="1052"/>
      <c r="G189" s="1052"/>
      <c r="H189" s="1054"/>
      <c r="I189" s="1054"/>
      <c r="J189" s="1054"/>
      <c r="K189" s="1054"/>
      <c r="L189" s="1054"/>
      <c r="M189" s="1054"/>
      <c r="N189" s="1587" t="s">
        <v>3223</v>
      </c>
      <c r="O189" s="1588">
        <v>0.22</v>
      </c>
      <c r="P189" s="1318">
        <v>0.13500000000000001</v>
      </c>
      <c r="Q189" s="1318">
        <v>0.13500000000000001</v>
      </c>
      <c r="R189" s="1318">
        <v>0.13500000000000001</v>
      </c>
      <c r="S189" s="1058"/>
      <c r="T189" s="1054"/>
      <c r="U189" s="1057"/>
      <c r="V189" s="1059"/>
      <c r="W189" s="1057"/>
      <c r="X189" s="1054"/>
      <c r="Y189" s="1055"/>
      <c r="Z189" s="1054"/>
      <c r="AA189" s="1051"/>
      <c r="AB189" s="1052"/>
      <c r="AC189" s="1055"/>
      <c r="AD189" s="1054"/>
      <c r="AE189" s="1530"/>
      <c r="AF189" s="1048"/>
      <c r="AG189" s="1049"/>
      <c r="AH189" s="1084"/>
    </row>
    <row r="190" spans="2:34" s="376" customFormat="1">
      <c r="B190" s="1582"/>
      <c r="C190" s="1590"/>
      <c r="D190" s="1591"/>
      <c r="E190" s="1591"/>
      <c r="F190" s="1592"/>
      <c r="G190" s="1592"/>
      <c r="H190" s="1593"/>
      <c r="I190" s="1593"/>
      <c r="J190" s="1593"/>
      <c r="K190" s="1593"/>
      <c r="L190" s="1593"/>
      <c r="M190" s="1593"/>
      <c r="N190" s="1594" t="s">
        <v>3224</v>
      </c>
      <c r="O190" s="1595">
        <v>0.5</v>
      </c>
      <c r="P190" s="1593"/>
      <c r="Q190" s="1593"/>
      <c r="R190" s="1593"/>
      <c r="S190" s="1596"/>
      <c r="T190" s="1593"/>
      <c r="U190" s="1597"/>
      <c r="V190" s="1598"/>
      <c r="W190" s="1597"/>
      <c r="X190" s="1593"/>
      <c r="Y190" s="1599"/>
      <c r="Z190" s="1593"/>
      <c r="AA190" s="1600"/>
      <c r="AB190" s="1592"/>
      <c r="AC190" s="1599"/>
      <c r="AD190" s="1593"/>
      <c r="AE190" s="1056"/>
      <c r="AF190" s="1166"/>
      <c r="AG190" s="1057"/>
      <c r="AH190" s="1084"/>
    </row>
    <row r="191" spans="2:34" s="376" customFormat="1" ht="25.5">
      <c r="B191" s="1582"/>
      <c r="C191" s="1590"/>
      <c r="D191" s="1591"/>
      <c r="E191" s="1591"/>
      <c r="F191" s="1592"/>
      <c r="G191" s="1592"/>
      <c r="H191" s="1593"/>
      <c r="I191" s="1593"/>
      <c r="J191" s="1593"/>
      <c r="K191" s="1593"/>
      <c r="L191" s="1593"/>
      <c r="M191" s="1593"/>
      <c r="N191" s="1594" t="s">
        <v>3225</v>
      </c>
      <c r="O191" s="1595">
        <v>0.22</v>
      </c>
      <c r="P191" s="1601"/>
      <c r="Q191" s="1601"/>
      <c r="R191" s="1601"/>
      <c r="S191" s="1596"/>
      <c r="T191" s="1593"/>
      <c r="U191" s="1597"/>
      <c r="V191" s="1598"/>
      <c r="W191" s="1597"/>
      <c r="X191" s="1593"/>
      <c r="Y191" s="1599"/>
      <c r="Z191" s="1593"/>
      <c r="AA191" s="1600"/>
      <c r="AB191" s="1592"/>
      <c r="AC191" s="1599"/>
      <c r="AD191" s="1593"/>
      <c r="AE191" s="1056"/>
      <c r="AF191" s="1166"/>
      <c r="AG191" s="1057"/>
      <c r="AH191" s="1084"/>
    </row>
    <row r="192" spans="2:34" s="376" customFormat="1" ht="25.5">
      <c r="B192" s="1582"/>
      <c r="C192" s="1590"/>
      <c r="D192" s="1591"/>
      <c r="E192" s="1591"/>
      <c r="F192" s="1592"/>
      <c r="G192" s="1592"/>
      <c r="H192" s="1593"/>
      <c r="I192" s="1593"/>
      <c r="J192" s="1593"/>
      <c r="K192" s="1593"/>
      <c r="L192" s="1593"/>
      <c r="M192" s="1593"/>
      <c r="N192" s="1594" t="s">
        <v>3226</v>
      </c>
      <c r="O192" s="1595">
        <v>0.13</v>
      </c>
      <c r="P192" s="1601"/>
      <c r="Q192" s="1601"/>
      <c r="R192" s="1601"/>
      <c r="S192" s="1596"/>
      <c r="T192" s="1593"/>
      <c r="U192" s="1597"/>
      <c r="V192" s="1598"/>
      <c r="W192" s="1597"/>
      <c r="X192" s="1593"/>
      <c r="Y192" s="1599"/>
      <c r="Z192" s="1593"/>
      <c r="AA192" s="1600"/>
      <c r="AB192" s="1592"/>
      <c r="AC192" s="1599"/>
      <c r="AD192" s="1593"/>
      <c r="AE192" s="1056"/>
      <c r="AF192" s="1166"/>
      <c r="AG192" s="1057"/>
      <c r="AH192" s="1084"/>
    </row>
    <row r="193" spans="2:34" s="376" customFormat="1" ht="25.5">
      <c r="B193" s="1582"/>
      <c r="C193" s="1590"/>
      <c r="D193" s="1591"/>
      <c r="E193" s="1591"/>
      <c r="F193" s="1592"/>
      <c r="G193" s="1592"/>
      <c r="H193" s="1593"/>
      <c r="I193" s="1593"/>
      <c r="J193" s="1593"/>
      <c r="K193" s="1593"/>
      <c r="L193" s="1593"/>
      <c r="M193" s="1593"/>
      <c r="N193" s="1594" t="s">
        <v>3227</v>
      </c>
      <c r="O193" s="1595">
        <v>0.22</v>
      </c>
      <c r="P193" s="1601"/>
      <c r="Q193" s="1601"/>
      <c r="R193" s="1601"/>
      <c r="S193" s="1596"/>
      <c r="T193" s="1593"/>
      <c r="U193" s="1597"/>
      <c r="V193" s="1598"/>
      <c r="W193" s="1597"/>
      <c r="X193" s="1593"/>
      <c r="Y193" s="1599"/>
      <c r="Z193" s="1593"/>
      <c r="AA193" s="1600"/>
      <c r="AB193" s="1592"/>
      <c r="AC193" s="1599"/>
      <c r="AD193" s="1593"/>
      <c r="AE193" s="1056"/>
      <c r="AF193" s="1166"/>
      <c r="AG193" s="1057"/>
      <c r="AH193" s="1084"/>
    </row>
    <row r="194" spans="2:34" s="376" customFormat="1" ht="25.5">
      <c r="B194" s="1582"/>
      <c r="C194" s="1590"/>
      <c r="D194" s="1591"/>
      <c r="E194" s="1591"/>
      <c r="F194" s="1592"/>
      <c r="G194" s="1592"/>
      <c r="H194" s="1593"/>
      <c r="I194" s="1593"/>
      <c r="J194" s="1593"/>
      <c r="K194" s="1593"/>
      <c r="L194" s="1593"/>
      <c r="M194" s="1593"/>
      <c r="N194" s="1594" t="s">
        <v>3230</v>
      </c>
      <c r="O194" s="1595">
        <v>0.19</v>
      </c>
      <c r="P194" s="1601"/>
      <c r="Q194" s="1601"/>
      <c r="R194" s="1601"/>
      <c r="S194" s="1596"/>
      <c r="T194" s="1593"/>
      <c r="U194" s="1597"/>
      <c r="V194" s="1598"/>
      <c r="W194" s="1597"/>
      <c r="X194" s="1593"/>
      <c r="Y194" s="1599"/>
      <c r="Z194" s="1593"/>
      <c r="AA194" s="1600"/>
      <c r="AB194" s="1592"/>
      <c r="AC194" s="1599"/>
      <c r="AD194" s="1593"/>
      <c r="AE194" s="1056"/>
      <c r="AF194" s="1166"/>
      <c r="AG194" s="1057"/>
      <c r="AH194" s="1084"/>
    </row>
    <row r="195" spans="2:34" s="376" customFormat="1">
      <c r="B195" s="1582"/>
      <c r="C195" s="1590"/>
      <c r="D195" s="1591"/>
      <c r="E195" s="1591"/>
      <c r="F195" s="1592"/>
      <c r="G195" s="1592"/>
      <c r="H195" s="1593"/>
      <c r="I195" s="1593"/>
      <c r="J195" s="1593"/>
      <c r="K195" s="1593"/>
      <c r="L195" s="1593"/>
      <c r="M195" s="1593"/>
      <c r="N195" s="1594" t="s">
        <v>3052</v>
      </c>
      <c r="O195" s="1595">
        <v>0.13</v>
      </c>
      <c r="P195" s="1601"/>
      <c r="Q195" s="1601"/>
      <c r="R195" s="1601"/>
      <c r="S195" s="1596"/>
      <c r="T195" s="1593"/>
      <c r="U195" s="1597"/>
      <c r="V195" s="1598"/>
      <c r="W195" s="1597"/>
      <c r="X195" s="1593"/>
      <c r="Y195" s="1599"/>
      <c r="Z195" s="1593"/>
      <c r="AA195" s="1600"/>
      <c r="AB195" s="1592"/>
      <c r="AC195" s="1599"/>
      <c r="AD195" s="1593"/>
      <c r="AE195" s="1056"/>
      <c r="AF195" s="1166"/>
      <c r="AG195" s="1057"/>
      <c r="AH195" s="1084"/>
    </row>
    <row r="196" spans="2:34" s="376" customFormat="1">
      <c r="B196" s="1582"/>
      <c r="C196" s="1590"/>
      <c r="D196" s="1591"/>
      <c r="E196" s="1591"/>
      <c r="F196" s="1592"/>
      <c r="G196" s="1592"/>
      <c r="H196" s="1593"/>
      <c r="I196" s="1593"/>
      <c r="J196" s="1593"/>
      <c r="K196" s="1593"/>
      <c r="L196" s="1593"/>
      <c r="M196" s="1593"/>
      <c r="N196" s="1594" t="s">
        <v>3053</v>
      </c>
      <c r="O196" s="1595">
        <v>0.2</v>
      </c>
      <c r="P196" s="1601"/>
      <c r="Q196" s="1601"/>
      <c r="R196" s="1601"/>
      <c r="S196" s="1596"/>
      <c r="T196" s="1593"/>
      <c r="U196" s="1597"/>
      <c r="V196" s="1598"/>
      <c r="W196" s="1597"/>
      <c r="X196" s="1593"/>
      <c r="Y196" s="1599"/>
      <c r="Z196" s="1593"/>
      <c r="AA196" s="1600"/>
      <c r="AB196" s="1592"/>
      <c r="AC196" s="1599"/>
      <c r="AD196" s="1593"/>
      <c r="AE196" s="1056"/>
      <c r="AF196" s="1166"/>
      <c r="AG196" s="1057"/>
      <c r="AH196" s="1084"/>
    </row>
    <row r="197" spans="2:34" s="376" customFormat="1" ht="25.5">
      <c r="B197" s="1582"/>
      <c r="C197" s="1590"/>
      <c r="D197" s="1591"/>
      <c r="E197" s="1591"/>
      <c r="F197" s="1592"/>
      <c r="G197" s="1592"/>
      <c r="H197" s="1593"/>
      <c r="I197" s="1593"/>
      <c r="J197" s="1593"/>
      <c r="K197" s="1593"/>
      <c r="L197" s="1593"/>
      <c r="M197" s="1593"/>
      <c r="N197" s="1594" t="s">
        <v>3235</v>
      </c>
      <c r="O197" s="1595">
        <v>0.13</v>
      </c>
      <c r="P197" s="1601"/>
      <c r="Q197" s="1601"/>
      <c r="R197" s="1601"/>
      <c r="S197" s="1596"/>
      <c r="T197" s="1593"/>
      <c r="U197" s="1597"/>
      <c r="V197" s="1598"/>
      <c r="W197" s="1597"/>
      <c r="X197" s="1593"/>
      <c r="Y197" s="1599"/>
      <c r="Z197" s="1593"/>
      <c r="AA197" s="1600"/>
      <c r="AB197" s="1592"/>
      <c r="AC197" s="1599"/>
      <c r="AD197" s="1593"/>
      <c r="AE197" s="1056"/>
      <c r="AF197" s="1166"/>
      <c r="AG197" s="1057"/>
      <c r="AH197" s="1084"/>
    </row>
    <row r="198" spans="2:34" s="376" customFormat="1" ht="25.5">
      <c r="B198" s="1582"/>
      <c r="C198" s="1590"/>
      <c r="D198" s="1591"/>
      <c r="E198" s="1591"/>
      <c r="F198" s="1592"/>
      <c r="G198" s="1592"/>
      <c r="H198" s="1593"/>
      <c r="I198" s="1593"/>
      <c r="J198" s="1593"/>
      <c r="K198" s="1593"/>
      <c r="L198" s="1593"/>
      <c r="M198" s="1593"/>
      <c r="N198" s="1594" t="s">
        <v>3238</v>
      </c>
      <c r="O198" s="1595">
        <v>0.25</v>
      </c>
      <c r="P198" s="1601"/>
      <c r="Q198" s="1601"/>
      <c r="R198" s="1601"/>
      <c r="S198" s="1596"/>
      <c r="T198" s="1593"/>
      <c r="U198" s="1597"/>
      <c r="V198" s="1598"/>
      <c r="W198" s="1597"/>
      <c r="X198" s="1593"/>
      <c r="Y198" s="1599"/>
      <c r="Z198" s="1593"/>
      <c r="AA198" s="1600"/>
      <c r="AB198" s="1592"/>
      <c r="AC198" s="1599"/>
      <c r="AD198" s="1593"/>
      <c r="AE198" s="1056"/>
      <c r="AF198" s="1166"/>
      <c r="AG198" s="1057"/>
      <c r="AH198" s="1084"/>
    </row>
    <row r="199" spans="2:34" s="376" customFormat="1" ht="25.5">
      <c r="B199" s="1582"/>
      <c r="C199" s="1590"/>
      <c r="D199" s="1591"/>
      <c r="E199" s="1591"/>
      <c r="F199" s="1592"/>
      <c r="G199" s="1592"/>
      <c r="H199" s="1593"/>
      <c r="I199" s="1593"/>
      <c r="J199" s="1593"/>
      <c r="K199" s="1593"/>
      <c r="L199" s="1593"/>
      <c r="M199" s="1593"/>
      <c r="N199" s="1594" t="s">
        <v>3240</v>
      </c>
      <c r="O199" s="1595">
        <v>0.19</v>
      </c>
      <c r="P199" s="1601"/>
      <c r="Q199" s="1601"/>
      <c r="R199" s="1601"/>
      <c r="S199" s="1596"/>
      <c r="T199" s="1593"/>
      <c r="U199" s="1597"/>
      <c r="V199" s="1598"/>
      <c r="W199" s="1597"/>
      <c r="X199" s="1593"/>
      <c r="Y199" s="1599"/>
      <c r="Z199" s="1593"/>
      <c r="AA199" s="1600"/>
      <c r="AB199" s="1592"/>
      <c r="AC199" s="1599"/>
      <c r="AD199" s="1593"/>
      <c r="AE199" s="1056"/>
      <c r="AF199" s="1166"/>
      <c r="AG199" s="1057"/>
      <c r="AH199" s="1084"/>
    </row>
    <row r="200" spans="2:34" s="376" customFormat="1" ht="25.5">
      <c r="B200" s="1582"/>
      <c r="C200" s="1590"/>
      <c r="D200" s="1591"/>
      <c r="E200" s="1591"/>
      <c r="F200" s="1592"/>
      <c r="G200" s="1592"/>
      <c r="H200" s="1593"/>
      <c r="I200" s="1593"/>
      <c r="J200" s="1593"/>
      <c r="K200" s="1593"/>
      <c r="L200" s="1593"/>
      <c r="M200" s="1593"/>
      <c r="N200" s="1594" t="s">
        <v>3242</v>
      </c>
      <c r="O200" s="1595">
        <v>1</v>
      </c>
      <c r="P200" s="1601"/>
      <c r="Q200" s="1601"/>
      <c r="R200" s="1601"/>
      <c r="S200" s="1596"/>
      <c r="T200" s="1593"/>
      <c r="U200" s="1597"/>
      <c r="V200" s="1598"/>
      <c r="W200" s="1597"/>
      <c r="X200" s="1593"/>
      <c r="Y200" s="1599"/>
      <c r="Z200" s="1593"/>
      <c r="AA200" s="1600"/>
      <c r="AB200" s="1592"/>
      <c r="AC200" s="1599"/>
      <c r="AD200" s="1593"/>
      <c r="AE200" s="1056"/>
      <c r="AF200" s="1166"/>
      <c r="AG200" s="1057"/>
      <c r="AH200" s="1084"/>
    </row>
    <row r="201" spans="2:34" s="376" customFormat="1" ht="25.5">
      <c r="B201" s="1582"/>
      <c r="C201" s="1590"/>
      <c r="D201" s="1591"/>
      <c r="E201" s="1591"/>
      <c r="F201" s="1592"/>
      <c r="G201" s="1592"/>
      <c r="H201" s="1593"/>
      <c r="I201" s="1593"/>
      <c r="J201" s="1593"/>
      <c r="K201" s="1593"/>
      <c r="L201" s="1593"/>
      <c r="M201" s="1593"/>
      <c r="N201" s="1594" t="s">
        <v>3243</v>
      </c>
      <c r="O201" s="1595">
        <v>0.22</v>
      </c>
      <c r="P201" s="1601"/>
      <c r="Q201" s="1601"/>
      <c r="R201" s="1601"/>
      <c r="S201" s="1596"/>
      <c r="T201" s="1593"/>
      <c r="U201" s="1597"/>
      <c r="V201" s="1598"/>
      <c r="W201" s="1597"/>
      <c r="X201" s="1593"/>
      <c r="Y201" s="1599"/>
      <c r="Z201" s="1593"/>
      <c r="AA201" s="1600"/>
      <c r="AB201" s="1592"/>
      <c r="AC201" s="1599"/>
      <c r="AD201" s="1593"/>
      <c r="AE201" s="1056"/>
      <c r="AF201" s="1166"/>
      <c r="AG201" s="1057"/>
      <c r="AH201" s="1084"/>
    </row>
    <row r="202" spans="2:34" s="376" customFormat="1">
      <c r="B202" s="1582"/>
      <c r="C202" s="1590"/>
      <c r="D202" s="1591"/>
      <c r="E202" s="1591"/>
      <c r="F202" s="1592"/>
      <c r="G202" s="1592"/>
      <c r="H202" s="1593"/>
      <c r="I202" s="1593"/>
      <c r="J202" s="1593"/>
      <c r="K202" s="1593"/>
      <c r="L202" s="1593"/>
      <c r="M202" s="1593"/>
      <c r="N202" s="1594" t="s">
        <v>162</v>
      </c>
      <c r="O202" s="1595">
        <v>0.22</v>
      </c>
      <c r="P202" s="1601"/>
      <c r="Q202" s="1601"/>
      <c r="R202" s="1601"/>
      <c r="S202" s="1596"/>
      <c r="T202" s="1593"/>
      <c r="U202" s="1597"/>
      <c r="V202" s="1598"/>
      <c r="W202" s="1597"/>
      <c r="X202" s="1593"/>
      <c r="Y202" s="1599"/>
      <c r="Z202" s="1593"/>
      <c r="AA202" s="1600"/>
      <c r="AB202" s="1592"/>
      <c r="AC202" s="1599"/>
      <c r="AD202" s="1593"/>
      <c r="AE202" s="1056"/>
      <c r="AF202" s="1166"/>
      <c r="AG202" s="1057"/>
      <c r="AH202" s="1084"/>
    </row>
    <row r="203" spans="2:34" s="376" customFormat="1">
      <c r="B203" s="1582"/>
      <c r="C203" s="1590"/>
      <c r="D203" s="1591"/>
      <c r="E203" s="1591"/>
      <c r="F203" s="1592"/>
      <c r="G203" s="1592"/>
      <c r="H203" s="1593"/>
      <c r="I203" s="1593"/>
      <c r="J203" s="1593"/>
      <c r="K203" s="1593"/>
      <c r="L203" s="1593"/>
      <c r="M203" s="1593"/>
      <c r="N203" s="1594" t="s">
        <v>163</v>
      </c>
      <c r="O203" s="1595">
        <v>0.35</v>
      </c>
      <c r="P203" s="1601"/>
      <c r="Q203" s="1601"/>
      <c r="R203" s="1601"/>
      <c r="S203" s="1596"/>
      <c r="T203" s="1593"/>
      <c r="U203" s="1597"/>
      <c r="V203" s="1598"/>
      <c r="W203" s="1597"/>
      <c r="X203" s="1593"/>
      <c r="Y203" s="1599"/>
      <c r="Z203" s="1593"/>
      <c r="AA203" s="1600"/>
      <c r="AB203" s="1592"/>
      <c r="AC203" s="1599"/>
      <c r="AD203" s="1593"/>
      <c r="AE203" s="1056"/>
      <c r="AF203" s="1166"/>
      <c r="AG203" s="1057"/>
      <c r="AH203" s="1084"/>
    </row>
    <row r="204" spans="2:34" s="376" customFormat="1" ht="25.5">
      <c r="B204" s="1582"/>
      <c r="C204" s="1590"/>
      <c r="D204" s="1591"/>
      <c r="E204" s="1591"/>
      <c r="F204" s="1592"/>
      <c r="G204" s="1592"/>
      <c r="H204" s="1593"/>
      <c r="I204" s="1593"/>
      <c r="J204" s="1593"/>
      <c r="K204" s="1593"/>
      <c r="L204" s="1593"/>
      <c r="M204" s="1593"/>
      <c r="N204" s="1594" t="s">
        <v>3244</v>
      </c>
      <c r="O204" s="1595">
        <v>0.3</v>
      </c>
      <c r="P204" s="1601"/>
      <c r="Q204" s="1601"/>
      <c r="R204" s="1601"/>
      <c r="S204" s="1596"/>
      <c r="T204" s="1593"/>
      <c r="U204" s="1597"/>
      <c r="V204" s="1598"/>
      <c r="W204" s="1597"/>
      <c r="X204" s="1593"/>
      <c r="Y204" s="1599"/>
      <c r="Z204" s="1593"/>
      <c r="AA204" s="1600"/>
      <c r="AB204" s="1592"/>
      <c r="AC204" s="1599"/>
      <c r="AD204" s="1593"/>
      <c r="AE204" s="1056"/>
      <c r="AF204" s="1166"/>
      <c r="AG204" s="1057"/>
      <c r="AH204" s="1084"/>
    </row>
    <row r="205" spans="2:34" s="376" customFormat="1" ht="25.5">
      <c r="B205" s="1582"/>
      <c r="C205" s="1590"/>
      <c r="D205" s="1591"/>
      <c r="E205" s="1591"/>
      <c r="F205" s="1592"/>
      <c r="G205" s="1592"/>
      <c r="H205" s="1593"/>
      <c r="I205" s="1593"/>
      <c r="J205" s="1593"/>
      <c r="K205" s="1593"/>
      <c r="L205" s="1593"/>
      <c r="M205" s="1593"/>
      <c r="N205" s="1594" t="s">
        <v>3058</v>
      </c>
      <c r="O205" s="1595">
        <v>6.8</v>
      </c>
      <c r="P205" s="1601"/>
      <c r="Q205" s="1601"/>
      <c r="R205" s="1601"/>
      <c r="S205" s="1596"/>
      <c r="T205" s="1593"/>
      <c r="U205" s="1597"/>
      <c r="V205" s="1598"/>
      <c r="W205" s="1597"/>
      <c r="X205" s="1593"/>
      <c r="Y205" s="1599"/>
      <c r="Z205" s="1593"/>
      <c r="AA205" s="1600"/>
      <c r="AB205" s="1592"/>
      <c r="AC205" s="1599"/>
      <c r="AD205" s="1593"/>
      <c r="AE205" s="1056"/>
      <c r="AF205" s="1166"/>
      <c r="AG205" s="1057"/>
      <c r="AH205" s="1084"/>
    </row>
    <row r="206" spans="2:34" s="376" customFormat="1">
      <c r="B206" s="1582"/>
      <c r="C206" s="1590"/>
      <c r="D206" s="1591"/>
      <c r="E206" s="1591"/>
      <c r="F206" s="1592"/>
      <c r="G206" s="1592"/>
      <c r="H206" s="1593"/>
      <c r="I206" s="1593"/>
      <c r="J206" s="1593"/>
      <c r="K206" s="1593"/>
      <c r="L206" s="1593"/>
      <c r="M206" s="1593"/>
      <c r="N206" s="1594" t="s">
        <v>2745</v>
      </c>
      <c r="O206" s="1595">
        <v>0.5</v>
      </c>
      <c r="P206" s="1601"/>
      <c r="Q206" s="1601"/>
      <c r="R206" s="1601"/>
      <c r="S206" s="1596"/>
      <c r="T206" s="1593"/>
      <c r="U206" s="1597"/>
      <c r="V206" s="1598"/>
      <c r="W206" s="1597"/>
      <c r="X206" s="1593"/>
      <c r="Y206" s="1599"/>
      <c r="Z206" s="1593"/>
      <c r="AA206" s="1600"/>
      <c r="AB206" s="1592"/>
      <c r="AC206" s="1599"/>
      <c r="AD206" s="1593"/>
      <c r="AE206" s="1056"/>
      <c r="AF206" s="1166"/>
      <c r="AG206" s="1057"/>
      <c r="AH206" s="1084"/>
    </row>
    <row r="207" spans="2:34" s="376" customFormat="1" ht="25.5">
      <c r="B207" s="1582"/>
      <c r="C207" s="1590"/>
      <c r="D207" s="1591"/>
      <c r="E207" s="1591"/>
      <c r="F207" s="1592"/>
      <c r="G207" s="1592"/>
      <c r="H207" s="1593"/>
      <c r="I207" s="1593"/>
      <c r="J207" s="1593"/>
      <c r="K207" s="1593"/>
      <c r="L207" s="1593"/>
      <c r="M207" s="1593"/>
      <c r="N207" s="1594" t="s">
        <v>3057</v>
      </c>
      <c r="O207" s="1595">
        <v>0.3</v>
      </c>
      <c r="P207" s="1601"/>
      <c r="Q207" s="1601"/>
      <c r="R207" s="1601"/>
      <c r="S207" s="1596"/>
      <c r="T207" s="1593"/>
      <c r="U207" s="1597"/>
      <c r="V207" s="1598"/>
      <c r="W207" s="1597"/>
      <c r="X207" s="1593"/>
      <c r="Y207" s="1599"/>
      <c r="Z207" s="1593"/>
      <c r="AA207" s="1600"/>
      <c r="AB207" s="1592"/>
      <c r="AC207" s="1599"/>
      <c r="AD207" s="1593"/>
      <c r="AE207" s="1056"/>
      <c r="AF207" s="1166"/>
      <c r="AG207" s="1057"/>
      <c r="AH207" s="1084"/>
    </row>
    <row r="208" spans="2:34" s="376" customFormat="1">
      <c r="B208" s="1582"/>
      <c r="C208" s="1590"/>
      <c r="D208" s="1591"/>
      <c r="E208" s="1591"/>
      <c r="F208" s="1592"/>
      <c r="G208" s="1592"/>
      <c r="H208" s="1593"/>
      <c r="I208" s="1593"/>
      <c r="J208" s="1593"/>
      <c r="K208" s="1593"/>
      <c r="L208" s="1593"/>
      <c r="M208" s="1593"/>
      <c r="N208" s="1594" t="s">
        <v>3366</v>
      </c>
      <c r="O208" s="1595">
        <v>0.39</v>
      </c>
      <c r="P208" s="1601"/>
      <c r="Q208" s="1601"/>
      <c r="R208" s="1601"/>
      <c r="S208" s="1596"/>
      <c r="T208" s="1593"/>
      <c r="U208" s="1597"/>
      <c r="V208" s="1598"/>
      <c r="W208" s="1597"/>
      <c r="X208" s="1593"/>
      <c r="Y208" s="1599"/>
      <c r="Z208" s="1593"/>
      <c r="AA208" s="1600"/>
      <c r="AB208" s="1592"/>
      <c r="AC208" s="1599"/>
      <c r="AD208" s="1593"/>
      <c r="AE208" s="1056"/>
      <c r="AF208" s="1166"/>
      <c r="AG208" s="1057"/>
      <c r="AH208" s="1084"/>
    </row>
    <row r="209" spans="2:34" s="376" customFormat="1">
      <c r="B209" s="1582"/>
      <c r="C209" s="1590"/>
      <c r="D209" s="1591"/>
      <c r="E209" s="1591"/>
      <c r="F209" s="1592"/>
      <c r="G209" s="1592"/>
      <c r="H209" s="1593"/>
      <c r="I209" s="1593"/>
      <c r="J209" s="1593"/>
      <c r="K209" s="1593"/>
      <c r="L209" s="1593"/>
      <c r="M209" s="1593"/>
      <c r="N209" s="1594" t="s">
        <v>3245</v>
      </c>
      <c r="O209" s="1595">
        <v>0.6</v>
      </c>
      <c r="P209" s="1601"/>
      <c r="Q209" s="1601"/>
      <c r="R209" s="1601"/>
      <c r="S209" s="1596"/>
      <c r="T209" s="1593"/>
      <c r="U209" s="1597"/>
      <c r="V209" s="1598"/>
      <c r="W209" s="1597"/>
      <c r="X209" s="1593"/>
      <c r="Y209" s="1599"/>
      <c r="Z209" s="1593"/>
      <c r="AA209" s="1600"/>
      <c r="AB209" s="1592"/>
      <c r="AC209" s="1599"/>
      <c r="AD209" s="1593"/>
      <c r="AE209" s="1056"/>
      <c r="AF209" s="1166"/>
      <c r="AG209" s="1057"/>
      <c r="AH209" s="1084"/>
    </row>
    <row r="210" spans="2:34" s="376" customFormat="1" ht="25.5">
      <c r="B210" s="1582"/>
      <c r="C210" s="1590"/>
      <c r="D210" s="1591"/>
      <c r="E210" s="1591"/>
      <c r="F210" s="1592"/>
      <c r="G210" s="1592"/>
      <c r="H210" s="1593"/>
      <c r="I210" s="1593"/>
      <c r="J210" s="1593"/>
      <c r="K210" s="1593"/>
      <c r="L210" s="1593"/>
      <c r="M210" s="1593"/>
      <c r="N210" s="1594" t="s">
        <v>3059</v>
      </c>
      <c r="O210" s="1595">
        <v>0.85</v>
      </c>
      <c r="P210" s="1601"/>
      <c r="Q210" s="1601"/>
      <c r="R210" s="1601"/>
      <c r="S210" s="1596"/>
      <c r="T210" s="1593"/>
      <c r="U210" s="1597"/>
      <c r="V210" s="1598"/>
      <c r="W210" s="1597"/>
      <c r="X210" s="1593"/>
      <c r="Y210" s="1599"/>
      <c r="Z210" s="1593"/>
      <c r="AA210" s="1600"/>
      <c r="AB210" s="1592"/>
      <c r="AC210" s="1599"/>
      <c r="AD210" s="1593"/>
      <c r="AE210" s="1056"/>
      <c r="AF210" s="1166"/>
      <c r="AG210" s="1057"/>
      <c r="AH210" s="1084"/>
    </row>
    <row r="211" spans="2:34" s="376" customFormat="1" ht="13.5" thickBot="1">
      <c r="B211" s="1190"/>
      <c r="C211" s="1602"/>
      <c r="D211" s="1063"/>
      <c r="E211" s="1063"/>
      <c r="F211" s="1065"/>
      <c r="G211" s="1065"/>
      <c r="H211" s="1067"/>
      <c r="I211" s="1067"/>
      <c r="J211" s="1067"/>
      <c r="K211" s="1067"/>
      <c r="L211" s="1067"/>
      <c r="M211" s="1067"/>
      <c r="N211" s="1072"/>
      <c r="O211" s="1067"/>
      <c r="P211" s="1067"/>
      <c r="Q211" s="1067"/>
      <c r="R211" s="1067"/>
      <c r="S211" s="1071"/>
      <c r="T211" s="1067"/>
      <c r="U211" s="1070"/>
      <c r="V211" s="1072"/>
      <c r="W211" s="1070"/>
      <c r="X211" s="1067"/>
      <c r="Y211" s="1068"/>
      <c r="Z211" s="1067"/>
      <c r="AA211" s="1064"/>
      <c r="AB211" s="1065"/>
      <c r="AC211" s="1068"/>
      <c r="AD211" s="1067"/>
      <c r="AE211" s="1069"/>
      <c r="AF211" s="1602"/>
      <c r="AG211" s="1070"/>
      <c r="AH211" s="1084"/>
    </row>
    <row r="212" spans="2:34" s="376" customFormat="1">
      <c r="B212" s="1205"/>
      <c r="C212" s="1206"/>
      <c r="D212" s="1206">
        <v>1.0000000000000001E-33</v>
      </c>
      <c r="E212" s="1206"/>
      <c r="F212" s="1206"/>
      <c r="G212" s="1206"/>
      <c r="H212" s="1206"/>
      <c r="I212" s="1206"/>
      <c r="J212" s="1206"/>
      <c r="K212" s="1206"/>
      <c r="L212" s="1206"/>
      <c r="M212" s="1206"/>
      <c r="N212" s="1206">
        <v>1.0000000000000001E-33</v>
      </c>
      <c r="O212" s="1206"/>
      <c r="P212" s="1206"/>
      <c r="Q212" s="1206"/>
      <c r="R212" s="1206"/>
      <c r="S212" s="1206"/>
      <c r="T212" s="1206"/>
      <c r="U212" s="1206"/>
      <c r="V212" s="1206">
        <v>1.0000000000000001E-33</v>
      </c>
      <c r="W212" s="1206"/>
      <c r="X212" s="1206"/>
      <c r="Y212" s="1206"/>
      <c r="Z212" s="1206"/>
      <c r="AA212" s="1206"/>
      <c r="AB212" s="1206"/>
      <c r="AC212" s="1206"/>
      <c r="AD212" s="1206"/>
      <c r="AE212" s="1206"/>
      <c r="AF212" s="1206"/>
      <c r="AG212" s="1206"/>
      <c r="AH212" s="1084"/>
    </row>
    <row r="213" spans="2:34" s="376" customFormat="1">
      <c r="B213" s="1207" t="s">
        <v>2890</v>
      </c>
      <c r="C213" s="2283" t="s">
        <v>3367</v>
      </c>
      <c r="D213" s="2283"/>
      <c r="E213" s="2283"/>
      <c r="F213" s="2283"/>
      <c r="G213" s="1209"/>
      <c r="H213" s="1209"/>
      <c r="I213" s="1209"/>
      <c r="J213" s="1209"/>
      <c r="K213" s="1209"/>
      <c r="L213" s="1209"/>
      <c r="M213" s="1209"/>
      <c r="N213" s="1209"/>
      <c r="O213" s="1209"/>
      <c r="P213" s="1209"/>
      <c r="Q213" s="1209"/>
      <c r="R213" s="1209"/>
      <c r="S213" s="1209"/>
      <c r="T213" s="1209"/>
      <c r="U213" s="1209"/>
      <c r="V213" s="1209"/>
      <c r="W213" s="1209"/>
      <c r="X213" s="1209"/>
      <c r="Y213" s="1209"/>
      <c r="Z213" s="1209"/>
      <c r="AA213" s="1209"/>
      <c r="AB213" s="1209"/>
      <c r="AC213" s="1209"/>
      <c r="AD213" s="1209"/>
      <c r="AE213" s="1209"/>
      <c r="AF213" s="1209"/>
      <c r="AG213" s="1209"/>
      <c r="AH213" s="1084"/>
    </row>
    <row r="214" spans="2:34" s="376" customFormat="1">
      <c r="B214" s="1207" t="s">
        <v>2892</v>
      </c>
      <c r="C214" s="1760" t="s">
        <v>2973</v>
      </c>
      <c r="D214" s="1760"/>
      <c r="E214" s="1760"/>
      <c r="F214" s="1760"/>
      <c r="G214" s="1210"/>
      <c r="H214" s="1210"/>
      <c r="I214" s="1210"/>
      <c r="J214" s="1210"/>
      <c r="K214" s="1210"/>
      <c r="L214" s="1210"/>
      <c r="M214" s="1210"/>
      <c r="N214" s="1210"/>
      <c r="O214" s="1210"/>
      <c r="P214" s="1210"/>
      <c r="Q214" s="1210"/>
      <c r="R214" s="1210"/>
      <c r="S214" s="1210"/>
      <c r="T214" s="1210"/>
      <c r="U214" s="1210"/>
      <c r="V214" s="1210"/>
      <c r="W214" s="1210"/>
      <c r="X214" s="1210"/>
      <c r="Y214" s="1210"/>
      <c r="Z214" s="1210"/>
      <c r="AA214" s="1210"/>
      <c r="AB214" s="1210"/>
      <c r="AC214" s="1210"/>
      <c r="AD214" s="1210"/>
      <c r="AE214" s="1210"/>
      <c r="AF214" s="1210"/>
      <c r="AG214" s="1210"/>
      <c r="AH214" s="1084"/>
    </row>
    <row r="215" spans="2:34" s="376" customFormat="1" ht="13.5" thickBot="1">
      <c r="B215" s="1208"/>
      <c r="C215" s="2107"/>
      <c r="D215" s="2107"/>
      <c r="E215" s="2107"/>
      <c r="F215" s="2107"/>
      <c r="G215" s="2284"/>
      <c r="H215" s="2284"/>
      <c r="I215" s="2284"/>
      <c r="J215" s="2284"/>
      <c r="K215" s="2284"/>
      <c r="L215" s="2284"/>
      <c r="M215" s="2284"/>
      <c r="N215" s="2284"/>
      <c r="O215" s="2284"/>
      <c r="P215" s="2284"/>
      <c r="Q215" s="2284"/>
      <c r="R215" s="2284"/>
      <c r="S215" s="2284"/>
      <c r="T215" s="2284"/>
      <c r="U215" s="2284"/>
      <c r="V215" s="2284"/>
      <c r="W215" s="2284"/>
      <c r="X215" s="2284"/>
      <c r="Y215" s="2284"/>
      <c r="Z215" s="2284"/>
      <c r="AA215" s="2284"/>
      <c r="AB215" s="2284"/>
      <c r="AC215" s="2284"/>
      <c r="AD215" s="2284"/>
      <c r="AE215" s="2284"/>
      <c r="AF215" s="2284"/>
      <c r="AG215" s="2284"/>
      <c r="AH215" s="1089"/>
    </row>
    <row r="216" spans="2:34" s="376" customFormat="1" ht="13.5" thickBot="1"/>
    <row r="217" spans="2:34" ht="20.25">
      <c r="B217" s="2138" t="s">
        <v>2857</v>
      </c>
      <c r="C217" s="2139"/>
      <c r="D217" s="2139"/>
      <c r="E217" s="2139"/>
      <c r="F217" s="2139"/>
      <c r="G217" s="2139"/>
      <c r="H217" s="2139"/>
      <c r="I217" s="2139"/>
      <c r="J217" s="2139"/>
      <c r="K217" s="2139"/>
      <c r="L217" s="2139"/>
      <c r="M217" s="2139"/>
      <c r="N217" s="2139"/>
      <c r="O217" s="2139"/>
      <c r="P217" s="2139"/>
      <c r="Q217" s="2139"/>
      <c r="R217" s="2139"/>
      <c r="S217" s="2139"/>
      <c r="T217" s="2139"/>
      <c r="U217" s="2139"/>
      <c r="V217" s="2139"/>
      <c r="W217" s="2139"/>
      <c r="X217" s="2139"/>
      <c r="Y217" s="2139"/>
      <c r="Z217" s="2139"/>
      <c r="AA217" s="2139"/>
      <c r="AB217" s="2139"/>
      <c r="AC217" s="2139"/>
      <c r="AD217" s="2139"/>
      <c r="AE217" s="2139"/>
      <c r="AF217" s="2139"/>
      <c r="AG217" s="2139"/>
      <c r="AH217" s="2140"/>
    </row>
    <row r="218" spans="2:34">
      <c r="B218" s="1176"/>
      <c r="C218" s="1177"/>
      <c r="D218" s="1178"/>
      <c r="E218" s="1178"/>
      <c r="F218" s="456"/>
      <c r="G218" s="456"/>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1084"/>
    </row>
    <row r="219" spans="2:34">
      <c r="B219" s="1179" t="s">
        <v>2858</v>
      </c>
      <c r="C219" s="1180" t="s">
        <v>3218</v>
      </c>
      <c r="D219" s="1180"/>
      <c r="E219" s="456"/>
      <c r="F219" s="456"/>
      <c r="G219" s="456"/>
      <c r="H219" s="456"/>
      <c r="I219" s="1181"/>
      <c r="J219" s="456"/>
      <c r="K219" s="456"/>
      <c r="L219" s="456"/>
      <c r="M219" s="456"/>
      <c r="N219" s="456"/>
      <c r="O219" s="456"/>
      <c r="P219" s="456"/>
      <c r="Q219" s="456"/>
      <c r="R219" s="456"/>
      <c r="S219" s="456"/>
      <c r="T219" s="456"/>
      <c r="U219" s="456"/>
      <c r="V219" s="456"/>
      <c r="W219" s="456"/>
      <c r="X219" s="456"/>
      <c r="Y219" s="456"/>
      <c r="Z219" s="456"/>
      <c r="AA219" s="456"/>
      <c r="AB219" s="456"/>
      <c r="AC219" s="456"/>
      <c r="AD219" s="456"/>
      <c r="AE219" s="456"/>
      <c r="AF219" s="456"/>
      <c r="AG219" s="456"/>
      <c r="AH219" s="1084"/>
    </row>
    <row r="220" spans="2:34" ht="13.5" thickBot="1">
      <c r="B220" s="1179" t="s">
        <v>2860</v>
      </c>
      <c r="C220" s="1761">
        <v>41585</v>
      </c>
      <c r="D220" s="1762"/>
      <c r="E220" s="1762"/>
      <c r="F220" s="456"/>
      <c r="G220" s="456"/>
      <c r="H220" s="456"/>
      <c r="I220" s="1181"/>
      <c r="J220" s="456"/>
      <c r="K220" s="456"/>
      <c r="L220" s="456"/>
      <c r="M220" s="456"/>
      <c r="N220" s="456"/>
      <c r="O220" s="456"/>
      <c r="P220" s="456"/>
      <c r="Q220" s="456"/>
      <c r="R220" s="456"/>
      <c r="S220" s="456"/>
      <c r="T220" s="456"/>
      <c r="U220" s="456"/>
      <c r="V220" s="456"/>
      <c r="W220" s="456"/>
      <c r="X220" s="456"/>
      <c r="Y220" s="456"/>
      <c r="Z220" s="456"/>
      <c r="AA220" s="456"/>
      <c r="AB220" s="456"/>
      <c r="AC220" s="456"/>
      <c r="AD220" s="456"/>
      <c r="AE220" s="456"/>
      <c r="AF220" s="456"/>
      <c r="AG220" s="456"/>
      <c r="AH220" s="1084"/>
    </row>
    <row r="221" spans="2:34" ht="13.5" thickBot="1">
      <c r="B221" s="1179" t="s">
        <v>2861</v>
      </c>
      <c r="C221" s="2285" t="s">
        <v>3365</v>
      </c>
      <c r="D221" s="2286"/>
      <c r="E221" s="2286"/>
      <c r="F221" s="2286"/>
      <c r="G221" s="2286"/>
      <c r="H221" s="2286"/>
      <c r="I221" s="2286"/>
      <c r="J221" s="2286"/>
      <c r="K221" s="2286"/>
      <c r="L221" s="2286"/>
      <c r="M221" s="2286"/>
      <c r="N221" s="2286"/>
      <c r="O221" s="2286"/>
      <c r="P221" s="2286"/>
      <c r="Q221" s="2286"/>
      <c r="R221" s="2286"/>
      <c r="S221" s="2286"/>
      <c r="T221" s="2286"/>
      <c r="U221" s="2286"/>
      <c r="V221" s="2286"/>
      <c r="W221" s="2286"/>
      <c r="X221" s="2286"/>
      <c r="Y221" s="2286"/>
      <c r="Z221" s="2286"/>
      <c r="AA221" s="2286"/>
      <c r="AB221" s="2286"/>
      <c r="AC221" s="2286"/>
      <c r="AD221" s="2286"/>
      <c r="AE221" s="2286"/>
      <c r="AF221" s="2286"/>
      <c r="AG221" s="2287"/>
      <c r="AH221" s="1084"/>
    </row>
    <row r="222" spans="2:34" ht="13.5" thickBot="1">
      <c r="B222" s="1176"/>
      <c r="C222" s="2144"/>
      <c r="D222" s="2144"/>
      <c r="E222" s="2144"/>
      <c r="F222" s="2144"/>
      <c r="G222" s="2144"/>
      <c r="H222" s="2144"/>
      <c r="I222" s="2144"/>
      <c r="J222" s="2144"/>
      <c r="K222" s="2144"/>
      <c r="L222" s="2144"/>
      <c r="M222" s="2144"/>
      <c r="N222" s="2144"/>
      <c r="O222" s="2144"/>
      <c r="P222" s="2144"/>
      <c r="Q222" s="2144"/>
      <c r="R222" s="2144"/>
      <c r="S222" s="2144"/>
      <c r="T222" s="2144"/>
      <c r="U222" s="2144"/>
      <c r="V222" s="2144"/>
      <c r="W222" s="2144"/>
      <c r="X222" s="456"/>
      <c r="Y222" s="456"/>
      <c r="Z222" s="456"/>
      <c r="AA222" s="456"/>
      <c r="AB222" s="456"/>
      <c r="AC222" s="456"/>
      <c r="AD222" s="456"/>
      <c r="AE222" s="456"/>
      <c r="AF222" s="456"/>
      <c r="AG222" s="456"/>
      <c r="AH222" s="1084"/>
    </row>
    <row r="223" spans="2:34" ht="13.5" thickBot="1">
      <c r="B223" s="1737" t="s">
        <v>2862</v>
      </c>
      <c r="C223" s="1739" t="s">
        <v>2863</v>
      </c>
      <c r="D223" s="1737" t="s">
        <v>2864</v>
      </c>
      <c r="E223" s="1741" t="s">
        <v>2865</v>
      </c>
      <c r="F223" s="1742"/>
      <c r="G223" s="1742"/>
      <c r="H223" s="1742"/>
      <c r="I223" s="1742"/>
      <c r="J223" s="1742"/>
      <c r="K223" s="1742"/>
      <c r="L223" s="1742"/>
      <c r="M223" s="1742"/>
      <c r="N223" s="1742"/>
      <c r="O223" s="1742"/>
      <c r="P223" s="1742"/>
      <c r="Q223" s="1742"/>
      <c r="R223" s="1743"/>
      <c r="S223" s="2145" t="s">
        <v>2866</v>
      </c>
      <c r="T223" s="2146"/>
      <c r="U223" s="2146"/>
      <c r="V223" s="2146"/>
      <c r="W223" s="2146"/>
      <c r="X223" s="2146"/>
      <c r="Y223" s="2146"/>
      <c r="Z223" s="2147"/>
      <c r="AA223" s="1741" t="s">
        <v>2867</v>
      </c>
      <c r="AB223" s="1742"/>
      <c r="AC223" s="1742"/>
      <c r="AD223" s="1743"/>
      <c r="AE223" s="1747" t="s">
        <v>2868</v>
      </c>
      <c r="AF223" s="1748"/>
      <c r="AG223" s="1749"/>
      <c r="AH223" s="1084"/>
    </row>
    <row r="224" spans="2:34" ht="13.5" thickBot="1">
      <c r="B224" s="1738"/>
      <c r="C224" s="1740"/>
      <c r="D224" s="1738"/>
      <c r="E224" s="1737" t="s">
        <v>2869</v>
      </c>
      <c r="F224" s="2148" t="s">
        <v>2870</v>
      </c>
      <c r="G224" s="2148" t="s">
        <v>2871</v>
      </c>
      <c r="H224" s="2145" t="s">
        <v>2872</v>
      </c>
      <c r="I224" s="2147"/>
      <c r="J224" s="2145" t="s">
        <v>2873</v>
      </c>
      <c r="K224" s="2147"/>
      <c r="L224" s="2145" t="s">
        <v>2874</v>
      </c>
      <c r="M224" s="2147"/>
      <c r="N224" s="2152" t="s">
        <v>2875</v>
      </c>
      <c r="O224" s="2153"/>
      <c r="P224" s="2146" t="s">
        <v>2876</v>
      </c>
      <c r="Q224" s="2146"/>
      <c r="R224" s="2147"/>
      <c r="S224" s="2148" t="s">
        <v>2872</v>
      </c>
      <c r="T224" s="2148" t="s">
        <v>2873</v>
      </c>
      <c r="U224" s="2148" t="s">
        <v>2874</v>
      </c>
      <c r="V224" s="2146" t="s">
        <v>2875</v>
      </c>
      <c r="W224" s="2146"/>
      <c r="X224" s="2145" t="s">
        <v>2876</v>
      </c>
      <c r="Y224" s="2146"/>
      <c r="Z224" s="2147"/>
      <c r="AA224" s="1737" t="s">
        <v>2869</v>
      </c>
      <c r="AB224" s="1737" t="s">
        <v>2877</v>
      </c>
      <c r="AC224" s="1737" t="s">
        <v>2878</v>
      </c>
      <c r="AD224" s="1737" t="s">
        <v>2879</v>
      </c>
      <c r="AE224" s="1750"/>
      <c r="AF224" s="1751"/>
      <c r="AG224" s="1752"/>
      <c r="AH224" s="1084"/>
    </row>
    <row r="225" spans="2:34" ht="26.25" thickBot="1">
      <c r="B225" s="1738"/>
      <c r="C225" s="1740"/>
      <c r="D225" s="1738"/>
      <c r="E225" s="1738"/>
      <c r="F225" s="2149"/>
      <c r="G225" s="2149"/>
      <c r="H225" s="1364" t="s">
        <v>2880</v>
      </c>
      <c r="I225" s="1364" t="s">
        <v>2881</v>
      </c>
      <c r="J225" s="1364" t="s">
        <v>2880</v>
      </c>
      <c r="K225" s="1364" t="s">
        <v>2881</v>
      </c>
      <c r="L225" s="1364" t="s">
        <v>2880</v>
      </c>
      <c r="M225" s="1364" t="s">
        <v>2881</v>
      </c>
      <c r="N225" s="1363" t="s">
        <v>306</v>
      </c>
      <c r="O225" s="1213" t="s">
        <v>2882</v>
      </c>
      <c r="P225" s="1215" t="s">
        <v>2883</v>
      </c>
      <c r="Q225" s="1213" t="s">
        <v>2884</v>
      </c>
      <c r="R225" s="1213" t="s">
        <v>2885</v>
      </c>
      <c r="S225" s="2149"/>
      <c r="T225" s="2149"/>
      <c r="U225" s="2149"/>
      <c r="V225" s="1365" t="s">
        <v>306</v>
      </c>
      <c r="W225" s="1218" t="s">
        <v>2882</v>
      </c>
      <c r="X225" s="1213" t="s">
        <v>2883</v>
      </c>
      <c r="Y225" s="1214" t="s">
        <v>2884</v>
      </c>
      <c r="Z225" s="1213" t="s">
        <v>2885</v>
      </c>
      <c r="AA225" s="1738"/>
      <c r="AB225" s="1738"/>
      <c r="AC225" s="1738"/>
      <c r="AD225" s="1738"/>
      <c r="AE225" s="1357" t="s">
        <v>307</v>
      </c>
      <c r="AF225" s="1357" t="s">
        <v>2886</v>
      </c>
      <c r="AG225" s="1357" t="s">
        <v>2887</v>
      </c>
      <c r="AH225" s="1084"/>
    </row>
    <row r="226" spans="2:34" ht="25.5">
      <c r="B226" s="1232" t="s">
        <v>3219</v>
      </c>
      <c r="C226" s="1140">
        <v>1278</v>
      </c>
      <c r="D226" s="1355">
        <v>105</v>
      </c>
      <c r="E226" s="1141">
        <v>105</v>
      </c>
      <c r="F226" s="1142"/>
      <c r="G226" s="1142"/>
      <c r="H226" s="1143"/>
      <c r="I226" s="1143"/>
      <c r="J226" s="1143"/>
      <c r="K226" s="1143"/>
      <c r="L226" s="1143"/>
      <c r="M226" s="1143"/>
      <c r="N226" s="1235" t="s">
        <v>3049</v>
      </c>
      <c r="O226" s="1393">
        <v>0.09</v>
      </c>
      <c r="P226" s="1143"/>
      <c r="Q226" s="1143"/>
      <c r="R226" s="1143"/>
      <c r="S226" s="1143"/>
      <c r="T226" s="1143"/>
      <c r="U226" s="1143"/>
      <c r="V226" s="1158"/>
      <c r="W226" s="1143"/>
      <c r="X226" s="1143"/>
      <c r="Y226" s="1143"/>
      <c r="Z226" s="1143"/>
      <c r="AA226" s="1141"/>
      <c r="AB226" s="1142"/>
      <c r="AC226" s="1143"/>
      <c r="AD226" s="1143"/>
      <c r="AE226" s="1158"/>
      <c r="AF226" s="1140"/>
      <c r="AG226" s="1159"/>
      <c r="AH226" s="1084"/>
    </row>
    <row r="227" spans="2:34" ht="25.5">
      <c r="B227" s="1220" t="s">
        <v>1090</v>
      </c>
      <c r="C227" s="1134"/>
      <c r="D227" s="1135"/>
      <c r="E227" s="1354"/>
      <c r="F227" s="1136"/>
      <c r="G227" s="1136"/>
      <c r="H227" s="1391">
        <v>0.02</v>
      </c>
      <c r="I227" s="1391">
        <v>0.02</v>
      </c>
      <c r="J227" s="1137"/>
      <c r="K227" s="1137"/>
      <c r="L227" s="1137"/>
      <c r="M227" s="1137"/>
      <c r="N227" s="1233" t="s">
        <v>3050</v>
      </c>
      <c r="O227" s="1390">
        <v>0.09</v>
      </c>
      <c r="P227" s="1137"/>
      <c r="Q227" s="1137"/>
      <c r="R227" s="1137"/>
      <c r="S227" s="1137"/>
      <c r="T227" s="1137"/>
      <c r="U227" s="1137"/>
      <c r="V227" s="1157"/>
      <c r="W227" s="1137"/>
      <c r="X227" s="1137"/>
      <c r="Y227" s="1137"/>
      <c r="Z227" s="1137"/>
      <c r="AA227" s="1135"/>
      <c r="AB227" s="1136"/>
      <c r="AC227" s="1137"/>
      <c r="AD227" s="1137"/>
      <c r="AE227" s="1157"/>
      <c r="AF227" s="1134"/>
      <c r="AG227" s="1160"/>
      <c r="AH227" s="1084"/>
    </row>
    <row r="228" spans="2:34">
      <c r="B228" s="1290" t="s">
        <v>1091</v>
      </c>
      <c r="C228" s="1134"/>
      <c r="D228" s="1135"/>
      <c r="E228" s="1354"/>
      <c r="F228" s="1136"/>
      <c r="G228" s="1136"/>
      <c r="H228" s="1391">
        <v>1.9800000000000002E-2</v>
      </c>
      <c r="I228" s="1391">
        <v>1.9800000000000002E-2</v>
      </c>
      <c r="J228" s="1137"/>
      <c r="K228" s="1137"/>
      <c r="L228" s="1137"/>
      <c r="M228" s="1137"/>
      <c r="N228" s="1233" t="s">
        <v>3221</v>
      </c>
      <c r="O228" s="1390">
        <v>0.21</v>
      </c>
      <c r="P228" s="1137"/>
      <c r="Q228" s="1137"/>
      <c r="R228" s="1137"/>
      <c r="S228" s="1137"/>
      <c r="T228" s="1137"/>
      <c r="U228" s="1137"/>
      <c r="V228" s="1157"/>
      <c r="W228" s="1137"/>
      <c r="X228" s="1137"/>
      <c r="Y228" s="1137"/>
      <c r="Z228" s="1137"/>
      <c r="AA228" s="1135"/>
      <c r="AB228" s="1136"/>
      <c r="AC228" s="1137"/>
      <c r="AD228" s="1137"/>
      <c r="AE228" s="1157"/>
      <c r="AF228" s="1134"/>
      <c r="AG228" s="1160"/>
      <c r="AH228" s="1084"/>
    </row>
    <row r="229" spans="2:34">
      <c r="B229" s="1290" t="s">
        <v>1092</v>
      </c>
      <c r="C229" s="1134"/>
      <c r="D229" s="1135"/>
      <c r="E229" s="1354"/>
      <c r="F229" s="1136"/>
      <c r="G229" s="1136"/>
      <c r="H229" s="1391">
        <v>1.9599999999999999E-2</v>
      </c>
      <c r="I229" s="1391">
        <v>1.9599999999999999E-2</v>
      </c>
      <c r="J229" s="1137"/>
      <c r="K229" s="1137"/>
      <c r="L229" s="1137"/>
      <c r="M229" s="1137"/>
      <c r="N229" s="1233" t="s">
        <v>3222</v>
      </c>
      <c r="O229" s="1390">
        <v>0.23</v>
      </c>
      <c r="P229" s="1137"/>
      <c r="Q229" s="1137"/>
      <c r="R229" s="1137"/>
      <c r="S229" s="1137"/>
      <c r="T229" s="1137"/>
      <c r="U229" s="1137"/>
      <c r="V229" s="1157"/>
      <c r="W229" s="1137"/>
      <c r="X229" s="1137"/>
      <c r="Y229" s="1137"/>
      <c r="Z229" s="1137"/>
      <c r="AA229" s="1135"/>
      <c r="AB229" s="1136"/>
      <c r="AC229" s="1137"/>
      <c r="AD229" s="1137"/>
      <c r="AE229" s="1157"/>
      <c r="AF229" s="1134"/>
      <c r="AG229" s="1160"/>
      <c r="AH229" s="1084"/>
    </row>
    <row r="230" spans="2:34" ht="25.5">
      <c r="B230" s="1290" t="s">
        <v>1093</v>
      </c>
      <c r="C230" s="1134"/>
      <c r="D230" s="1135"/>
      <c r="E230" s="1354"/>
      <c r="F230" s="1136"/>
      <c r="G230" s="1136"/>
      <c r="H230" s="1391">
        <v>1.9400000000000001E-2</v>
      </c>
      <c r="I230" s="1391">
        <v>1.9400000000000001E-2</v>
      </c>
      <c r="J230" s="1137"/>
      <c r="K230" s="1137"/>
      <c r="L230" s="1137"/>
      <c r="M230" s="1137"/>
      <c r="N230" s="1233" t="s">
        <v>3223</v>
      </c>
      <c r="O230" s="1390">
        <v>0.22</v>
      </c>
      <c r="P230" s="1137"/>
      <c r="Q230" s="1137"/>
      <c r="R230" s="1137"/>
      <c r="S230" s="1137"/>
      <c r="T230" s="1137"/>
      <c r="U230" s="1137"/>
      <c r="V230" s="1157"/>
      <c r="W230" s="1137"/>
      <c r="X230" s="1137"/>
      <c r="Y230" s="1137"/>
      <c r="Z230" s="1137"/>
      <c r="AA230" s="1135"/>
      <c r="AB230" s="1136"/>
      <c r="AC230" s="1137"/>
      <c r="AD230" s="1137"/>
      <c r="AE230" s="1157"/>
      <c r="AF230" s="1134"/>
      <c r="AG230" s="1160"/>
      <c r="AH230" s="1084"/>
    </row>
    <row r="231" spans="2:34">
      <c r="B231" s="1290" t="s">
        <v>1094</v>
      </c>
      <c r="C231" s="1134"/>
      <c r="D231" s="1135"/>
      <c r="E231" s="1354"/>
      <c r="F231" s="1136"/>
      <c r="G231" s="1136"/>
      <c r="H231" s="1391">
        <v>1.9300000000000001E-2</v>
      </c>
      <c r="I231" s="1391">
        <v>1.9300000000000001E-2</v>
      </c>
      <c r="J231" s="1137"/>
      <c r="K231" s="1137"/>
      <c r="L231" s="1137"/>
      <c r="M231" s="1137"/>
      <c r="N231" s="1233" t="s">
        <v>3224</v>
      </c>
      <c r="O231" s="1390">
        <v>0.5</v>
      </c>
      <c r="P231" s="1137"/>
      <c r="Q231" s="1137"/>
      <c r="R231" s="1137"/>
      <c r="S231" s="1137"/>
      <c r="T231" s="1137"/>
      <c r="U231" s="1137"/>
      <c r="V231" s="1157"/>
      <c r="W231" s="1137"/>
      <c r="X231" s="1137"/>
      <c r="Y231" s="1137"/>
      <c r="Z231" s="1137"/>
      <c r="AA231" s="1135"/>
      <c r="AB231" s="1136"/>
      <c r="AC231" s="1137"/>
      <c r="AD231" s="1137"/>
      <c r="AE231" s="1157"/>
      <c r="AF231" s="1134"/>
      <c r="AG231" s="1160"/>
      <c r="AH231" s="1084"/>
    </row>
    <row r="232" spans="2:34" ht="25.5">
      <c r="B232" s="1290" t="s">
        <v>1095</v>
      </c>
      <c r="C232" s="1134"/>
      <c r="D232" s="1135"/>
      <c r="E232" s="1354"/>
      <c r="F232" s="1136"/>
      <c r="G232" s="1136"/>
      <c r="H232" s="1391">
        <v>1.9199999999999998E-2</v>
      </c>
      <c r="I232" s="1391">
        <v>1.9199999999999998E-2</v>
      </c>
      <c r="J232" s="1137"/>
      <c r="K232" s="1137"/>
      <c r="L232" s="1137"/>
      <c r="M232" s="1137"/>
      <c r="N232" s="1233" t="s">
        <v>3225</v>
      </c>
      <c r="O232" s="1390">
        <v>0.22</v>
      </c>
      <c r="P232" s="1137"/>
      <c r="Q232" s="1137"/>
      <c r="R232" s="1137"/>
      <c r="S232" s="1137"/>
      <c r="T232" s="1137"/>
      <c r="U232" s="1137"/>
      <c r="V232" s="1157"/>
      <c r="W232" s="1137"/>
      <c r="X232" s="1137"/>
      <c r="Y232" s="1137"/>
      <c r="Z232" s="1137"/>
      <c r="AA232" s="1135"/>
      <c r="AB232" s="1136"/>
      <c r="AC232" s="1137"/>
      <c r="AD232" s="1137"/>
      <c r="AE232" s="1157"/>
      <c r="AF232" s="1134"/>
      <c r="AG232" s="1160"/>
      <c r="AH232" s="1084"/>
    </row>
    <row r="233" spans="2:34" ht="25.5">
      <c r="B233" s="1290" t="s">
        <v>1096</v>
      </c>
      <c r="C233" s="1134"/>
      <c r="D233" s="1135"/>
      <c r="E233" s="1354"/>
      <c r="F233" s="1136"/>
      <c r="G233" s="1136"/>
      <c r="H233" s="1391">
        <v>1.9E-2</v>
      </c>
      <c r="I233" s="1391">
        <v>1.9E-2</v>
      </c>
      <c r="J233" s="1137"/>
      <c r="K233" s="1137"/>
      <c r="L233" s="1137"/>
      <c r="M233" s="1137"/>
      <c r="N233" s="1233" t="s">
        <v>3226</v>
      </c>
      <c r="O233" s="1390">
        <v>0.13</v>
      </c>
      <c r="P233" s="1137"/>
      <c r="Q233" s="1137"/>
      <c r="R233" s="1137"/>
      <c r="S233" s="1137"/>
      <c r="T233" s="1137"/>
      <c r="U233" s="1137"/>
      <c r="V233" s="1157"/>
      <c r="W233" s="1137"/>
      <c r="X233" s="1137"/>
      <c r="Y233" s="1137"/>
      <c r="Z233" s="1137"/>
      <c r="AA233" s="1135"/>
      <c r="AB233" s="1136"/>
      <c r="AC233" s="1137"/>
      <c r="AD233" s="1137"/>
      <c r="AE233" s="1157"/>
      <c r="AF233" s="1134"/>
      <c r="AG233" s="1160"/>
      <c r="AH233" s="1084"/>
    </row>
    <row r="234" spans="2:34" ht="25.5">
      <c r="B234" s="1220"/>
      <c r="C234" s="1134"/>
      <c r="D234" s="1135"/>
      <c r="E234" s="1135"/>
      <c r="F234" s="1136"/>
      <c r="G234" s="1136"/>
      <c r="H234" s="1137"/>
      <c r="I234" s="1137"/>
      <c r="J234" s="1137"/>
      <c r="K234" s="1137"/>
      <c r="L234" s="1137"/>
      <c r="M234" s="1137"/>
      <c r="N234" s="1233" t="s">
        <v>3227</v>
      </c>
      <c r="O234" s="1390">
        <v>0.22</v>
      </c>
      <c r="P234" s="1137"/>
      <c r="Q234" s="1137"/>
      <c r="R234" s="1137"/>
      <c r="S234" s="1137"/>
      <c r="T234" s="1137"/>
      <c r="U234" s="1137"/>
      <c r="V234" s="1157"/>
      <c r="W234" s="1137"/>
      <c r="X234" s="1137"/>
      <c r="Y234" s="1137"/>
      <c r="Z234" s="1137"/>
      <c r="AA234" s="1135"/>
      <c r="AB234" s="1136"/>
      <c r="AC234" s="1137"/>
      <c r="AD234" s="1137"/>
      <c r="AE234" s="1157"/>
      <c r="AF234" s="1134"/>
      <c r="AG234" s="1160"/>
      <c r="AH234" s="1084"/>
    </row>
    <row r="235" spans="2:34" ht="25.5">
      <c r="B235" s="1290" t="s">
        <v>1090</v>
      </c>
      <c r="C235" s="1134"/>
      <c r="D235" s="1135"/>
      <c r="E235" s="1135"/>
      <c r="F235" s="1136"/>
      <c r="G235" s="1136"/>
      <c r="H235" s="1391"/>
      <c r="I235" s="1391"/>
      <c r="J235" s="1138" t="s">
        <v>3228</v>
      </c>
      <c r="K235" s="1392" t="s">
        <v>3229</v>
      </c>
      <c r="L235" s="1137"/>
      <c r="M235" s="1137"/>
      <c r="N235" s="1233" t="s">
        <v>3230</v>
      </c>
      <c r="O235" s="1390">
        <v>0.19</v>
      </c>
      <c r="P235" s="1137"/>
      <c r="Q235" s="1137"/>
      <c r="R235" s="1137"/>
      <c r="S235" s="1137"/>
      <c r="T235" s="1137"/>
      <c r="U235" s="1137"/>
      <c r="V235" s="1157"/>
      <c r="W235" s="1137"/>
      <c r="X235" s="1137"/>
      <c r="Y235" s="1137"/>
      <c r="Z235" s="1137"/>
      <c r="AA235" s="1135"/>
      <c r="AB235" s="1136"/>
      <c r="AC235" s="1137"/>
      <c r="AD235" s="1137"/>
      <c r="AE235" s="1157"/>
      <c r="AF235" s="1134"/>
      <c r="AG235" s="1160"/>
      <c r="AH235" s="1084"/>
    </row>
    <row r="236" spans="2:34">
      <c r="B236" s="1290" t="s">
        <v>1098</v>
      </c>
      <c r="C236" s="1134"/>
      <c r="D236" s="1135"/>
      <c r="E236" s="1135"/>
      <c r="F236" s="1136"/>
      <c r="G236" s="1136"/>
      <c r="H236" s="1391"/>
      <c r="I236" s="1391"/>
      <c r="J236" s="1138" t="s">
        <v>3231</v>
      </c>
      <c r="K236" s="1392" t="s">
        <v>3231</v>
      </c>
      <c r="L236" s="1137"/>
      <c r="M236" s="1137"/>
      <c r="N236" s="1233" t="s">
        <v>3052</v>
      </c>
      <c r="O236" s="1390">
        <v>0.13</v>
      </c>
      <c r="P236" s="1137"/>
      <c r="Q236" s="1137"/>
      <c r="R236" s="1137"/>
      <c r="S236" s="1137"/>
      <c r="T236" s="1137"/>
      <c r="U236" s="1137"/>
      <c r="V236" s="1157"/>
      <c r="W236" s="1137"/>
      <c r="X236" s="1137"/>
      <c r="Y236" s="1137"/>
      <c r="Z236" s="1137"/>
      <c r="AA236" s="1135"/>
      <c r="AB236" s="1136"/>
      <c r="AC236" s="1137"/>
      <c r="AD236" s="1137"/>
      <c r="AE236" s="1157"/>
      <c r="AF236" s="1134"/>
      <c r="AG236" s="1160"/>
      <c r="AH236" s="1084"/>
    </row>
    <row r="237" spans="2:34">
      <c r="B237" s="1290" t="s">
        <v>1099</v>
      </c>
      <c r="C237" s="1134"/>
      <c r="D237" s="1135"/>
      <c r="E237" s="1135"/>
      <c r="F237" s="1136"/>
      <c r="G237" s="1136"/>
      <c r="H237" s="1391"/>
      <c r="I237" s="1391"/>
      <c r="J237" s="1138" t="s">
        <v>3232</v>
      </c>
      <c r="K237" s="1392" t="s">
        <v>3232</v>
      </c>
      <c r="L237" s="1137"/>
      <c r="M237" s="1137"/>
      <c r="N237" s="1233" t="s">
        <v>3053</v>
      </c>
      <c r="O237" s="1390">
        <v>0.2</v>
      </c>
      <c r="P237" s="1137"/>
      <c r="Q237" s="1137"/>
      <c r="R237" s="1137"/>
      <c r="S237" s="1137"/>
      <c r="T237" s="1137"/>
      <c r="U237" s="1137"/>
      <c r="V237" s="1157"/>
      <c r="W237" s="1137"/>
      <c r="X237" s="1137"/>
      <c r="Y237" s="1137"/>
      <c r="Z237" s="1137"/>
      <c r="AA237" s="1135"/>
      <c r="AB237" s="1136"/>
      <c r="AC237" s="1137"/>
      <c r="AD237" s="1137"/>
      <c r="AE237" s="1157"/>
      <c r="AF237" s="1134"/>
      <c r="AG237" s="1160"/>
      <c r="AH237" s="1084"/>
    </row>
    <row r="238" spans="2:34" ht="25.5">
      <c r="B238" s="1290" t="s">
        <v>1100</v>
      </c>
      <c r="C238" s="1134"/>
      <c r="D238" s="1135"/>
      <c r="E238" s="1135"/>
      <c r="F238" s="1136"/>
      <c r="G238" s="1136"/>
      <c r="H238" s="1391"/>
      <c r="I238" s="1391"/>
      <c r="J238" s="1138" t="s">
        <v>3233</v>
      </c>
      <c r="K238" s="1392" t="s">
        <v>3234</v>
      </c>
      <c r="L238" s="1137"/>
      <c r="M238" s="1137"/>
      <c r="N238" s="1233" t="s">
        <v>3235</v>
      </c>
      <c r="O238" s="1390">
        <v>0.13</v>
      </c>
      <c r="P238" s="1137"/>
      <c r="Q238" s="1137"/>
      <c r="R238" s="1137"/>
      <c r="S238" s="1137"/>
      <c r="T238" s="1137"/>
      <c r="U238" s="1137"/>
      <c r="V238" s="1157"/>
      <c r="W238" s="1137"/>
      <c r="X238" s="1137"/>
      <c r="Y238" s="1137"/>
      <c r="Z238" s="1137"/>
      <c r="AA238" s="1135"/>
      <c r="AB238" s="1136"/>
      <c r="AC238" s="1137"/>
      <c r="AD238" s="1137"/>
      <c r="AE238" s="1157"/>
      <c r="AF238" s="1134"/>
      <c r="AG238" s="1160"/>
      <c r="AH238" s="1084"/>
    </row>
    <row r="239" spans="2:34" ht="25.5">
      <c r="B239" s="1290" t="s">
        <v>1101</v>
      </c>
      <c r="C239" s="1134"/>
      <c r="D239" s="1135"/>
      <c r="E239" s="1135"/>
      <c r="F239" s="1136"/>
      <c r="G239" s="1136"/>
      <c r="H239" s="1391"/>
      <c r="I239" s="1391"/>
      <c r="J239" s="1138" t="s">
        <v>3236</v>
      </c>
      <c r="K239" s="1392" t="s">
        <v>3237</v>
      </c>
      <c r="L239" s="1137"/>
      <c r="M239" s="1137"/>
      <c r="N239" s="1233" t="s">
        <v>3238</v>
      </c>
      <c r="O239" s="1390">
        <v>0.25</v>
      </c>
      <c r="P239" s="1137"/>
      <c r="Q239" s="1137"/>
      <c r="R239" s="1137"/>
      <c r="S239" s="1137"/>
      <c r="T239" s="1137"/>
      <c r="U239" s="1137"/>
      <c r="V239" s="1157"/>
      <c r="W239" s="1137"/>
      <c r="X239" s="1137"/>
      <c r="Y239" s="1137"/>
      <c r="Z239" s="1137"/>
      <c r="AA239" s="1135"/>
      <c r="AB239" s="1136"/>
      <c r="AC239" s="1137"/>
      <c r="AD239" s="1137"/>
      <c r="AE239" s="1157"/>
      <c r="AF239" s="1134"/>
      <c r="AG239" s="1160"/>
      <c r="AH239" s="1084"/>
    </row>
    <row r="240" spans="2:34" ht="25.5">
      <c r="B240" s="1290" t="s">
        <v>1102</v>
      </c>
      <c r="C240" s="1134"/>
      <c r="D240" s="1135"/>
      <c r="E240" s="1135"/>
      <c r="F240" s="1136"/>
      <c r="G240" s="1136"/>
      <c r="H240" s="1391"/>
      <c r="I240" s="1391"/>
      <c r="J240" s="1138" t="s">
        <v>3239</v>
      </c>
      <c r="K240" s="1306" t="s">
        <v>3239</v>
      </c>
      <c r="L240" s="1137"/>
      <c r="M240" s="1137"/>
      <c r="N240" s="1233" t="s">
        <v>3240</v>
      </c>
      <c r="O240" s="1390">
        <v>0.19</v>
      </c>
      <c r="P240" s="1137"/>
      <c r="Q240" s="1137"/>
      <c r="R240" s="1137"/>
      <c r="S240" s="1137"/>
      <c r="T240" s="1137"/>
      <c r="U240" s="1137"/>
      <c r="V240" s="1157"/>
      <c r="W240" s="1137"/>
      <c r="X240" s="1137"/>
      <c r="Y240" s="1137"/>
      <c r="Z240" s="1137"/>
      <c r="AA240" s="1135"/>
      <c r="AB240" s="1136"/>
      <c r="AC240" s="1137"/>
      <c r="AD240" s="1137"/>
      <c r="AE240" s="1157"/>
      <c r="AF240" s="1134"/>
      <c r="AG240" s="1160"/>
      <c r="AH240" s="1084"/>
    </row>
    <row r="241" spans="2:34" ht="25.5">
      <c r="B241" s="1290" t="s">
        <v>1103</v>
      </c>
      <c r="C241" s="1134"/>
      <c r="D241" s="1135"/>
      <c r="E241" s="1135"/>
      <c r="F241" s="1136"/>
      <c r="G241" s="1136"/>
      <c r="H241" s="1391"/>
      <c r="I241" s="1391"/>
      <c r="J241" s="1138" t="s">
        <v>3241</v>
      </c>
      <c r="K241" s="1392" t="s">
        <v>3241</v>
      </c>
      <c r="L241" s="1137"/>
      <c r="M241" s="1137"/>
      <c r="N241" s="1233" t="s">
        <v>3242</v>
      </c>
      <c r="O241" s="1390">
        <v>1</v>
      </c>
      <c r="P241" s="1137"/>
      <c r="Q241" s="1137"/>
      <c r="R241" s="1137"/>
      <c r="S241" s="1137"/>
      <c r="T241" s="1137"/>
      <c r="U241" s="1137"/>
      <c r="V241" s="1157"/>
      <c r="W241" s="1137"/>
      <c r="X241" s="1137"/>
      <c r="Y241" s="1137"/>
      <c r="Z241" s="1137"/>
      <c r="AA241" s="1135"/>
      <c r="AB241" s="1136"/>
      <c r="AC241" s="1137"/>
      <c r="AD241" s="1137"/>
      <c r="AE241" s="1157"/>
      <c r="AF241" s="1134"/>
      <c r="AG241" s="1160"/>
      <c r="AH241" s="1084"/>
    </row>
    <row r="242" spans="2:34" ht="25.5">
      <c r="B242" s="1290"/>
      <c r="C242" s="1134"/>
      <c r="D242" s="1135"/>
      <c r="E242" s="1135"/>
      <c r="F242" s="1136"/>
      <c r="G242" s="1136"/>
      <c r="H242" s="1137"/>
      <c r="I242" s="1137"/>
      <c r="J242" s="1137"/>
      <c r="K242" s="1137"/>
      <c r="L242" s="1137"/>
      <c r="M242" s="1137"/>
      <c r="N242" s="1233" t="s">
        <v>3243</v>
      </c>
      <c r="O242" s="1390">
        <v>0.22</v>
      </c>
      <c r="P242" s="1137"/>
      <c r="Q242" s="1137"/>
      <c r="R242" s="1137"/>
      <c r="S242" s="1137"/>
      <c r="T242" s="1137"/>
      <c r="U242" s="1137"/>
      <c r="V242" s="1157"/>
      <c r="W242" s="1137"/>
      <c r="X242" s="1137"/>
      <c r="Y242" s="1137"/>
      <c r="Z242" s="1137"/>
      <c r="AA242" s="1135"/>
      <c r="AB242" s="1136"/>
      <c r="AC242" s="1137"/>
      <c r="AD242" s="1137"/>
      <c r="AE242" s="1157"/>
      <c r="AF242" s="1134"/>
      <c r="AG242" s="1160"/>
      <c r="AH242" s="1084"/>
    </row>
    <row r="243" spans="2:34">
      <c r="B243" s="1290" t="s">
        <v>645</v>
      </c>
      <c r="C243" s="1134"/>
      <c r="D243" s="1135"/>
      <c r="E243" s="1135"/>
      <c r="F243" s="1136"/>
      <c r="G243" s="1136"/>
      <c r="H243" s="1137"/>
      <c r="I243" s="1137"/>
      <c r="J243" s="1137"/>
      <c r="K243" s="1137"/>
      <c r="L243" s="1138">
        <v>0.04</v>
      </c>
      <c r="M243" s="1138">
        <v>0.04</v>
      </c>
      <c r="N243" s="1233" t="s">
        <v>162</v>
      </c>
      <c r="O243" s="1390">
        <v>0.22</v>
      </c>
      <c r="P243" s="1137"/>
      <c r="Q243" s="1137"/>
      <c r="R243" s="1137"/>
      <c r="S243" s="1137"/>
      <c r="T243" s="1137"/>
      <c r="U243" s="1137"/>
      <c r="V243" s="1157"/>
      <c r="W243" s="1137"/>
      <c r="X243" s="1137"/>
      <c r="Y243" s="1137"/>
      <c r="Z243" s="1137"/>
      <c r="AA243" s="1135"/>
      <c r="AB243" s="1136"/>
      <c r="AC243" s="1137"/>
      <c r="AD243" s="1137"/>
      <c r="AE243" s="1157"/>
      <c r="AF243" s="1134"/>
      <c r="AG243" s="1160"/>
      <c r="AH243" s="1084"/>
    </row>
    <row r="244" spans="2:34">
      <c r="B244" s="1290" t="s">
        <v>646</v>
      </c>
      <c r="C244" s="1134"/>
      <c r="D244" s="1135"/>
      <c r="E244" s="1135"/>
      <c r="F244" s="1136"/>
      <c r="G244" s="1136"/>
      <c r="H244" s="1137"/>
      <c r="I244" s="1137"/>
      <c r="J244" s="1137"/>
      <c r="K244" s="1137"/>
      <c r="L244" s="1391">
        <v>3.9800000000000002E-2</v>
      </c>
      <c r="M244" s="1391">
        <v>3.9800000000000002E-2</v>
      </c>
      <c r="N244" s="1233" t="s">
        <v>163</v>
      </c>
      <c r="O244" s="1390">
        <v>0.35</v>
      </c>
      <c r="P244" s="1137"/>
      <c r="Q244" s="1137"/>
      <c r="R244" s="1137"/>
      <c r="S244" s="1137"/>
      <c r="T244" s="1137"/>
      <c r="U244" s="1137"/>
      <c r="V244" s="1157"/>
      <c r="W244" s="1137"/>
      <c r="X244" s="1137"/>
      <c r="Y244" s="1137"/>
      <c r="Z244" s="1137"/>
      <c r="AA244" s="1135"/>
      <c r="AB244" s="1136"/>
      <c r="AC244" s="1137"/>
      <c r="AD244" s="1137"/>
      <c r="AE244" s="1157"/>
      <c r="AF244" s="1134"/>
      <c r="AG244" s="1160"/>
      <c r="AH244" s="1084"/>
    </row>
    <row r="245" spans="2:34" ht="25.5">
      <c r="B245" s="1290" t="s">
        <v>647</v>
      </c>
      <c r="C245" s="1134"/>
      <c r="D245" s="1135"/>
      <c r="E245" s="1135"/>
      <c r="F245" s="1136"/>
      <c r="G245" s="1136"/>
      <c r="H245" s="1137"/>
      <c r="I245" s="1137"/>
      <c r="J245" s="1137"/>
      <c r="K245" s="1137"/>
      <c r="L245" s="1391">
        <v>3.9600000000000003E-2</v>
      </c>
      <c r="M245" s="1391">
        <v>3.9600000000000003E-2</v>
      </c>
      <c r="N245" s="1233" t="s">
        <v>3244</v>
      </c>
      <c r="O245" s="1390">
        <v>0.3</v>
      </c>
      <c r="P245" s="1137"/>
      <c r="Q245" s="1137"/>
      <c r="R245" s="1137"/>
      <c r="S245" s="1137"/>
      <c r="T245" s="1137"/>
      <c r="U245" s="1137"/>
      <c r="V245" s="1157"/>
      <c r="W245" s="1137"/>
      <c r="X245" s="1137"/>
      <c r="Y245" s="1137"/>
      <c r="Z245" s="1137"/>
      <c r="AA245" s="1135"/>
      <c r="AB245" s="1136"/>
      <c r="AC245" s="1137"/>
      <c r="AD245" s="1137"/>
      <c r="AE245" s="1157"/>
      <c r="AF245" s="1134"/>
      <c r="AG245" s="1160"/>
      <c r="AH245" s="1084"/>
    </row>
    <row r="246" spans="2:34" ht="25.5">
      <c r="B246" s="1290" t="s">
        <v>648</v>
      </c>
      <c r="C246" s="1134"/>
      <c r="D246" s="1135"/>
      <c r="E246" s="1135"/>
      <c r="F246" s="1136"/>
      <c r="G246" s="1136"/>
      <c r="H246" s="1137"/>
      <c r="I246" s="1137"/>
      <c r="J246" s="1137"/>
      <c r="K246" s="1137"/>
      <c r="L246" s="1391">
        <v>3.9399999999999998E-2</v>
      </c>
      <c r="M246" s="1391">
        <v>3.9399999999999998E-2</v>
      </c>
      <c r="N246" s="1233" t="s">
        <v>3058</v>
      </c>
      <c r="O246" s="1390">
        <v>6.8</v>
      </c>
      <c r="P246" s="1137"/>
      <c r="Q246" s="1137"/>
      <c r="R246" s="1137"/>
      <c r="S246" s="1137"/>
      <c r="T246" s="1137"/>
      <c r="U246" s="1137"/>
      <c r="V246" s="1157"/>
      <c r="W246" s="1137"/>
      <c r="X246" s="1137"/>
      <c r="Y246" s="1137"/>
      <c r="Z246" s="1137"/>
      <c r="AA246" s="1135"/>
      <c r="AB246" s="1136"/>
      <c r="AC246" s="1137"/>
      <c r="AD246" s="1137"/>
      <c r="AE246" s="1157"/>
      <c r="AF246" s="1134"/>
      <c r="AG246" s="1160"/>
      <c r="AH246" s="1084"/>
    </row>
    <row r="247" spans="2:34">
      <c r="B247" s="1290" t="s">
        <v>649</v>
      </c>
      <c r="C247" s="1134"/>
      <c r="D247" s="1135"/>
      <c r="E247" s="1135"/>
      <c r="F247" s="1136"/>
      <c r="G247" s="1136"/>
      <c r="H247" s="1137"/>
      <c r="I247" s="1137"/>
      <c r="J247" s="1137"/>
      <c r="K247" s="1137"/>
      <c r="L247" s="1391">
        <v>3.9199999999999999E-2</v>
      </c>
      <c r="M247" s="1391">
        <v>3.9199999999999999E-2</v>
      </c>
      <c r="N247" s="1233" t="s">
        <v>2745</v>
      </c>
      <c r="O247" s="1390">
        <v>0.5</v>
      </c>
      <c r="P247" s="1137"/>
      <c r="Q247" s="1137"/>
      <c r="R247" s="1137"/>
      <c r="S247" s="1137"/>
      <c r="T247" s="1137"/>
      <c r="U247" s="1137"/>
      <c r="V247" s="1157"/>
      <c r="W247" s="1137"/>
      <c r="X247" s="1137"/>
      <c r="Y247" s="1137"/>
      <c r="Z247" s="1137"/>
      <c r="AA247" s="1135"/>
      <c r="AB247" s="1136"/>
      <c r="AC247" s="1137"/>
      <c r="AD247" s="1137"/>
      <c r="AE247" s="1157"/>
      <c r="AF247" s="1134"/>
      <c r="AG247" s="1160"/>
      <c r="AH247" s="1084"/>
    </row>
    <row r="248" spans="2:34" ht="25.5">
      <c r="B248" s="1290" t="s">
        <v>650</v>
      </c>
      <c r="C248" s="1134"/>
      <c r="D248" s="1135"/>
      <c r="E248" s="1135"/>
      <c r="F248" s="1136"/>
      <c r="G248" s="1136"/>
      <c r="H248" s="1137"/>
      <c r="I248" s="1137"/>
      <c r="J248" s="1137"/>
      <c r="K248" s="1137"/>
      <c r="L248" s="1391">
        <v>3.9E-2</v>
      </c>
      <c r="M248" s="1391">
        <v>3.9E-2</v>
      </c>
      <c r="N248" s="1233" t="s">
        <v>3057</v>
      </c>
      <c r="O248" s="1390">
        <v>0.3</v>
      </c>
      <c r="P248" s="1137"/>
      <c r="Q248" s="1137"/>
      <c r="R248" s="1137"/>
      <c r="S248" s="1137"/>
      <c r="T248" s="1137"/>
      <c r="U248" s="1137"/>
      <c r="V248" s="1157"/>
      <c r="W248" s="1137"/>
      <c r="X248" s="1137"/>
      <c r="Y248" s="1137"/>
      <c r="Z248" s="1137"/>
      <c r="AA248" s="1135"/>
      <c r="AB248" s="1136"/>
      <c r="AC248" s="1137"/>
      <c r="AD248" s="1137"/>
      <c r="AE248" s="1157"/>
      <c r="AF248" s="1134"/>
      <c r="AG248" s="1160"/>
      <c r="AH248" s="1084"/>
    </row>
    <row r="249" spans="2:34">
      <c r="B249" s="1290" t="s">
        <v>651</v>
      </c>
      <c r="C249" s="1134"/>
      <c r="D249" s="1135"/>
      <c r="E249" s="1135"/>
      <c r="F249" s="1136"/>
      <c r="G249" s="1136"/>
      <c r="H249" s="1137"/>
      <c r="I249" s="1137"/>
      <c r="J249" s="1137"/>
      <c r="K249" s="1137"/>
      <c r="L249" s="1391">
        <v>3.8800000000000001E-2</v>
      </c>
      <c r="M249" s="1391">
        <v>3.8800000000000001E-2</v>
      </c>
      <c r="N249" s="1233" t="s">
        <v>3042</v>
      </c>
      <c r="O249" s="1390">
        <v>0.39</v>
      </c>
      <c r="P249" s="1137"/>
      <c r="Q249" s="1137"/>
      <c r="R249" s="1137"/>
      <c r="S249" s="1137"/>
      <c r="T249" s="1137"/>
      <c r="U249" s="1137"/>
      <c r="V249" s="1157"/>
      <c r="W249" s="1137"/>
      <c r="X249" s="1137"/>
      <c r="Y249" s="1137"/>
      <c r="Z249" s="1137"/>
      <c r="AA249" s="1135"/>
      <c r="AB249" s="1136"/>
      <c r="AC249" s="1137"/>
      <c r="AD249" s="1137"/>
      <c r="AE249" s="1157"/>
      <c r="AF249" s="1134"/>
      <c r="AG249" s="1160"/>
      <c r="AH249" s="1084"/>
    </row>
    <row r="250" spans="2:34">
      <c r="B250" s="1290"/>
      <c r="C250" s="1134"/>
      <c r="D250" s="1135"/>
      <c r="E250" s="1135"/>
      <c r="F250" s="1136"/>
      <c r="G250" s="1135"/>
      <c r="H250" s="1137"/>
      <c r="I250" s="1137"/>
      <c r="J250" s="1137"/>
      <c r="K250" s="1137"/>
      <c r="L250" s="1137"/>
      <c r="M250" s="1137"/>
      <c r="N250" s="1233" t="s">
        <v>3245</v>
      </c>
      <c r="O250" s="1390">
        <v>0.6</v>
      </c>
      <c r="P250" s="1137"/>
      <c r="Q250" s="1137"/>
      <c r="R250" s="1137"/>
      <c r="S250" s="1137"/>
      <c r="T250" s="1137"/>
      <c r="U250" s="1137"/>
      <c r="V250" s="1157"/>
      <c r="W250" s="1137"/>
      <c r="X250" s="1137"/>
      <c r="Y250" s="1137"/>
      <c r="Z250" s="1137"/>
      <c r="AA250" s="1135"/>
      <c r="AB250" s="1136"/>
      <c r="AC250" s="1137"/>
      <c r="AD250" s="1137"/>
      <c r="AE250" s="1157"/>
      <c r="AF250" s="1134"/>
      <c r="AG250" s="1160"/>
      <c r="AH250" s="1084"/>
    </row>
    <row r="251" spans="2:34" ht="25.5">
      <c r="B251" s="1290"/>
      <c r="C251" s="1134"/>
      <c r="D251" s="1135"/>
      <c r="E251" s="1135"/>
      <c r="F251" s="1136"/>
      <c r="G251" s="1136"/>
      <c r="H251" s="1137"/>
      <c r="I251" s="1137"/>
      <c r="J251" s="1137"/>
      <c r="K251" s="1137"/>
      <c r="L251" s="1137"/>
      <c r="M251" s="1137"/>
      <c r="N251" s="1233" t="s">
        <v>3059</v>
      </c>
      <c r="O251" s="1390">
        <v>0.85</v>
      </c>
      <c r="P251" s="1137"/>
      <c r="Q251" s="1137"/>
      <c r="R251" s="1137"/>
      <c r="S251" s="1137"/>
      <c r="T251" s="1137"/>
      <c r="U251" s="1137"/>
      <c r="V251" s="1157"/>
      <c r="W251" s="1137"/>
      <c r="X251" s="1137"/>
      <c r="Y251" s="1137"/>
      <c r="Z251" s="1137"/>
      <c r="AA251" s="1135"/>
      <c r="AB251" s="1136"/>
      <c r="AC251" s="1137"/>
      <c r="AD251" s="1137"/>
      <c r="AE251" s="1157"/>
      <c r="AF251" s="1134"/>
      <c r="AG251" s="1160"/>
      <c r="AH251" s="1084"/>
    </row>
    <row r="252" spans="2:34">
      <c r="B252" s="1290"/>
      <c r="C252" s="1134"/>
      <c r="D252" s="1135"/>
      <c r="E252" s="1135"/>
      <c r="F252" s="1136"/>
      <c r="G252" s="1136"/>
      <c r="H252" s="1137"/>
      <c r="I252" s="1137"/>
      <c r="J252" s="1137"/>
      <c r="K252" s="1137"/>
      <c r="L252" s="1137"/>
      <c r="M252" s="1137"/>
      <c r="N252" s="1233"/>
      <c r="O252" s="1390"/>
      <c r="P252" s="1137"/>
      <c r="Q252" s="1137"/>
      <c r="R252" s="1137"/>
      <c r="S252" s="1137"/>
      <c r="T252" s="1137"/>
      <c r="U252" s="1137"/>
      <c r="V252" s="1157"/>
      <c r="W252" s="1137"/>
      <c r="X252" s="1137"/>
      <c r="Y252" s="1137"/>
      <c r="Z252" s="1137"/>
      <c r="AA252" s="1135"/>
      <c r="AB252" s="1136"/>
      <c r="AC252" s="1137"/>
      <c r="AD252" s="1137"/>
      <c r="AE252" s="1157"/>
      <c r="AF252" s="1134"/>
      <c r="AG252" s="1160"/>
      <c r="AH252" s="1084"/>
    </row>
    <row r="253" spans="2:34">
      <c r="B253" s="1290"/>
      <c r="C253" s="1134"/>
      <c r="D253" s="1135"/>
      <c r="E253" s="1135"/>
      <c r="F253" s="1136"/>
      <c r="G253" s="1136"/>
      <c r="H253" s="1137"/>
      <c r="I253" s="1137"/>
      <c r="J253" s="1137"/>
      <c r="K253" s="1137"/>
      <c r="L253" s="1137"/>
      <c r="M253" s="1137"/>
      <c r="N253" s="1233"/>
      <c r="O253" s="1390"/>
      <c r="P253" s="1137"/>
      <c r="Q253" s="1137"/>
      <c r="R253" s="1137"/>
      <c r="S253" s="1137"/>
      <c r="T253" s="1137"/>
      <c r="U253" s="1137"/>
      <c r="V253" s="1157"/>
      <c r="W253" s="1137"/>
      <c r="X253" s="1137"/>
      <c r="Y253" s="1137"/>
      <c r="Z253" s="1137"/>
      <c r="AA253" s="1135"/>
      <c r="AB253" s="1136"/>
      <c r="AC253" s="1137"/>
      <c r="AD253" s="1137"/>
      <c r="AE253" s="1157"/>
      <c r="AF253" s="1134"/>
      <c r="AG253" s="1160"/>
      <c r="AH253" s="1084"/>
    </row>
    <row r="254" spans="2:34">
      <c r="B254" s="1290"/>
      <c r="C254" s="1366"/>
      <c r="D254" s="1366"/>
      <c r="E254" s="1135"/>
      <c r="F254" s="1136"/>
      <c r="G254" s="1136"/>
      <c r="H254" s="1137"/>
      <c r="I254" s="1137"/>
      <c r="J254" s="1137"/>
      <c r="K254" s="1137"/>
      <c r="L254" s="1137"/>
      <c r="M254" s="1137"/>
      <c r="N254" s="1233"/>
      <c r="O254" s="1390"/>
      <c r="P254" s="1137"/>
      <c r="Q254" s="1137"/>
      <c r="R254" s="1137"/>
      <c r="S254" s="1137"/>
      <c r="T254" s="1137"/>
      <c r="U254" s="1137"/>
      <c r="V254" s="1157"/>
      <c r="W254" s="1137"/>
      <c r="X254" s="1137"/>
      <c r="Y254" s="1137"/>
      <c r="Z254" s="1137"/>
      <c r="AA254" s="1135"/>
      <c r="AB254" s="1136"/>
      <c r="AC254" s="1137"/>
      <c r="AD254" s="1137"/>
      <c r="AE254" s="1157"/>
      <c r="AF254" s="1134"/>
      <c r="AG254" s="1160"/>
      <c r="AH254" s="1084"/>
    </row>
    <row r="255" spans="2:34">
      <c r="B255" s="1290"/>
      <c r="C255" s="1134"/>
      <c r="D255" s="1135"/>
      <c r="E255" s="1135"/>
      <c r="F255" s="1136"/>
      <c r="G255" s="1136"/>
      <c r="H255" s="1137"/>
      <c r="I255" s="1137"/>
      <c r="J255" s="1137"/>
      <c r="K255" s="1137"/>
      <c r="L255" s="1137"/>
      <c r="M255" s="1137"/>
      <c r="N255" s="1233"/>
      <c r="O255" s="1390"/>
      <c r="P255" s="1137"/>
      <c r="Q255" s="1137"/>
      <c r="R255" s="1137"/>
      <c r="S255" s="1137"/>
      <c r="T255" s="1137"/>
      <c r="U255" s="1137"/>
      <c r="V255" s="1157"/>
      <c r="W255" s="1137"/>
      <c r="X255" s="1137"/>
      <c r="Y255" s="1137"/>
      <c r="Z255" s="1137"/>
      <c r="AA255" s="1135"/>
      <c r="AB255" s="1136"/>
      <c r="AC255" s="1137"/>
      <c r="AD255" s="1137"/>
      <c r="AE255" s="1157"/>
      <c r="AF255" s="1134"/>
      <c r="AG255" s="1160"/>
      <c r="AH255" s="1084"/>
    </row>
    <row r="256" spans="2:34">
      <c r="B256" s="1290"/>
      <c r="C256" s="1134"/>
      <c r="D256" s="1135"/>
      <c r="E256" s="1135"/>
      <c r="F256" s="1136"/>
      <c r="G256" s="1136"/>
      <c r="H256" s="1137"/>
      <c r="I256" s="1137"/>
      <c r="J256" s="1137"/>
      <c r="K256" s="1137"/>
      <c r="L256" s="1137"/>
      <c r="M256" s="1137"/>
      <c r="N256" s="1233"/>
      <c r="O256" s="1390"/>
      <c r="P256" s="1137"/>
      <c r="Q256" s="1137"/>
      <c r="R256" s="1137"/>
      <c r="S256" s="1137"/>
      <c r="T256" s="1137"/>
      <c r="U256" s="1137"/>
      <c r="V256" s="1157"/>
      <c r="W256" s="1137"/>
      <c r="X256" s="1137"/>
      <c r="Y256" s="1137"/>
      <c r="Z256" s="1137"/>
      <c r="AA256" s="1135"/>
      <c r="AB256" s="1136"/>
      <c r="AC256" s="1137"/>
      <c r="AD256" s="1137"/>
      <c r="AE256" s="1157"/>
      <c r="AF256" s="1134"/>
      <c r="AG256" s="1160"/>
      <c r="AH256" s="1084"/>
    </row>
    <row r="257" spans="2:34">
      <c r="B257" s="1290"/>
      <c r="C257" s="1134"/>
      <c r="D257" s="1135"/>
      <c r="E257" s="1135"/>
      <c r="F257" s="1136"/>
      <c r="G257" s="1136"/>
      <c r="H257" s="1137"/>
      <c r="I257" s="1137"/>
      <c r="J257" s="1137"/>
      <c r="K257" s="1137"/>
      <c r="L257" s="1137"/>
      <c r="M257" s="1137"/>
      <c r="N257" s="1233"/>
      <c r="O257" s="1390"/>
      <c r="P257" s="1137"/>
      <c r="Q257" s="1137"/>
      <c r="R257" s="1137"/>
      <c r="S257" s="1137"/>
      <c r="T257" s="1137"/>
      <c r="U257" s="1137"/>
      <c r="V257" s="1157"/>
      <c r="W257" s="1137"/>
      <c r="X257" s="1137"/>
      <c r="Y257" s="1137"/>
      <c r="Z257" s="1137"/>
      <c r="AA257" s="1135"/>
      <c r="AB257" s="1136"/>
      <c r="AC257" s="1137"/>
      <c r="AD257" s="1137"/>
      <c r="AE257" s="1157"/>
      <c r="AF257" s="1134"/>
      <c r="AG257" s="1160"/>
      <c r="AH257" s="1084"/>
    </row>
    <row r="258" spans="2:34">
      <c r="B258" s="1290" t="s">
        <v>1105</v>
      </c>
      <c r="C258" s="1134"/>
      <c r="D258" s="1135"/>
      <c r="E258" s="1135"/>
      <c r="F258" s="1136"/>
      <c r="G258" s="1136"/>
      <c r="H258" s="1137"/>
      <c r="I258" s="1137"/>
      <c r="J258" s="1137"/>
      <c r="K258" s="1137"/>
      <c r="L258" s="1137"/>
      <c r="M258" s="1137"/>
      <c r="N258" s="1233"/>
      <c r="O258" s="1390"/>
      <c r="P258" s="1138">
        <v>0.14000000000000001</v>
      </c>
      <c r="Q258" s="1138">
        <v>0.14000000000000001</v>
      </c>
      <c r="R258" s="1138">
        <v>0.14000000000000001</v>
      </c>
      <c r="S258" s="1137"/>
      <c r="T258" s="1137"/>
      <c r="U258" s="1137"/>
      <c r="V258" s="1157"/>
      <c r="W258" s="1137"/>
      <c r="X258" s="1137"/>
      <c r="Y258" s="1137"/>
      <c r="Z258" s="1137"/>
      <c r="AA258" s="1135"/>
      <c r="AB258" s="1136"/>
      <c r="AC258" s="1137"/>
      <c r="AD258" s="1137"/>
      <c r="AE258" s="1157"/>
      <c r="AF258" s="1134"/>
      <c r="AG258" s="1160"/>
      <c r="AH258" s="1084"/>
    </row>
    <row r="259" spans="2:34">
      <c r="B259" s="1290" t="s">
        <v>1106</v>
      </c>
      <c r="C259" s="1134"/>
      <c r="D259" s="1135"/>
      <c r="E259" s="1135"/>
      <c r="F259" s="1136"/>
      <c r="G259" s="1136"/>
      <c r="H259" s="1137"/>
      <c r="I259" s="1137"/>
      <c r="J259" s="1137"/>
      <c r="K259" s="1137"/>
      <c r="L259" s="1137"/>
      <c r="M259" s="1137"/>
      <c r="N259" s="1233"/>
      <c r="O259" s="1390"/>
      <c r="P259" s="1391">
        <v>0.13389999999999999</v>
      </c>
      <c r="Q259" s="1391">
        <v>0.13389999999999999</v>
      </c>
      <c r="R259" s="1391">
        <v>0.13389999999999999</v>
      </c>
      <c r="S259" s="1137"/>
      <c r="T259" s="1137"/>
      <c r="U259" s="1137"/>
      <c r="V259" s="1157"/>
      <c r="W259" s="1137"/>
      <c r="X259" s="1137"/>
      <c r="Y259" s="1137"/>
      <c r="Z259" s="1137"/>
      <c r="AA259" s="1135"/>
      <c r="AB259" s="1136"/>
      <c r="AC259" s="1137"/>
      <c r="AD259" s="1137"/>
      <c r="AE259" s="1157"/>
      <c r="AF259" s="1134"/>
      <c r="AG259" s="1160"/>
      <c r="AH259" s="1084"/>
    </row>
    <row r="260" spans="2:34">
      <c r="B260" s="1290" t="s">
        <v>1107</v>
      </c>
      <c r="C260" s="1134"/>
      <c r="D260" s="1135"/>
      <c r="E260" s="1135"/>
      <c r="F260" s="1136"/>
      <c r="G260" s="1136"/>
      <c r="H260" s="1137"/>
      <c r="I260" s="1137"/>
      <c r="J260" s="1137"/>
      <c r="K260" s="1137"/>
      <c r="L260" s="1137"/>
      <c r="M260" s="1137"/>
      <c r="N260" s="1233"/>
      <c r="O260" s="1390"/>
      <c r="P260" s="1391">
        <v>0.13289999999999999</v>
      </c>
      <c r="Q260" s="1391">
        <v>0.13289999999999999</v>
      </c>
      <c r="R260" s="1391">
        <v>0.13289999999999999</v>
      </c>
      <c r="S260" s="1137"/>
      <c r="T260" s="1137"/>
      <c r="U260" s="1137"/>
      <c r="V260" s="1157"/>
      <c r="W260" s="1137"/>
      <c r="X260" s="1137"/>
      <c r="Y260" s="1137"/>
      <c r="Z260" s="1137"/>
      <c r="AA260" s="1135"/>
      <c r="AB260" s="1136"/>
      <c r="AC260" s="1137"/>
      <c r="AD260" s="1137"/>
      <c r="AE260" s="1157"/>
      <c r="AF260" s="1134"/>
      <c r="AG260" s="1160"/>
      <c r="AH260" s="1084"/>
    </row>
    <row r="261" spans="2:34">
      <c r="B261" s="1290" t="s">
        <v>1108</v>
      </c>
      <c r="C261" s="1134"/>
      <c r="D261" s="1135"/>
      <c r="E261" s="1135"/>
      <c r="F261" s="1136"/>
      <c r="G261" s="1136"/>
      <c r="H261" s="1137"/>
      <c r="I261" s="1137"/>
      <c r="J261" s="1137"/>
      <c r="K261" s="1137"/>
      <c r="L261" s="1137"/>
      <c r="M261" s="1137"/>
      <c r="N261" s="1233"/>
      <c r="O261" s="1391"/>
      <c r="P261" s="1391">
        <v>0.13189999999999999</v>
      </c>
      <c r="Q261" s="1391">
        <v>0.13189999999999999</v>
      </c>
      <c r="R261" s="1391">
        <v>0.13189999999999999</v>
      </c>
      <c r="S261" s="1391"/>
      <c r="T261" s="1137"/>
      <c r="U261" s="1137"/>
      <c r="V261" s="1157"/>
      <c r="W261" s="1137"/>
      <c r="X261" s="1137"/>
      <c r="Y261" s="1137"/>
      <c r="Z261" s="1137"/>
      <c r="AA261" s="1135"/>
      <c r="AB261" s="1136"/>
      <c r="AC261" s="1137"/>
      <c r="AD261" s="1137"/>
      <c r="AE261" s="1157"/>
      <c r="AF261" s="1134"/>
      <c r="AG261" s="1160"/>
      <c r="AH261" s="1084"/>
    </row>
    <row r="262" spans="2:34">
      <c r="B262" s="1290" t="s">
        <v>1109</v>
      </c>
      <c r="C262" s="1134"/>
      <c r="D262" s="1135"/>
      <c r="E262" s="1135"/>
      <c r="F262" s="1136"/>
      <c r="G262" s="1136"/>
      <c r="H262" s="1137"/>
      <c r="I262" s="1137"/>
      <c r="J262" s="1137"/>
      <c r="K262" s="1137"/>
      <c r="L262" s="1137"/>
      <c r="M262" s="1137"/>
      <c r="N262" s="1233"/>
      <c r="O262" s="1390"/>
      <c r="P262" s="1391">
        <v>0.13089999999999999</v>
      </c>
      <c r="Q262" s="1391">
        <v>0.13089999999999999</v>
      </c>
      <c r="R262" s="1391">
        <v>0.13089999999999999</v>
      </c>
      <c r="S262" s="1137"/>
      <c r="T262" s="1137"/>
      <c r="U262" s="1137"/>
      <c r="V262" s="1157"/>
      <c r="W262" s="1137"/>
      <c r="X262" s="1137"/>
      <c r="Y262" s="1137"/>
      <c r="Z262" s="1137"/>
      <c r="AA262" s="1135"/>
      <c r="AB262" s="1136"/>
      <c r="AC262" s="1137"/>
      <c r="AD262" s="1137"/>
      <c r="AE262" s="1157"/>
      <c r="AF262" s="1134"/>
      <c r="AG262" s="1160"/>
      <c r="AH262" s="1084"/>
    </row>
    <row r="263" spans="2:34">
      <c r="B263" s="1290" t="s">
        <v>260</v>
      </c>
      <c r="C263" s="1134"/>
      <c r="D263" s="1135"/>
      <c r="E263" s="1135"/>
      <c r="F263" s="1136"/>
      <c r="G263" s="1136"/>
      <c r="H263" s="1137"/>
      <c r="I263" s="1137"/>
      <c r="J263" s="1137"/>
      <c r="K263" s="1137"/>
      <c r="L263" s="1137"/>
      <c r="M263" s="1137"/>
      <c r="N263" s="1233"/>
      <c r="O263" s="1390"/>
      <c r="P263" s="1391">
        <v>0.12989999999999999</v>
      </c>
      <c r="Q263" s="1391">
        <v>0.12989999999999999</v>
      </c>
      <c r="R263" s="1391">
        <v>0.12989999999999999</v>
      </c>
      <c r="S263" s="1391"/>
      <c r="T263" s="1391"/>
      <c r="U263" s="1137"/>
      <c r="V263" s="1157"/>
      <c r="W263" s="1137"/>
      <c r="X263" s="1137"/>
      <c r="Y263" s="1137"/>
      <c r="Z263" s="1137"/>
      <c r="AA263" s="1135"/>
      <c r="AB263" s="1136"/>
      <c r="AC263" s="1137"/>
      <c r="AD263" s="1137"/>
      <c r="AE263" s="1157"/>
      <c r="AF263" s="1134"/>
      <c r="AG263" s="1160"/>
      <c r="AH263" s="1084"/>
    </row>
    <row r="264" spans="2:34" ht="13.5" thickBot="1">
      <c r="B264" s="1291" t="s">
        <v>3220</v>
      </c>
      <c r="C264" s="1149"/>
      <c r="D264" s="1150"/>
      <c r="E264" s="1150"/>
      <c r="F264" s="1151"/>
      <c r="G264" s="1151"/>
      <c r="H264" s="1152"/>
      <c r="I264" s="1152"/>
      <c r="J264" s="1152"/>
      <c r="K264" s="1152"/>
      <c r="L264" s="1152"/>
      <c r="M264" s="1152"/>
      <c r="N264" s="1394"/>
      <c r="O264" s="1395"/>
      <c r="P264" s="1396">
        <v>0.12889999999999999</v>
      </c>
      <c r="Q264" s="1396">
        <v>0.12889999999999999</v>
      </c>
      <c r="R264" s="1396">
        <v>0.12889999999999999</v>
      </c>
      <c r="S264" s="1152"/>
      <c r="T264" s="1152"/>
      <c r="U264" s="1152"/>
      <c r="V264" s="1162"/>
      <c r="W264" s="1152"/>
      <c r="X264" s="1152"/>
      <c r="Y264" s="1152"/>
      <c r="Z264" s="1152"/>
      <c r="AA264" s="1150"/>
      <c r="AB264" s="1151"/>
      <c r="AC264" s="1152"/>
      <c r="AD264" s="1152"/>
      <c r="AE264" s="1162"/>
      <c r="AF264" s="1149"/>
      <c r="AG264" s="1163"/>
      <c r="AH264" s="1084"/>
    </row>
    <row r="265" spans="2:34">
      <c r="B265" s="1205"/>
      <c r="C265" s="1206"/>
      <c r="D265" s="1206">
        <v>1.0000000000000001E-33</v>
      </c>
      <c r="E265" s="1206"/>
      <c r="F265" s="1206"/>
      <c r="G265" s="1206"/>
      <c r="H265" s="1206"/>
      <c r="I265" s="1206"/>
      <c r="J265" s="1206"/>
      <c r="K265" s="1206"/>
      <c r="L265" s="1206"/>
      <c r="M265" s="1206"/>
      <c r="N265" s="1206">
        <v>1.0000000000000001E-33</v>
      </c>
      <c r="O265" s="1206"/>
      <c r="P265" s="1206"/>
      <c r="Q265" s="1206"/>
      <c r="R265" s="1206"/>
      <c r="S265" s="1206"/>
      <c r="T265" s="1206"/>
      <c r="U265" s="1206"/>
      <c r="V265" s="1206">
        <v>1.0000000000000001E-33</v>
      </c>
      <c r="W265" s="1206"/>
      <c r="X265" s="1206"/>
      <c r="Y265" s="1206"/>
      <c r="Z265" s="1206"/>
      <c r="AA265" s="1206"/>
      <c r="AB265" s="1206"/>
      <c r="AC265" s="1206"/>
      <c r="AD265" s="1206"/>
      <c r="AE265" s="1206"/>
      <c r="AF265" s="1206"/>
      <c r="AG265" s="1206"/>
      <c r="AH265" s="1084"/>
    </row>
    <row r="266" spans="2:34">
      <c r="B266" s="1207" t="s">
        <v>2890</v>
      </c>
      <c r="C266" s="2283" t="s">
        <v>3046</v>
      </c>
      <c r="D266" s="2283"/>
      <c r="E266" s="2283"/>
      <c r="F266" s="2283"/>
      <c r="G266" s="1209"/>
      <c r="H266" s="1209"/>
      <c r="I266" s="1209"/>
      <c r="J266" s="1209"/>
      <c r="K266" s="1209"/>
      <c r="L266" s="1209"/>
      <c r="M266" s="1209"/>
      <c r="N266" s="1209"/>
      <c r="O266" s="1209"/>
      <c r="P266" s="1209"/>
      <c r="Q266" s="1209"/>
      <c r="R266" s="1209"/>
      <c r="S266" s="1209"/>
      <c r="T266" s="1209"/>
      <c r="U266" s="1209"/>
      <c r="V266" s="1209"/>
      <c r="W266" s="1209"/>
      <c r="X266" s="1209"/>
      <c r="Y266" s="1209"/>
      <c r="Z266" s="1209"/>
      <c r="AA266" s="1209"/>
      <c r="AB266" s="1209"/>
      <c r="AC266" s="1209"/>
      <c r="AD266" s="1209"/>
      <c r="AE266" s="1209"/>
      <c r="AF266" s="1209"/>
      <c r="AG266" s="1209"/>
      <c r="AH266" s="1084"/>
    </row>
    <row r="267" spans="2:34">
      <c r="B267" s="1207" t="s">
        <v>2892</v>
      </c>
      <c r="C267" s="1760" t="s">
        <v>2973</v>
      </c>
      <c r="D267" s="1760"/>
      <c r="E267" s="1760"/>
      <c r="F267" s="1760"/>
      <c r="G267" s="1210"/>
      <c r="H267" s="1210"/>
      <c r="I267" s="1210"/>
      <c r="J267" s="1210"/>
      <c r="K267" s="1210"/>
      <c r="L267" s="1210"/>
      <c r="M267" s="1210"/>
      <c r="N267" s="1210"/>
      <c r="O267" s="1210"/>
      <c r="P267" s="1210"/>
      <c r="Q267" s="1210"/>
      <c r="R267" s="1210"/>
      <c r="S267" s="1210"/>
      <c r="T267" s="1210"/>
      <c r="U267" s="1210"/>
      <c r="V267" s="1210"/>
      <c r="W267" s="1210"/>
      <c r="X267" s="1210"/>
      <c r="Y267" s="1210"/>
      <c r="Z267" s="1210"/>
      <c r="AA267" s="1210"/>
      <c r="AB267" s="1210"/>
      <c r="AC267" s="1210"/>
      <c r="AD267" s="1210"/>
      <c r="AE267" s="1210"/>
      <c r="AF267" s="1210"/>
      <c r="AG267" s="1210"/>
      <c r="AH267" s="1084"/>
    </row>
    <row r="268" spans="2:34" ht="13.5" thickBot="1">
      <c r="B268" s="1208"/>
      <c r="C268" s="2107"/>
      <c r="D268" s="2107"/>
      <c r="E268" s="2107"/>
      <c r="F268" s="2107"/>
      <c r="G268" s="2284"/>
      <c r="H268" s="2284"/>
      <c r="I268" s="2284"/>
      <c r="J268" s="2284"/>
      <c r="K268" s="2284"/>
      <c r="L268" s="2284"/>
      <c r="M268" s="2284"/>
      <c r="N268" s="2284"/>
      <c r="O268" s="2284"/>
      <c r="P268" s="2284"/>
      <c r="Q268" s="2284"/>
      <c r="R268" s="2284"/>
      <c r="S268" s="2284"/>
      <c r="T268" s="2284"/>
      <c r="U268" s="2284"/>
      <c r="V268" s="2284"/>
      <c r="W268" s="2284"/>
      <c r="X268" s="2284"/>
      <c r="Y268" s="2284"/>
      <c r="Z268" s="2284"/>
      <c r="AA268" s="2284"/>
      <c r="AB268" s="2284"/>
      <c r="AC268" s="2284"/>
      <c r="AD268" s="2284"/>
      <c r="AE268" s="2284"/>
      <c r="AF268" s="2284"/>
      <c r="AG268" s="2284"/>
      <c r="AH268" s="1089"/>
    </row>
    <row r="269" spans="2:34" ht="13.5" thickBot="1"/>
    <row r="270" spans="2:34" ht="20.25">
      <c r="B270" s="2138" t="s">
        <v>2857</v>
      </c>
      <c r="C270" s="2139"/>
      <c r="D270" s="2139"/>
      <c r="E270" s="2139"/>
      <c r="F270" s="2139"/>
      <c r="G270" s="2139"/>
      <c r="H270" s="2139"/>
      <c r="I270" s="2139"/>
      <c r="J270" s="2139"/>
      <c r="K270" s="2139"/>
      <c r="L270" s="2139"/>
      <c r="M270" s="2139"/>
      <c r="N270" s="2139"/>
      <c r="O270" s="2139"/>
      <c r="P270" s="2139"/>
      <c r="Q270" s="2139"/>
      <c r="R270" s="2139"/>
      <c r="S270" s="2139"/>
      <c r="T270" s="2139"/>
      <c r="U270" s="2139"/>
      <c r="V270" s="2139"/>
      <c r="W270" s="2139"/>
      <c r="X270" s="2139"/>
      <c r="Y270" s="2139"/>
      <c r="Z270" s="2139"/>
      <c r="AA270" s="2139"/>
      <c r="AB270" s="2139"/>
      <c r="AC270" s="2139"/>
      <c r="AD270" s="2139"/>
      <c r="AE270" s="2139"/>
      <c r="AF270" s="2139"/>
      <c r="AG270" s="2139"/>
      <c r="AH270" s="2140"/>
    </row>
    <row r="271" spans="2:34" ht="13.5" customHeight="1">
      <c r="B271" s="1176"/>
      <c r="C271" s="1177"/>
      <c r="D271" s="1178"/>
      <c r="E271" s="1178"/>
      <c r="F271" s="456"/>
      <c r="G271" s="456"/>
      <c r="H271" s="456"/>
      <c r="I271" s="456"/>
      <c r="J271" s="456"/>
      <c r="K271" s="456"/>
      <c r="L271" s="456"/>
      <c r="M271" s="456"/>
      <c r="N271" s="456"/>
      <c r="O271" s="456"/>
      <c r="P271" s="456"/>
      <c r="Q271" s="456"/>
      <c r="R271" s="456"/>
      <c r="S271" s="456"/>
      <c r="T271" s="456"/>
      <c r="U271" s="456"/>
      <c r="V271" s="456"/>
      <c r="W271" s="456"/>
      <c r="X271" s="456"/>
      <c r="Y271" s="456"/>
      <c r="Z271" s="456"/>
      <c r="AA271" s="456"/>
      <c r="AB271" s="456"/>
      <c r="AC271" s="456"/>
      <c r="AD271" s="456"/>
      <c r="AE271" s="456"/>
      <c r="AF271" s="456"/>
      <c r="AG271" s="456"/>
      <c r="AH271" s="1084"/>
    </row>
    <row r="272" spans="2:34" ht="13.5" customHeight="1">
      <c r="B272" s="1179" t="s">
        <v>2858</v>
      </c>
      <c r="C272" s="1180" t="s">
        <v>3098</v>
      </c>
      <c r="D272" s="1180"/>
      <c r="E272" s="456"/>
      <c r="F272" s="456"/>
      <c r="G272" s="456"/>
      <c r="H272" s="456"/>
      <c r="I272" s="1181"/>
      <c r="J272" s="456"/>
      <c r="K272" s="456"/>
      <c r="L272" s="456"/>
      <c r="M272" s="456"/>
      <c r="N272" s="456"/>
      <c r="O272" s="456"/>
      <c r="P272" s="456"/>
      <c r="Q272" s="456"/>
      <c r="R272" s="456"/>
      <c r="S272" s="456"/>
      <c r="T272" s="456"/>
      <c r="U272" s="456"/>
      <c r="V272" s="456"/>
      <c r="W272" s="456"/>
      <c r="X272" s="456"/>
      <c r="Y272" s="456"/>
      <c r="Z272" s="456"/>
      <c r="AA272" s="456"/>
      <c r="AB272" s="456"/>
      <c r="AC272" s="456"/>
      <c r="AD272" s="456"/>
      <c r="AE272" s="456"/>
      <c r="AF272" s="456"/>
      <c r="AG272" s="456"/>
      <c r="AH272" s="1084"/>
    </row>
    <row r="273" spans="2:34" ht="13.5" customHeight="1" thickBot="1">
      <c r="B273" s="1179" t="s">
        <v>2860</v>
      </c>
      <c r="C273" s="1762" t="s">
        <v>3099</v>
      </c>
      <c r="D273" s="1762"/>
      <c r="E273" s="1762"/>
      <c r="F273" s="456"/>
      <c r="G273" s="456"/>
      <c r="H273" s="456"/>
      <c r="I273" s="1181"/>
      <c r="J273" s="456"/>
      <c r="K273" s="456"/>
      <c r="L273" s="456"/>
      <c r="M273" s="456"/>
      <c r="N273" s="456"/>
      <c r="O273" s="456"/>
      <c r="P273" s="456"/>
      <c r="Q273" s="456"/>
      <c r="R273" s="456"/>
      <c r="S273" s="456"/>
      <c r="T273" s="456"/>
      <c r="U273" s="456"/>
      <c r="V273" s="456"/>
      <c r="W273" s="456"/>
      <c r="X273" s="456"/>
      <c r="Y273" s="456"/>
      <c r="Z273" s="456"/>
      <c r="AA273" s="456"/>
      <c r="AB273" s="456"/>
      <c r="AC273" s="456"/>
      <c r="AD273" s="456"/>
      <c r="AE273" s="456"/>
      <c r="AF273" s="456"/>
      <c r="AG273" s="456"/>
      <c r="AH273" s="1084"/>
    </row>
    <row r="274" spans="2:34" ht="27.75" customHeight="1" thickBot="1">
      <c r="B274" s="1179" t="s">
        <v>2861</v>
      </c>
      <c r="C274" s="2285" t="s">
        <v>3101</v>
      </c>
      <c r="D274" s="2286"/>
      <c r="E274" s="2286"/>
      <c r="F274" s="2286"/>
      <c r="G274" s="2286"/>
      <c r="H274" s="2286"/>
      <c r="I274" s="2286"/>
      <c r="J274" s="2286"/>
      <c r="K274" s="2286"/>
      <c r="L274" s="2286"/>
      <c r="M274" s="2286"/>
      <c r="N274" s="2286"/>
      <c r="O274" s="2286"/>
      <c r="P274" s="2286"/>
      <c r="Q274" s="2286"/>
      <c r="R274" s="2286"/>
      <c r="S274" s="2286"/>
      <c r="T274" s="2286"/>
      <c r="U274" s="2286"/>
      <c r="V274" s="2286"/>
      <c r="W274" s="2286"/>
      <c r="X274" s="2286"/>
      <c r="Y274" s="2286"/>
      <c r="Z274" s="2286"/>
      <c r="AA274" s="2286"/>
      <c r="AB274" s="2286"/>
      <c r="AC274" s="2286"/>
      <c r="AD274" s="2286"/>
      <c r="AE274" s="2286"/>
      <c r="AF274" s="2286"/>
      <c r="AG274" s="2287"/>
      <c r="AH274" s="1084"/>
    </row>
    <row r="275" spans="2:34" ht="13.5" thickBot="1">
      <c r="B275" s="1176"/>
      <c r="C275" s="2144"/>
      <c r="D275" s="2144"/>
      <c r="E275" s="2144"/>
      <c r="F275" s="2144"/>
      <c r="G275" s="2144"/>
      <c r="H275" s="2144"/>
      <c r="I275" s="2144"/>
      <c r="J275" s="2144"/>
      <c r="K275" s="2144"/>
      <c r="L275" s="2144"/>
      <c r="M275" s="2144"/>
      <c r="N275" s="2144"/>
      <c r="O275" s="2144"/>
      <c r="P275" s="2144"/>
      <c r="Q275" s="2144"/>
      <c r="R275" s="2144"/>
      <c r="S275" s="2144"/>
      <c r="T275" s="2144"/>
      <c r="U275" s="2144"/>
      <c r="V275" s="2144"/>
      <c r="W275" s="2144"/>
      <c r="X275" s="456"/>
      <c r="Y275" s="456"/>
      <c r="Z275" s="456"/>
      <c r="AA275" s="456"/>
      <c r="AB275" s="456"/>
      <c r="AC275" s="456"/>
      <c r="AD275" s="456"/>
      <c r="AE275" s="456"/>
      <c r="AF275" s="456"/>
      <c r="AG275" s="456"/>
      <c r="AH275" s="1084"/>
    </row>
    <row r="276" spans="2:34" ht="13.5" thickBot="1">
      <c r="B276" s="1737" t="s">
        <v>2862</v>
      </c>
      <c r="C276" s="1739" t="s">
        <v>2863</v>
      </c>
      <c r="D276" s="1737" t="s">
        <v>2864</v>
      </c>
      <c r="E276" s="1741" t="s">
        <v>2865</v>
      </c>
      <c r="F276" s="1742"/>
      <c r="G276" s="1742"/>
      <c r="H276" s="1742"/>
      <c r="I276" s="1742"/>
      <c r="J276" s="1742"/>
      <c r="K276" s="1742"/>
      <c r="L276" s="1742"/>
      <c r="M276" s="1742"/>
      <c r="N276" s="1742"/>
      <c r="O276" s="1742"/>
      <c r="P276" s="1742"/>
      <c r="Q276" s="1742"/>
      <c r="R276" s="1743"/>
      <c r="S276" s="2145" t="s">
        <v>2866</v>
      </c>
      <c r="T276" s="2146"/>
      <c r="U276" s="2146"/>
      <c r="V276" s="2146"/>
      <c r="W276" s="2146"/>
      <c r="X276" s="2146"/>
      <c r="Y276" s="2146"/>
      <c r="Z276" s="2147"/>
      <c r="AA276" s="1741" t="s">
        <v>2867</v>
      </c>
      <c r="AB276" s="1742"/>
      <c r="AC276" s="1742"/>
      <c r="AD276" s="1743"/>
      <c r="AE276" s="1747" t="s">
        <v>2868</v>
      </c>
      <c r="AF276" s="1748"/>
      <c r="AG276" s="1749"/>
      <c r="AH276" s="1084"/>
    </row>
    <row r="277" spans="2:34" ht="33.75" customHeight="1" thickBot="1">
      <c r="B277" s="1738"/>
      <c r="C277" s="1740"/>
      <c r="D277" s="1738"/>
      <c r="E277" s="1737" t="s">
        <v>2869</v>
      </c>
      <c r="F277" s="2148" t="s">
        <v>2870</v>
      </c>
      <c r="G277" s="2148" t="s">
        <v>2871</v>
      </c>
      <c r="H277" s="2145" t="s">
        <v>2872</v>
      </c>
      <c r="I277" s="2147"/>
      <c r="J277" s="2145" t="s">
        <v>2873</v>
      </c>
      <c r="K277" s="2147"/>
      <c r="L277" s="2145" t="s">
        <v>2874</v>
      </c>
      <c r="M277" s="2147"/>
      <c r="N277" s="2152" t="s">
        <v>2875</v>
      </c>
      <c r="O277" s="2153"/>
      <c r="P277" s="2146" t="s">
        <v>2876</v>
      </c>
      <c r="Q277" s="2146"/>
      <c r="R277" s="2147"/>
      <c r="S277" s="2148" t="s">
        <v>2872</v>
      </c>
      <c r="T277" s="2148" t="s">
        <v>2873</v>
      </c>
      <c r="U277" s="2148" t="s">
        <v>2874</v>
      </c>
      <c r="V277" s="2146" t="s">
        <v>2875</v>
      </c>
      <c r="W277" s="2146"/>
      <c r="X277" s="2145" t="s">
        <v>2876</v>
      </c>
      <c r="Y277" s="2146"/>
      <c r="Z277" s="2147"/>
      <c r="AA277" s="1737" t="s">
        <v>2869</v>
      </c>
      <c r="AB277" s="1737" t="s">
        <v>2877</v>
      </c>
      <c r="AC277" s="1737" t="s">
        <v>2878</v>
      </c>
      <c r="AD277" s="1737" t="s">
        <v>2879</v>
      </c>
      <c r="AE277" s="1750"/>
      <c r="AF277" s="1751"/>
      <c r="AG277" s="1752"/>
      <c r="AH277" s="1084"/>
    </row>
    <row r="278" spans="2:34" ht="26.25" thickBot="1">
      <c r="B278" s="1763"/>
      <c r="C278" s="1764"/>
      <c r="D278" s="1763"/>
      <c r="E278" s="1763"/>
      <c r="F278" s="2289"/>
      <c r="G278" s="2289"/>
      <c r="H278" s="1260" t="s">
        <v>2880</v>
      </c>
      <c r="I278" s="1260" t="s">
        <v>2881</v>
      </c>
      <c r="J278" s="1260" t="s">
        <v>2880</v>
      </c>
      <c r="K278" s="1260" t="s">
        <v>2881</v>
      </c>
      <c r="L278" s="1260" t="s">
        <v>2880</v>
      </c>
      <c r="M278" s="1260" t="s">
        <v>2881</v>
      </c>
      <c r="N278" s="1183" t="s">
        <v>306</v>
      </c>
      <c r="O278" s="1184" t="s">
        <v>2882</v>
      </c>
      <c r="P278" s="1185" t="s">
        <v>2883</v>
      </c>
      <c r="Q278" s="1184" t="s">
        <v>2884</v>
      </c>
      <c r="R278" s="1184" t="s">
        <v>2885</v>
      </c>
      <c r="S278" s="2289"/>
      <c r="T278" s="2289"/>
      <c r="U278" s="2289"/>
      <c r="V278" s="1259" t="s">
        <v>306</v>
      </c>
      <c r="W278" s="1187" t="s">
        <v>2882</v>
      </c>
      <c r="X278" s="1184" t="s">
        <v>2883</v>
      </c>
      <c r="Y278" s="1188" t="s">
        <v>2884</v>
      </c>
      <c r="Z278" s="1184" t="s">
        <v>2885</v>
      </c>
      <c r="AA278" s="1763"/>
      <c r="AB278" s="1763"/>
      <c r="AC278" s="1763"/>
      <c r="AD278" s="1763"/>
      <c r="AE278" s="1035" t="s">
        <v>307</v>
      </c>
      <c r="AF278" s="1035" t="s">
        <v>2886</v>
      </c>
      <c r="AG278" s="1035" t="s">
        <v>2887</v>
      </c>
      <c r="AH278" s="1084"/>
    </row>
    <row r="279" spans="2:34">
      <c r="B279" s="1189" t="s">
        <v>3100</v>
      </c>
      <c r="C279" s="1037">
        <v>1111</v>
      </c>
      <c r="D279" s="1038"/>
      <c r="E279" s="1038"/>
      <c r="F279" s="1039"/>
      <c r="G279" s="1039"/>
      <c r="H279" s="1042"/>
      <c r="I279" s="1042"/>
      <c r="J279" s="1042"/>
      <c r="K279" s="1042"/>
      <c r="L279" s="1042"/>
      <c r="M279" s="1042"/>
      <c r="N279" s="1046"/>
      <c r="O279" s="1042"/>
      <c r="P279" s="1042"/>
      <c r="Q279" s="1042"/>
      <c r="R279" s="1042"/>
      <c r="S279" s="1045"/>
      <c r="T279" s="1042"/>
      <c r="U279" s="1044"/>
      <c r="V279" s="1046"/>
      <c r="W279" s="1044"/>
      <c r="X279" s="1042"/>
      <c r="Y279" s="1043"/>
      <c r="Z279" s="1042"/>
      <c r="AA279" s="1047"/>
      <c r="AB279" s="1039"/>
      <c r="AC279" s="1043"/>
      <c r="AD279" s="1042"/>
      <c r="AE279" s="1060"/>
      <c r="AF279" s="1048"/>
      <c r="AG279" s="1049"/>
      <c r="AH279" s="1084"/>
    </row>
    <row r="280" spans="2:34">
      <c r="B280" s="1205"/>
      <c r="C280" s="1206"/>
      <c r="D280" s="1206">
        <v>1.0000000000000001E-33</v>
      </c>
      <c r="E280" s="1206"/>
      <c r="F280" s="1206"/>
      <c r="G280" s="1206"/>
      <c r="H280" s="1206"/>
      <c r="I280" s="1206"/>
      <c r="J280" s="1206"/>
      <c r="K280" s="1206"/>
      <c r="L280" s="1206"/>
      <c r="M280" s="1206"/>
      <c r="N280" s="1206">
        <v>1.0000000000000001E-33</v>
      </c>
      <c r="O280" s="1206"/>
      <c r="P280" s="1206"/>
      <c r="Q280" s="1206"/>
      <c r="R280" s="1206"/>
      <c r="S280" s="1206"/>
      <c r="T280" s="1206"/>
      <c r="U280" s="1206"/>
      <c r="V280" s="1206">
        <v>1.0000000000000001E-33</v>
      </c>
      <c r="W280" s="1206"/>
      <c r="X280" s="1206"/>
      <c r="Y280" s="1206"/>
      <c r="Z280" s="1206"/>
      <c r="AA280" s="1206"/>
      <c r="AB280" s="1206"/>
      <c r="AC280" s="1206"/>
      <c r="AD280" s="1206"/>
      <c r="AE280" s="1206"/>
      <c r="AF280" s="1206"/>
      <c r="AG280" s="1206"/>
      <c r="AH280" s="1084"/>
    </row>
    <row r="281" spans="2:34">
      <c r="B281" s="1207" t="s">
        <v>2890</v>
      </c>
      <c r="C281" s="2151" t="s">
        <v>2933</v>
      </c>
      <c r="D281" s="2151"/>
      <c r="E281" s="2151"/>
      <c r="F281" s="2151"/>
      <c r="G281" s="1209"/>
      <c r="H281" s="1209"/>
      <c r="I281" s="1209"/>
      <c r="J281" s="1209"/>
      <c r="K281" s="1209"/>
      <c r="L281" s="1209"/>
      <c r="M281" s="1209"/>
      <c r="N281" s="1209"/>
      <c r="O281" s="1209"/>
      <c r="P281" s="1209"/>
      <c r="Q281" s="1209"/>
      <c r="R281" s="1209"/>
      <c r="S281" s="1209"/>
      <c r="T281" s="1209"/>
      <c r="U281" s="1209"/>
      <c r="V281" s="1209"/>
      <c r="W281" s="1209"/>
      <c r="X281" s="1209"/>
      <c r="Y281" s="1209"/>
      <c r="Z281" s="1209"/>
      <c r="AA281" s="1209"/>
      <c r="AB281" s="1209"/>
      <c r="AC281" s="1209"/>
      <c r="AD281" s="1209"/>
      <c r="AE281" s="1209"/>
      <c r="AF281" s="1209"/>
      <c r="AG281" s="1209"/>
      <c r="AH281" s="1084"/>
    </row>
    <row r="282" spans="2:34">
      <c r="B282" s="1207" t="s">
        <v>2892</v>
      </c>
      <c r="C282" s="2151" t="s">
        <v>2933</v>
      </c>
      <c r="D282" s="2151"/>
      <c r="E282" s="2151"/>
      <c r="F282" s="2151"/>
      <c r="G282" s="1210"/>
      <c r="H282" s="1210"/>
      <c r="I282" s="1210"/>
      <c r="J282" s="1210"/>
      <c r="K282" s="1210"/>
      <c r="L282" s="1210"/>
      <c r="M282" s="1210"/>
      <c r="N282" s="1210"/>
      <c r="O282" s="1210"/>
      <c r="P282" s="1210"/>
      <c r="Q282" s="1210"/>
      <c r="R282" s="1210"/>
      <c r="S282" s="1210"/>
      <c r="T282" s="1210"/>
      <c r="U282" s="1210"/>
      <c r="V282" s="1210"/>
      <c r="W282" s="1210"/>
      <c r="X282" s="1210"/>
      <c r="Y282" s="1210"/>
      <c r="Z282" s="1210"/>
      <c r="AA282" s="1210"/>
      <c r="AB282" s="1210"/>
      <c r="AC282" s="1210"/>
      <c r="AD282" s="1210"/>
      <c r="AE282" s="1210"/>
      <c r="AF282" s="1210"/>
      <c r="AG282" s="1210"/>
      <c r="AH282" s="1084"/>
    </row>
    <row r="283" spans="2:34" ht="13.5" thickBot="1">
      <c r="B283" s="1208"/>
      <c r="C283" s="2107"/>
      <c r="D283" s="2107"/>
      <c r="E283" s="2107"/>
      <c r="F283" s="2107"/>
      <c r="G283" s="2284"/>
      <c r="H283" s="2284"/>
      <c r="I283" s="2284"/>
      <c r="J283" s="2284"/>
      <c r="K283" s="2284"/>
      <c r="L283" s="2284"/>
      <c r="M283" s="2284"/>
      <c r="N283" s="2284"/>
      <c r="O283" s="2284"/>
      <c r="P283" s="2284"/>
      <c r="Q283" s="2284"/>
      <c r="R283" s="2284"/>
      <c r="S283" s="2284"/>
      <c r="T283" s="2284"/>
      <c r="U283" s="2284"/>
      <c r="V283" s="2284"/>
      <c r="W283" s="2284"/>
      <c r="X283" s="2284"/>
      <c r="Y283" s="2284"/>
      <c r="Z283" s="2284"/>
      <c r="AA283" s="2284"/>
      <c r="AB283" s="2284"/>
      <c r="AC283" s="2284"/>
      <c r="AD283" s="2284"/>
      <c r="AE283" s="2284"/>
      <c r="AF283" s="2284"/>
      <c r="AG283" s="2284"/>
      <c r="AH283" s="1089"/>
    </row>
    <row r="284" spans="2:34" ht="13.5" thickBot="1">
      <c r="B284" s="1025"/>
    </row>
    <row r="285" spans="2:34" ht="20.25">
      <c r="B285" s="2138" t="s">
        <v>2857</v>
      </c>
      <c r="C285" s="2139"/>
      <c r="D285" s="2139"/>
      <c r="E285" s="2139"/>
      <c r="F285" s="2139"/>
      <c r="G285" s="2139"/>
      <c r="H285" s="2139"/>
      <c r="I285" s="2139"/>
      <c r="J285" s="2139"/>
      <c r="K285" s="2139"/>
      <c r="L285" s="2139"/>
      <c r="M285" s="2139"/>
      <c r="N285" s="2139"/>
      <c r="O285" s="2139"/>
      <c r="P285" s="2139"/>
      <c r="Q285" s="2139"/>
      <c r="R285" s="2139"/>
      <c r="S285" s="2139"/>
      <c r="T285" s="2139"/>
      <c r="U285" s="2139"/>
      <c r="V285" s="2139"/>
      <c r="W285" s="2139"/>
      <c r="X285" s="2139"/>
      <c r="Y285" s="2139"/>
      <c r="Z285" s="2139"/>
      <c r="AA285" s="2139"/>
      <c r="AB285" s="2139"/>
      <c r="AC285" s="2139"/>
      <c r="AD285" s="2139"/>
      <c r="AE285" s="2139"/>
      <c r="AF285" s="2139"/>
      <c r="AG285" s="2139"/>
      <c r="AH285" s="2140"/>
    </row>
    <row r="286" spans="2:34">
      <c r="B286" s="1176"/>
      <c r="C286" s="1177"/>
      <c r="D286" s="1178"/>
      <c r="E286" s="1178"/>
      <c r="F286" s="456"/>
      <c r="G286" s="456"/>
      <c r="H286" s="456"/>
      <c r="I286" s="456"/>
      <c r="J286" s="456"/>
      <c r="K286" s="456"/>
      <c r="L286" s="456"/>
      <c r="M286" s="456"/>
      <c r="N286" s="456"/>
      <c r="O286" s="456"/>
      <c r="P286" s="456"/>
      <c r="Q286" s="456"/>
      <c r="R286" s="456"/>
      <c r="S286" s="456"/>
      <c r="T286" s="456"/>
      <c r="U286" s="456"/>
      <c r="V286" s="456"/>
      <c r="W286" s="456"/>
      <c r="X286" s="456"/>
      <c r="Y286" s="456"/>
      <c r="Z286" s="456"/>
      <c r="AA286" s="456"/>
      <c r="AB286" s="456"/>
      <c r="AC286" s="456"/>
      <c r="AD286" s="456"/>
      <c r="AE286" s="456"/>
      <c r="AF286" s="456"/>
      <c r="AG286" s="456"/>
      <c r="AH286" s="1084"/>
    </row>
    <row r="287" spans="2:34">
      <c r="B287" s="1179" t="s">
        <v>2858</v>
      </c>
      <c r="C287" s="1180" t="s">
        <v>3082</v>
      </c>
      <c r="D287" s="1180"/>
      <c r="E287" s="456"/>
      <c r="F287" s="456"/>
      <c r="G287" s="456"/>
      <c r="H287" s="456"/>
      <c r="I287" s="1181"/>
      <c r="J287" s="456"/>
      <c r="K287" s="456"/>
      <c r="L287" s="456"/>
      <c r="M287" s="456"/>
      <c r="N287" s="456"/>
      <c r="O287" s="456"/>
      <c r="P287" s="456"/>
      <c r="Q287" s="456"/>
      <c r="R287" s="456"/>
      <c r="S287" s="456"/>
      <c r="T287" s="456"/>
      <c r="U287" s="456"/>
      <c r="V287" s="456"/>
      <c r="W287" s="456"/>
      <c r="X287" s="456"/>
      <c r="Y287" s="456"/>
      <c r="Z287" s="456"/>
      <c r="AA287" s="456"/>
      <c r="AB287" s="456"/>
      <c r="AC287" s="456"/>
      <c r="AD287" s="456"/>
      <c r="AE287" s="456"/>
      <c r="AF287" s="456"/>
      <c r="AG287" s="456"/>
      <c r="AH287" s="1084"/>
    </row>
    <row r="288" spans="2:34" ht="13.5" thickBot="1">
      <c r="B288" s="1179" t="s">
        <v>2860</v>
      </c>
      <c r="C288" s="1276">
        <v>41400</v>
      </c>
      <c r="D288" s="1276"/>
      <c r="E288" s="456"/>
      <c r="F288" s="456"/>
      <c r="G288" s="456"/>
      <c r="H288" s="456"/>
      <c r="I288" s="1181"/>
      <c r="J288" s="456"/>
      <c r="K288" s="456"/>
      <c r="L288" s="456"/>
      <c r="M288" s="456"/>
      <c r="N288" s="456"/>
      <c r="O288" s="456"/>
      <c r="P288" s="456"/>
      <c r="Q288" s="456"/>
      <c r="R288" s="456"/>
      <c r="S288" s="456"/>
      <c r="T288" s="456"/>
      <c r="U288" s="456"/>
      <c r="V288" s="456"/>
      <c r="W288" s="456"/>
      <c r="X288" s="456"/>
      <c r="Y288" s="456"/>
      <c r="Z288" s="456"/>
      <c r="AA288" s="456"/>
      <c r="AB288" s="456"/>
      <c r="AC288" s="456"/>
      <c r="AD288" s="456"/>
      <c r="AE288" s="456"/>
      <c r="AF288" s="456"/>
      <c r="AG288" s="456"/>
      <c r="AH288" s="1084"/>
    </row>
    <row r="289" spans="2:34" ht="21" customHeight="1" thickBot="1">
      <c r="B289" s="1176" t="s">
        <v>2861</v>
      </c>
      <c r="C289" s="2510" t="s">
        <v>3061</v>
      </c>
      <c r="D289" s="2511"/>
      <c r="E289" s="2511"/>
      <c r="F289" s="2511"/>
      <c r="G289" s="2511"/>
      <c r="H289" s="2511"/>
      <c r="I289" s="2511"/>
      <c r="J289" s="2511"/>
      <c r="K289" s="2511"/>
      <c r="L289" s="2511"/>
      <c r="M289" s="2511"/>
      <c r="N289" s="2511"/>
      <c r="O289" s="2511"/>
      <c r="P289" s="2511"/>
      <c r="Q289" s="2511"/>
      <c r="R289" s="2511"/>
      <c r="S289" s="2511"/>
      <c r="T289" s="2511"/>
      <c r="U289" s="2511"/>
      <c r="V289" s="2511"/>
      <c r="W289" s="2512"/>
      <c r="X289" s="456"/>
      <c r="Y289" s="456"/>
      <c r="Z289" s="456"/>
      <c r="AA289" s="456"/>
      <c r="AB289" s="456"/>
      <c r="AC289" s="456"/>
      <c r="AD289" s="456"/>
      <c r="AE289" s="456"/>
      <c r="AF289" s="456"/>
      <c r="AG289" s="456"/>
      <c r="AH289" s="1084"/>
    </row>
    <row r="290" spans="2:34" ht="26.25" customHeight="1" thickBot="1">
      <c r="B290" s="1737" t="s">
        <v>2862</v>
      </c>
      <c r="C290" s="1739" t="s">
        <v>2863</v>
      </c>
      <c r="D290" s="1737" t="s">
        <v>2864</v>
      </c>
      <c r="E290" s="1741" t="s">
        <v>2865</v>
      </c>
      <c r="F290" s="1742"/>
      <c r="G290" s="1742"/>
      <c r="H290" s="1742"/>
      <c r="I290" s="1742"/>
      <c r="J290" s="1742"/>
      <c r="K290" s="1742"/>
      <c r="L290" s="1742"/>
      <c r="M290" s="1742"/>
      <c r="N290" s="1742"/>
      <c r="O290" s="1742"/>
      <c r="P290" s="1742"/>
      <c r="Q290" s="1742"/>
      <c r="R290" s="1743"/>
      <c r="S290" s="2145" t="s">
        <v>2866</v>
      </c>
      <c r="T290" s="2146"/>
      <c r="U290" s="2146"/>
      <c r="V290" s="2146"/>
      <c r="W290" s="2146"/>
      <c r="X290" s="2146"/>
      <c r="Y290" s="2146"/>
      <c r="Z290" s="2147"/>
      <c r="AA290" s="1741" t="s">
        <v>2867</v>
      </c>
      <c r="AB290" s="1742"/>
      <c r="AC290" s="1742"/>
      <c r="AD290" s="1743"/>
      <c r="AE290" s="1747" t="s">
        <v>2868</v>
      </c>
      <c r="AF290" s="1748"/>
      <c r="AG290" s="1749"/>
      <c r="AH290" s="1084"/>
    </row>
    <row r="291" spans="2:34" ht="35.25" customHeight="1" thickBot="1">
      <c r="B291" s="1738"/>
      <c r="C291" s="1740"/>
      <c r="D291" s="1738"/>
      <c r="E291" s="1737" t="s">
        <v>2869</v>
      </c>
      <c r="F291" s="2148" t="s">
        <v>2870</v>
      </c>
      <c r="G291" s="2148" t="s">
        <v>2871</v>
      </c>
      <c r="H291" s="2145" t="s">
        <v>2872</v>
      </c>
      <c r="I291" s="2147"/>
      <c r="J291" s="2145" t="s">
        <v>2873</v>
      </c>
      <c r="K291" s="2147"/>
      <c r="L291" s="2145" t="s">
        <v>2874</v>
      </c>
      <c r="M291" s="2147"/>
      <c r="N291" s="2152" t="s">
        <v>2875</v>
      </c>
      <c r="O291" s="2153"/>
      <c r="P291" s="2146" t="s">
        <v>2876</v>
      </c>
      <c r="Q291" s="2146"/>
      <c r="R291" s="2147"/>
      <c r="S291" s="2148" t="s">
        <v>2872</v>
      </c>
      <c r="T291" s="2148" t="s">
        <v>2873</v>
      </c>
      <c r="U291" s="2148" t="s">
        <v>2874</v>
      </c>
      <c r="V291" s="2146" t="s">
        <v>2875</v>
      </c>
      <c r="W291" s="2146"/>
      <c r="X291" s="2145" t="s">
        <v>2876</v>
      </c>
      <c r="Y291" s="2146"/>
      <c r="Z291" s="2147"/>
      <c r="AA291" s="1737" t="s">
        <v>2869</v>
      </c>
      <c r="AB291" s="1737" t="s">
        <v>2877</v>
      </c>
      <c r="AC291" s="1737" t="s">
        <v>2878</v>
      </c>
      <c r="AD291" s="1737" t="s">
        <v>2879</v>
      </c>
      <c r="AE291" s="1750"/>
      <c r="AF291" s="1751"/>
      <c r="AG291" s="1752"/>
      <c r="AH291" s="1084"/>
    </row>
    <row r="292" spans="2:34" ht="34.5" customHeight="1" thickBot="1">
      <c r="B292" s="1763"/>
      <c r="C292" s="1764"/>
      <c r="D292" s="1763"/>
      <c r="E292" s="1763"/>
      <c r="F292" s="2289"/>
      <c r="G292" s="2289"/>
      <c r="H292" s="1182" t="s">
        <v>2880</v>
      </c>
      <c r="I292" s="1182" t="s">
        <v>2881</v>
      </c>
      <c r="J292" s="1182" t="s">
        <v>2880</v>
      </c>
      <c r="K292" s="1182" t="s">
        <v>2881</v>
      </c>
      <c r="L292" s="1182" t="s">
        <v>2880</v>
      </c>
      <c r="M292" s="1182" t="s">
        <v>2881</v>
      </c>
      <c r="N292" s="1183" t="s">
        <v>306</v>
      </c>
      <c r="O292" s="1184" t="s">
        <v>2882</v>
      </c>
      <c r="P292" s="1185" t="s">
        <v>2883</v>
      </c>
      <c r="Q292" s="1184" t="s">
        <v>2884</v>
      </c>
      <c r="R292" s="1184" t="s">
        <v>2885</v>
      </c>
      <c r="S292" s="2289"/>
      <c r="T292" s="2289"/>
      <c r="U292" s="2289"/>
      <c r="V292" s="1186" t="s">
        <v>306</v>
      </c>
      <c r="W292" s="1187" t="s">
        <v>2882</v>
      </c>
      <c r="X292" s="1184" t="s">
        <v>2883</v>
      </c>
      <c r="Y292" s="1188" t="s">
        <v>2884</v>
      </c>
      <c r="Z292" s="1184" t="s">
        <v>2885</v>
      </c>
      <c r="AA292" s="1763"/>
      <c r="AB292" s="1763"/>
      <c r="AC292" s="1763"/>
      <c r="AD292" s="1763"/>
      <c r="AE292" s="1035" t="s">
        <v>307</v>
      </c>
      <c r="AF292" s="1035" t="s">
        <v>2886</v>
      </c>
      <c r="AG292" s="1035" t="s">
        <v>2887</v>
      </c>
      <c r="AH292" s="1084"/>
    </row>
    <row r="293" spans="2:34">
      <c r="B293" s="1189" t="s">
        <v>3084</v>
      </c>
      <c r="C293" s="1155">
        <v>1111</v>
      </c>
      <c r="D293" s="1102"/>
      <c r="E293" s="1102"/>
      <c r="F293" s="1039"/>
      <c r="G293" s="1039"/>
      <c r="H293" s="1041"/>
      <c r="I293" s="1041"/>
      <c r="J293" s="1041"/>
      <c r="K293" s="1041"/>
      <c r="L293" s="1041"/>
      <c r="M293" s="1041"/>
      <c r="N293" s="1164" t="s">
        <v>2340</v>
      </c>
      <c r="O293" s="1237">
        <v>0.2</v>
      </c>
      <c r="P293" s="1041"/>
      <c r="Q293" s="1041"/>
      <c r="R293" s="1041"/>
      <c r="S293" s="1045"/>
      <c r="T293" s="1042"/>
      <c r="U293" s="1044"/>
      <c r="V293" s="1046"/>
      <c r="W293" s="1044"/>
      <c r="X293" s="1042"/>
      <c r="Y293" s="1043"/>
      <c r="Z293" s="1042"/>
      <c r="AA293" s="1047"/>
      <c r="AB293" s="1039"/>
      <c r="AC293" s="1043"/>
      <c r="AD293" s="1042"/>
      <c r="AE293" s="1060"/>
      <c r="AF293" s="1048"/>
      <c r="AG293" s="1049"/>
      <c r="AH293" s="1084"/>
    </row>
    <row r="294" spans="2:34" ht="13.5" thickBot="1">
      <c r="B294" s="1190"/>
      <c r="C294" s="1191"/>
      <c r="D294" s="1192"/>
      <c r="E294" s="1193"/>
      <c r="F294" s="1194"/>
      <c r="G294" s="1195"/>
      <c r="H294" s="1196"/>
      <c r="I294" s="1196"/>
      <c r="J294" s="1197"/>
      <c r="K294" s="1196"/>
      <c r="L294" s="1196"/>
      <c r="M294" s="1196"/>
      <c r="N294" s="1198"/>
      <c r="O294" s="1196"/>
      <c r="P294" s="1197"/>
      <c r="Q294" s="1196"/>
      <c r="R294" s="1199"/>
      <c r="S294" s="1200"/>
      <c r="T294" s="1196"/>
      <c r="U294" s="1199"/>
      <c r="V294" s="1201"/>
      <c r="W294" s="1199"/>
      <c r="X294" s="1196"/>
      <c r="Y294" s="1197"/>
      <c r="Z294" s="1196"/>
      <c r="AA294" s="1193"/>
      <c r="AB294" s="1194"/>
      <c r="AC294" s="1197"/>
      <c r="AD294" s="1196"/>
      <c r="AE294" s="1202"/>
      <c r="AF294" s="1203"/>
      <c r="AG294" s="1204"/>
      <c r="AH294" s="1084"/>
    </row>
    <row r="295" spans="2:34">
      <c r="B295" s="1205"/>
      <c r="C295" s="1206"/>
      <c r="D295" s="1206">
        <v>1.0000000000000001E-33</v>
      </c>
      <c r="E295" s="1206"/>
      <c r="F295" s="1206"/>
      <c r="G295" s="1206"/>
      <c r="H295" s="1206"/>
      <c r="I295" s="1206"/>
      <c r="J295" s="1206"/>
      <c r="K295" s="1206"/>
      <c r="L295" s="1206"/>
      <c r="M295" s="1206"/>
      <c r="N295" s="1206">
        <v>1.0000000000000001E-33</v>
      </c>
      <c r="O295" s="1206"/>
      <c r="P295" s="1206"/>
      <c r="Q295" s="1206"/>
      <c r="R295" s="1206"/>
      <c r="S295" s="1206"/>
      <c r="T295" s="1206"/>
      <c r="U295" s="1206"/>
      <c r="V295" s="1206">
        <v>1.0000000000000001E-33</v>
      </c>
      <c r="W295" s="1206"/>
      <c r="X295" s="1206"/>
      <c r="Y295" s="1206"/>
      <c r="Z295" s="1206"/>
      <c r="AA295" s="1206"/>
      <c r="AB295" s="1206"/>
      <c r="AC295" s="1206"/>
      <c r="AD295" s="1206"/>
      <c r="AE295" s="1206"/>
      <c r="AF295" s="1206"/>
      <c r="AG295" s="1206"/>
      <c r="AH295" s="1084"/>
    </row>
    <row r="296" spans="2:34">
      <c r="B296" s="1207" t="s">
        <v>2890</v>
      </c>
      <c r="C296" s="2151" t="s">
        <v>3062</v>
      </c>
      <c r="D296" s="2151"/>
      <c r="E296" s="2151"/>
      <c r="F296" s="2151"/>
      <c r="G296" s="2151"/>
      <c r="H296" s="2151"/>
      <c r="I296" s="2151"/>
      <c r="J296" s="2151"/>
      <c r="K296" s="2151"/>
      <c r="L296" s="2151"/>
      <c r="M296" s="2151"/>
      <c r="N296" s="2151"/>
      <c r="O296" s="2151"/>
      <c r="P296" s="2151"/>
      <c r="Q296" s="2151"/>
      <c r="R296" s="2151"/>
      <c r="S296" s="2151"/>
      <c r="T296" s="2151"/>
      <c r="U296" s="2151"/>
      <c r="V296" s="2151"/>
      <c r="W296" s="2151"/>
      <c r="X296" s="2151"/>
      <c r="Y296" s="2151"/>
      <c r="Z296" s="2151"/>
      <c r="AA296" s="2151"/>
      <c r="AB296" s="2151"/>
      <c r="AC296" s="2151"/>
      <c r="AD296" s="2151"/>
      <c r="AE296" s="2151"/>
      <c r="AF296" s="2151"/>
      <c r="AG296" s="2151"/>
      <c r="AH296" s="1084"/>
    </row>
    <row r="297" spans="2:34" ht="13.5" thickBot="1">
      <c r="B297" s="1208" t="s">
        <v>2892</v>
      </c>
      <c r="C297" s="2107" t="s">
        <v>2973</v>
      </c>
      <c r="D297" s="2107"/>
      <c r="E297" s="2107"/>
      <c r="F297" s="2107"/>
      <c r="G297" s="2107"/>
      <c r="H297" s="2107"/>
      <c r="I297" s="2107"/>
      <c r="J297" s="2107"/>
      <c r="K297" s="2107"/>
      <c r="L297" s="2107"/>
      <c r="M297" s="2107"/>
      <c r="N297" s="2107"/>
      <c r="O297" s="2107"/>
      <c r="P297" s="2107"/>
      <c r="Q297" s="2107"/>
      <c r="R297" s="2107"/>
      <c r="S297" s="2107"/>
      <c r="T297" s="2107"/>
      <c r="U297" s="2107"/>
      <c r="V297" s="2107"/>
      <c r="W297" s="2107"/>
      <c r="X297" s="2107"/>
      <c r="Y297" s="2107"/>
      <c r="Z297" s="2107"/>
      <c r="AA297" s="2107"/>
      <c r="AB297" s="2107"/>
      <c r="AC297" s="2107"/>
      <c r="AD297" s="2107"/>
      <c r="AE297" s="2107"/>
      <c r="AF297" s="2107"/>
      <c r="AG297" s="2107"/>
      <c r="AH297" s="1089"/>
    </row>
    <row r="298" spans="2:34" ht="13.5" thickBot="1">
      <c r="B298" s="1025"/>
    </row>
    <row r="299" spans="2:34" ht="20.25">
      <c r="B299" s="2138" t="s">
        <v>2857</v>
      </c>
      <c r="C299" s="2139"/>
      <c r="D299" s="2139"/>
      <c r="E299" s="2139"/>
      <c r="F299" s="2139"/>
      <c r="G299" s="2139"/>
      <c r="H299" s="2139"/>
      <c r="I299" s="2139"/>
      <c r="J299" s="2139"/>
      <c r="K299" s="2139"/>
      <c r="L299" s="2139"/>
      <c r="M299" s="2139"/>
      <c r="N299" s="2139"/>
      <c r="O299" s="2139"/>
      <c r="P299" s="2139"/>
      <c r="Q299" s="2139"/>
      <c r="R299" s="2139"/>
      <c r="S299" s="2139"/>
      <c r="T299" s="2139"/>
      <c r="U299" s="2139"/>
      <c r="V299" s="2139"/>
      <c r="W299" s="2139"/>
      <c r="X299" s="2139"/>
      <c r="Y299" s="2139"/>
      <c r="Z299" s="2139"/>
      <c r="AA299" s="2139"/>
      <c r="AB299" s="2139"/>
      <c r="AC299" s="2139"/>
      <c r="AD299" s="2139"/>
      <c r="AE299" s="2139"/>
      <c r="AF299" s="2139"/>
      <c r="AG299" s="2139"/>
      <c r="AH299" s="2140"/>
    </row>
    <row r="300" spans="2:34">
      <c r="B300" s="1176"/>
      <c r="C300" s="1177"/>
      <c r="D300" s="1178"/>
      <c r="E300" s="1178"/>
      <c r="F300" s="456"/>
      <c r="G300" s="456"/>
      <c r="H300" s="456"/>
      <c r="I300" s="456"/>
      <c r="J300" s="456"/>
      <c r="K300" s="456"/>
      <c r="L300" s="456"/>
      <c r="M300" s="456"/>
      <c r="N300" s="456"/>
      <c r="O300" s="456"/>
      <c r="P300" s="456"/>
      <c r="Q300" s="456"/>
      <c r="R300" s="456"/>
      <c r="S300" s="456"/>
      <c r="T300" s="456"/>
      <c r="U300" s="456"/>
      <c r="V300" s="456"/>
      <c r="W300" s="456"/>
      <c r="X300" s="456"/>
      <c r="Y300" s="456"/>
      <c r="Z300" s="456"/>
      <c r="AA300" s="456"/>
      <c r="AB300" s="456"/>
      <c r="AC300" s="456"/>
      <c r="AD300" s="456"/>
      <c r="AE300" s="456"/>
      <c r="AF300" s="456"/>
      <c r="AG300" s="456"/>
      <c r="AH300" s="1084"/>
    </row>
    <row r="301" spans="2:34">
      <c r="B301" s="1179" t="s">
        <v>2858</v>
      </c>
      <c r="C301" s="1180" t="s">
        <v>3047</v>
      </c>
      <c r="D301" s="1180"/>
      <c r="E301" s="456"/>
      <c r="F301" s="456"/>
      <c r="G301" s="456"/>
      <c r="H301" s="456"/>
      <c r="I301" s="1181"/>
      <c r="J301" s="456"/>
      <c r="K301" s="456"/>
      <c r="L301" s="456"/>
      <c r="M301" s="456"/>
      <c r="N301" s="456"/>
      <c r="O301" s="456"/>
      <c r="P301" s="456"/>
      <c r="Q301" s="456"/>
      <c r="R301" s="456"/>
      <c r="S301" s="456"/>
      <c r="T301" s="456"/>
      <c r="U301" s="456"/>
      <c r="V301" s="456"/>
      <c r="W301" s="456"/>
      <c r="X301" s="456"/>
      <c r="Y301" s="456"/>
      <c r="Z301" s="456"/>
      <c r="AA301" s="456"/>
      <c r="AB301" s="456"/>
      <c r="AC301" s="456"/>
      <c r="AD301" s="456"/>
      <c r="AE301" s="456"/>
      <c r="AF301" s="456"/>
      <c r="AG301" s="456"/>
      <c r="AH301" s="1084"/>
    </row>
    <row r="302" spans="2:34" ht="22.5" customHeight="1" thickBot="1">
      <c r="B302" s="1179" t="s">
        <v>2860</v>
      </c>
      <c r="C302" s="1276">
        <v>41400</v>
      </c>
      <c r="D302" s="1276"/>
      <c r="E302" s="456"/>
      <c r="F302" s="456"/>
      <c r="G302" s="456"/>
      <c r="H302" s="456"/>
      <c r="I302" s="1181"/>
      <c r="J302" s="456"/>
      <c r="K302" s="456"/>
      <c r="L302" s="456"/>
      <c r="M302" s="456"/>
      <c r="N302" s="456"/>
      <c r="O302" s="456"/>
      <c r="P302" s="456"/>
      <c r="Q302" s="456"/>
      <c r="R302" s="456"/>
      <c r="S302" s="456"/>
      <c r="T302" s="456"/>
      <c r="U302" s="456"/>
      <c r="V302" s="456"/>
      <c r="W302" s="456"/>
      <c r="X302" s="456"/>
      <c r="Y302" s="456"/>
      <c r="Z302" s="456"/>
      <c r="AA302" s="456"/>
      <c r="AB302" s="456"/>
      <c r="AC302" s="456"/>
      <c r="AD302" s="456"/>
      <c r="AE302" s="456"/>
      <c r="AF302" s="456"/>
      <c r="AG302" s="456"/>
      <c r="AH302" s="1084"/>
    </row>
    <row r="303" spans="2:34" ht="21" customHeight="1" thickBot="1">
      <c r="B303" s="1176" t="s">
        <v>2861</v>
      </c>
      <c r="C303" s="2510" t="s">
        <v>3048</v>
      </c>
      <c r="D303" s="2511"/>
      <c r="E303" s="2511"/>
      <c r="F303" s="2511"/>
      <c r="G303" s="2511"/>
      <c r="H303" s="2511"/>
      <c r="I303" s="2511"/>
      <c r="J303" s="2511"/>
      <c r="K303" s="2511"/>
      <c r="L303" s="2511"/>
      <c r="M303" s="2511"/>
      <c r="N303" s="2511"/>
      <c r="O303" s="2511"/>
      <c r="P303" s="2511"/>
      <c r="Q303" s="2511"/>
      <c r="R303" s="2511"/>
      <c r="S303" s="2511"/>
      <c r="T303" s="2511"/>
      <c r="U303" s="2511"/>
      <c r="V303" s="2511"/>
      <c r="W303" s="2512"/>
      <c r="X303" s="456"/>
      <c r="Y303" s="456"/>
      <c r="Z303" s="456"/>
      <c r="AA303" s="456"/>
      <c r="AB303" s="456"/>
      <c r="AC303" s="456"/>
      <c r="AD303" s="456"/>
      <c r="AE303" s="456"/>
      <c r="AF303" s="456"/>
      <c r="AG303" s="456"/>
      <c r="AH303" s="1084"/>
    </row>
    <row r="304" spans="2:34" ht="21.75" customHeight="1" thickBot="1">
      <c r="B304" s="1737" t="s">
        <v>2862</v>
      </c>
      <c r="C304" s="1739" t="s">
        <v>2863</v>
      </c>
      <c r="D304" s="1737" t="s">
        <v>2864</v>
      </c>
      <c r="E304" s="1741" t="s">
        <v>2865</v>
      </c>
      <c r="F304" s="1742"/>
      <c r="G304" s="1742"/>
      <c r="H304" s="1742"/>
      <c r="I304" s="1742"/>
      <c r="J304" s="1742"/>
      <c r="K304" s="1742"/>
      <c r="L304" s="1742"/>
      <c r="M304" s="1742"/>
      <c r="N304" s="1742"/>
      <c r="O304" s="1742"/>
      <c r="P304" s="1742"/>
      <c r="Q304" s="1742"/>
      <c r="R304" s="1743"/>
      <c r="S304" s="2145" t="s">
        <v>2866</v>
      </c>
      <c r="T304" s="2146"/>
      <c r="U304" s="2146"/>
      <c r="V304" s="2146"/>
      <c r="W304" s="2146"/>
      <c r="X304" s="2146"/>
      <c r="Y304" s="2146"/>
      <c r="Z304" s="2147"/>
      <c r="AA304" s="1741" t="s">
        <v>2867</v>
      </c>
      <c r="AB304" s="1742"/>
      <c r="AC304" s="1742"/>
      <c r="AD304" s="1743"/>
      <c r="AE304" s="1747" t="s">
        <v>2868</v>
      </c>
      <c r="AF304" s="1748"/>
      <c r="AG304" s="1749"/>
      <c r="AH304" s="1084"/>
    </row>
    <row r="305" spans="2:34" ht="27" customHeight="1" thickBot="1">
      <c r="B305" s="1738"/>
      <c r="C305" s="1740"/>
      <c r="D305" s="1738"/>
      <c r="E305" s="1737" t="s">
        <v>2869</v>
      </c>
      <c r="F305" s="2148" t="s">
        <v>2870</v>
      </c>
      <c r="G305" s="2148" t="s">
        <v>2871</v>
      </c>
      <c r="H305" s="2145" t="s">
        <v>2872</v>
      </c>
      <c r="I305" s="2147"/>
      <c r="J305" s="2145" t="s">
        <v>2873</v>
      </c>
      <c r="K305" s="2147"/>
      <c r="L305" s="2145" t="s">
        <v>2874</v>
      </c>
      <c r="M305" s="2147"/>
      <c r="N305" s="2152" t="s">
        <v>2875</v>
      </c>
      <c r="O305" s="2153"/>
      <c r="P305" s="2146" t="s">
        <v>2876</v>
      </c>
      <c r="Q305" s="2146"/>
      <c r="R305" s="2147"/>
      <c r="S305" s="2148" t="s">
        <v>2872</v>
      </c>
      <c r="T305" s="2148" t="s">
        <v>2873</v>
      </c>
      <c r="U305" s="2148" t="s">
        <v>2874</v>
      </c>
      <c r="V305" s="2146" t="s">
        <v>2875</v>
      </c>
      <c r="W305" s="2146"/>
      <c r="X305" s="2145" t="s">
        <v>2876</v>
      </c>
      <c r="Y305" s="2146"/>
      <c r="Z305" s="2147"/>
      <c r="AA305" s="1737" t="s">
        <v>2869</v>
      </c>
      <c r="AB305" s="1737" t="s">
        <v>2877</v>
      </c>
      <c r="AC305" s="1737" t="s">
        <v>2878</v>
      </c>
      <c r="AD305" s="1737" t="s">
        <v>2879</v>
      </c>
      <c r="AE305" s="1750"/>
      <c r="AF305" s="1751"/>
      <c r="AG305" s="1752"/>
      <c r="AH305" s="1084"/>
    </row>
    <row r="306" spans="2:34" ht="26.25" thickBot="1">
      <c r="B306" s="1738"/>
      <c r="C306" s="1740"/>
      <c r="D306" s="1738"/>
      <c r="E306" s="1738"/>
      <c r="F306" s="2149"/>
      <c r="G306" s="2149"/>
      <c r="H306" s="1212" t="s">
        <v>2880</v>
      </c>
      <c r="I306" s="1212" t="s">
        <v>2881</v>
      </c>
      <c r="J306" s="1212" t="s">
        <v>2880</v>
      </c>
      <c r="K306" s="1212" t="s">
        <v>2881</v>
      </c>
      <c r="L306" s="1212" t="s">
        <v>2880</v>
      </c>
      <c r="M306" s="1212" t="s">
        <v>2881</v>
      </c>
      <c r="N306" s="1217" t="s">
        <v>306</v>
      </c>
      <c r="O306" s="1213" t="s">
        <v>2882</v>
      </c>
      <c r="P306" s="1215" t="s">
        <v>2883</v>
      </c>
      <c r="Q306" s="1213" t="s">
        <v>2884</v>
      </c>
      <c r="R306" s="1213" t="s">
        <v>2885</v>
      </c>
      <c r="S306" s="2149"/>
      <c r="T306" s="2149"/>
      <c r="U306" s="2149"/>
      <c r="V306" s="1216" t="s">
        <v>306</v>
      </c>
      <c r="W306" s="1218" t="s">
        <v>2882</v>
      </c>
      <c r="X306" s="1213" t="s">
        <v>2883</v>
      </c>
      <c r="Y306" s="1214" t="s">
        <v>2884</v>
      </c>
      <c r="Z306" s="1213" t="s">
        <v>2885</v>
      </c>
      <c r="AA306" s="1738"/>
      <c r="AB306" s="1738"/>
      <c r="AC306" s="1738"/>
      <c r="AD306" s="1738"/>
      <c r="AE306" s="1079" t="s">
        <v>307</v>
      </c>
      <c r="AF306" s="1079" t="s">
        <v>2886</v>
      </c>
      <c r="AG306" s="1079" t="s">
        <v>2887</v>
      </c>
      <c r="AH306" s="1084"/>
    </row>
    <row r="307" spans="2:34" ht="25.5">
      <c r="B307" s="1232" t="s">
        <v>3047</v>
      </c>
      <c r="C307" s="1140">
        <v>530</v>
      </c>
      <c r="D307" s="1141">
        <v>7</v>
      </c>
      <c r="E307" s="1141">
        <v>7</v>
      </c>
      <c r="F307" s="1142"/>
      <c r="G307" s="1142"/>
      <c r="H307" s="1143"/>
      <c r="I307" s="1143"/>
      <c r="J307" s="1143"/>
      <c r="K307" s="1143"/>
      <c r="L307" s="1143"/>
      <c r="M307" s="1143"/>
      <c r="N307" s="1235" t="s">
        <v>3049</v>
      </c>
      <c r="O307" s="1236">
        <v>0.09</v>
      </c>
      <c r="P307" s="1143"/>
      <c r="Q307" s="1143"/>
      <c r="R307" s="1143"/>
      <c r="S307" s="1143"/>
      <c r="T307" s="1143"/>
      <c r="U307" s="1143"/>
      <c r="V307" s="1158"/>
      <c r="W307" s="1143"/>
      <c r="X307" s="1143"/>
      <c r="Y307" s="1143"/>
      <c r="Z307" s="1143"/>
      <c r="AA307" s="1141"/>
      <c r="AB307" s="1142"/>
      <c r="AC307" s="1143"/>
      <c r="AD307" s="1143"/>
      <c r="AE307" s="1158"/>
      <c r="AF307" s="1140"/>
      <c r="AG307" s="1159"/>
      <c r="AH307" s="1084"/>
    </row>
    <row r="308" spans="2:34" ht="25.5">
      <c r="B308" s="1220"/>
      <c r="C308" s="1134"/>
      <c r="D308" s="1135"/>
      <c r="E308" s="1135"/>
      <c r="F308" s="1136"/>
      <c r="G308" s="1136"/>
      <c r="H308" s="1137"/>
      <c r="I308" s="1137"/>
      <c r="J308" s="1137"/>
      <c r="K308" s="1137"/>
      <c r="L308" s="1137"/>
      <c r="M308" s="1137"/>
      <c r="N308" s="1233" t="s">
        <v>3050</v>
      </c>
      <c r="O308" s="1234">
        <v>0.09</v>
      </c>
      <c r="P308" s="1137"/>
      <c r="Q308" s="1137"/>
      <c r="R308" s="1137"/>
      <c r="S308" s="1137"/>
      <c r="T308" s="1137"/>
      <c r="U308" s="1137"/>
      <c r="V308" s="1157"/>
      <c r="W308" s="1137"/>
      <c r="X308" s="1137"/>
      <c r="Y308" s="1137"/>
      <c r="Z308" s="1137"/>
      <c r="AA308" s="1135"/>
      <c r="AB308" s="1136"/>
      <c r="AC308" s="1137"/>
      <c r="AD308" s="1137"/>
      <c r="AE308" s="1157"/>
      <c r="AF308" s="1134"/>
      <c r="AG308" s="1160"/>
      <c r="AH308" s="1084"/>
    </row>
    <row r="309" spans="2:34" ht="25.5">
      <c r="B309" s="1220"/>
      <c r="C309" s="1134"/>
      <c r="D309" s="1135"/>
      <c r="E309" s="1135"/>
      <c r="F309" s="1136"/>
      <c r="G309" s="1136"/>
      <c r="H309" s="1137"/>
      <c r="I309" s="1137"/>
      <c r="J309" s="1137"/>
      <c r="K309" s="1137"/>
      <c r="L309" s="1137"/>
      <c r="M309" s="1137"/>
      <c r="N309" s="1233" t="s">
        <v>3051</v>
      </c>
      <c r="O309" s="1234">
        <v>0.3</v>
      </c>
      <c r="P309" s="1137"/>
      <c r="Q309" s="1137"/>
      <c r="R309" s="1137"/>
      <c r="S309" s="1137"/>
      <c r="T309" s="1137"/>
      <c r="U309" s="1137"/>
      <c r="V309" s="1157"/>
      <c r="W309" s="1137"/>
      <c r="X309" s="1137"/>
      <c r="Y309" s="1137"/>
      <c r="Z309" s="1137"/>
      <c r="AA309" s="1135"/>
      <c r="AB309" s="1136"/>
      <c r="AC309" s="1137"/>
      <c r="AD309" s="1137"/>
      <c r="AE309" s="1157"/>
      <c r="AF309" s="1134"/>
      <c r="AG309" s="1160"/>
      <c r="AH309" s="1084"/>
    </row>
    <row r="310" spans="2:34">
      <c r="B310" s="1220"/>
      <c r="C310" s="1134"/>
      <c r="D310" s="1135"/>
      <c r="E310" s="1135"/>
      <c r="F310" s="1136"/>
      <c r="G310" s="1136"/>
      <c r="H310" s="1137"/>
      <c r="I310" s="1137"/>
      <c r="J310" s="1137"/>
      <c r="K310" s="1137"/>
      <c r="L310" s="1137"/>
      <c r="M310" s="1137"/>
      <c r="N310" s="1233" t="s">
        <v>3052</v>
      </c>
      <c r="O310" s="1234">
        <v>0.13</v>
      </c>
      <c r="P310" s="1137"/>
      <c r="Q310" s="1137"/>
      <c r="R310" s="1137"/>
      <c r="S310" s="1137"/>
      <c r="T310" s="1137"/>
      <c r="U310" s="1137"/>
      <c r="V310" s="1157"/>
      <c r="W310" s="1137"/>
      <c r="X310" s="1137"/>
      <c r="Y310" s="1137"/>
      <c r="Z310" s="1137"/>
      <c r="AA310" s="1135"/>
      <c r="AB310" s="1136"/>
      <c r="AC310" s="1137"/>
      <c r="AD310" s="1137"/>
      <c r="AE310" s="1157"/>
      <c r="AF310" s="1134"/>
      <c r="AG310" s="1160"/>
      <c r="AH310" s="1084"/>
    </row>
    <row r="311" spans="2:34">
      <c r="B311" s="1220"/>
      <c r="C311" s="1134"/>
      <c r="D311" s="1135"/>
      <c r="E311" s="1135"/>
      <c r="F311" s="1136"/>
      <c r="G311" s="1136"/>
      <c r="H311" s="1137"/>
      <c r="I311" s="1137"/>
      <c r="J311" s="1137"/>
      <c r="K311" s="1137"/>
      <c r="L311" s="1137"/>
      <c r="M311" s="1137"/>
      <c r="N311" s="1233" t="s">
        <v>3053</v>
      </c>
      <c r="O311" s="1234">
        <v>0.2</v>
      </c>
      <c r="P311" s="1137"/>
      <c r="Q311" s="1137"/>
      <c r="R311" s="1137"/>
      <c r="S311" s="1137"/>
      <c r="T311" s="1137"/>
      <c r="U311" s="1137"/>
      <c r="V311" s="1157"/>
      <c r="W311" s="1137"/>
      <c r="X311" s="1137"/>
      <c r="Y311" s="1137"/>
      <c r="Z311" s="1137"/>
      <c r="AA311" s="1135"/>
      <c r="AB311" s="1136"/>
      <c r="AC311" s="1137"/>
      <c r="AD311" s="1137"/>
      <c r="AE311" s="1157"/>
      <c r="AF311" s="1134"/>
      <c r="AG311" s="1160"/>
      <c r="AH311" s="1084"/>
    </row>
    <row r="312" spans="2:34">
      <c r="B312" s="1220"/>
      <c r="C312" s="1134"/>
      <c r="D312" s="1135"/>
      <c r="E312" s="1135"/>
      <c r="F312" s="1136"/>
      <c r="G312" s="1135"/>
      <c r="H312" s="1137"/>
      <c r="I312" s="1137"/>
      <c r="J312" s="1137"/>
      <c r="K312" s="1137"/>
      <c r="L312" s="1137"/>
      <c r="M312" s="1137"/>
      <c r="N312" s="1233" t="s">
        <v>153</v>
      </c>
      <c r="O312" s="1234">
        <v>0.22</v>
      </c>
      <c r="P312" s="1137"/>
      <c r="Q312" s="1137"/>
      <c r="R312" s="1137"/>
      <c r="S312" s="1137"/>
      <c r="T312" s="1137"/>
      <c r="U312" s="1137"/>
      <c r="V312" s="1157"/>
      <c r="W312" s="1137"/>
      <c r="X312" s="1137"/>
      <c r="Y312" s="1137"/>
      <c r="Z312" s="1137"/>
      <c r="AA312" s="1135"/>
      <c r="AB312" s="1136"/>
      <c r="AC312" s="1137"/>
      <c r="AD312" s="1137"/>
      <c r="AE312" s="1157"/>
      <c r="AF312" s="1134"/>
      <c r="AG312" s="1160"/>
      <c r="AH312" s="1084"/>
    </row>
    <row r="313" spans="2:34">
      <c r="B313" s="1220"/>
      <c r="C313" s="1134"/>
      <c r="D313" s="1135"/>
      <c r="E313" s="1135"/>
      <c r="F313" s="1136"/>
      <c r="G313" s="1136"/>
      <c r="H313" s="1137"/>
      <c r="I313" s="1137"/>
      <c r="J313" s="1137"/>
      <c r="K313" s="1137"/>
      <c r="L313" s="1137"/>
      <c r="M313" s="1137"/>
      <c r="N313" s="1233" t="s">
        <v>3054</v>
      </c>
      <c r="O313" s="1137">
        <v>0.5</v>
      </c>
      <c r="P313" s="1137"/>
      <c r="Q313" s="1137"/>
      <c r="R313" s="1137"/>
      <c r="S313" s="1137"/>
      <c r="T313" s="1137"/>
      <c r="U313" s="1137"/>
      <c r="V313" s="1157"/>
      <c r="W313" s="1137"/>
      <c r="X313" s="1137"/>
      <c r="Y313" s="1137"/>
      <c r="Z313" s="1137"/>
      <c r="AA313" s="1135"/>
      <c r="AB313" s="1136"/>
      <c r="AC313" s="1137"/>
      <c r="AD313" s="1137"/>
      <c r="AE313" s="1157"/>
      <c r="AF313" s="1134"/>
      <c r="AG313" s="1160"/>
      <c r="AH313" s="1084"/>
    </row>
    <row r="314" spans="2:34">
      <c r="B314" s="1220"/>
      <c r="C314" s="1134"/>
      <c r="D314" s="1135"/>
      <c r="E314" s="1135"/>
      <c r="F314" s="1136"/>
      <c r="G314" s="1136"/>
      <c r="H314" s="1137"/>
      <c r="I314" s="1137"/>
      <c r="J314" s="1137"/>
      <c r="K314" s="1137"/>
      <c r="L314" s="1137"/>
      <c r="M314" s="1137"/>
      <c r="N314" s="1233" t="s">
        <v>154</v>
      </c>
      <c r="O314" s="1234">
        <v>0.22</v>
      </c>
      <c r="P314" s="1137"/>
      <c r="Q314" s="1137"/>
      <c r="R314" s="1137"/>
      <c r="S314" s="1137"/>
      <c r="T314" s="1137"/>
      <c r="U314" s="1137"/>
      <c r="V314" s="1157"/>
      <c r="W314" s="1137"/>
      <c r="X314" s="1137"/>
      <c r="Y314" s="1137"/>
      <c r="Z314" s="1137"/>
      <c r="AA314" s="1135"/>
      <c r="AB314" s="1136"/>
      <c r="AC314" s="1137"/>
      <c r="AD314" s="1137"/>
      <c r="AE314" s="1157"/>
      <c r="AF314" s="1134"/>
      <c r="AG314" s="1160"/>
      <c r="AH314" s="1084"/>
    </row>
    <row r="315" spans="2:34" ht="25.5">
      <c r="B315" s="1220"/>
      <c r="C315" s="1134"/>
      <c r="D315" s="1135"/>
      <c r="E315" s="1135"/>
      <c r="F315" s="1136"/>
      <c r="G315" s="1136"/>
      <c r="H315" s="1137"/>
      <c r="I315" s="1137"/>
      <c r="J315" s="1137"/>
      <c r="K315" s="1137"/>
      <c r="L315" s="1137"/>
      <c r="M315" s="1137"/>
      <c r="N315" s="1233" t="s">
        <v>3055</v>
      </c>
      <c r="O315" s="1234">
        <v>0.19</v>
      </c>
      <c r="P315" s="1137"/>
      <c r="Q315" s="1137"/>
      <c r="R315" s="1137"/>
      <c r="S315" s="1137"/>
      <c r="T315" s="1137"/>
      <c r="U315" s="1137"/>
      <c r="V315" s="1157"/>
      <c r="W315" s="1137"/>
      <c r="X315" s="1137"/>
      <c r="Y315" s="1137"/>
      <c r="Z315" s="1137"/>
      <c r="AA315" s="1135"/>
      <c r="AB315" s="1136"/>
      <c r="AC315" s="1137"/>
      <c r="AD315" s="1137"/>
      <c r="AE315" s="1157"/>
      <c r="AF315" s="1134"/>
      <c r="AG315" s="1160"/>
      <c r="AH315" s="1084"/>
    </row>
    <row r="316" spans="2:34">
      <c r="B316" s="1220"/>
      <c r="C316" s="1156"/>
      <c r="D316" s="1156"/>
      <c r="E316" s="1135"/>
      <c r="F316" s="1136"/>
      <c r="G316" s="1136"/>
      <c r="H316" s="1137"/>
      <c r="I316" s="1137"/>
      <c r="J316" s="1137"/>
      <c r="K316" s="1137"/>
      <c r="L316" s="1137"/>
      <c r="M316" s="1137"/>
      <c r="N316" s="1233" t="s">
        <v>156</v>
      </c>
      <c r="O316" s="1234">
        <v>0.22</v>
      </c>
      <c r="P316" s="1137"/>
      <c r="Q316" s="1137"/>
      <c r="R316" s="1137"/>
      <c r="S316" s="1137"/>
      <c r="T316" s="1137"/>
      <c r="U316" s="1137"/>
      <c r="V316" s="1157"/>
      <c r="W316" s="1137"/>
      <c r="X316" s="1137"/>
      <c r="Y316" s="1137"/>
      <c r="Z316" s="1137"/>
      <c r="AA316" s="1135"/>
      <c r="AB316" s="1136"/>
      <c r="AC316" s="1137"/>
      <c r="AD316" s="1137"/>
      <c r="AE316" s="1157"/>
      <c r="AF316" s="1134"/>
      <c r="AG316" s="1160"/>
      <c r="AH316" s="1084"/>
    </row>
    <row r="317" spans="2:34">
      <c r="B317" s="1220"/>
      <c r="C317" s="1134"/>
      <c r="D317" s="1135"/>
      <c r="E317" s="1135"/>
      <c r="F317" s="1136"/>
      <c r="G317" s="1136"/>
      <c r="H317" s="1137"/>
      <c r="I317" s="1137"/>
      <c r="J317" s="1137"/>
      <c r="K317" s="1137"/>
      <c r="L317" s="1137"/>
      <c r="M317" s="1137"/>
      <c r="N317" s="1233" t="s">
        <v>158</v>
      </c>
      <c r="O317" s="1234">
        <v>0.19</v>
      </c>
      <c r="P317" s="1137"/>
      <c r="Q317" s="1137"/>
      <c r="R317" s="1137"/>
      <c r="S317" s="1137"/>
      <c r="T317" s="1137"/>
      <c r="U317" s="1137"/>
      <c r="V317" s="1157"/>
      <c r="W317" s="1137"/>
      <c r="X317" s="1137"/>
      <c r="Y317" s="1137"/>
      <c r="Z317" s="1137"/>
      <c r="AA317" s="1135"/>
      <c r="AB317" s="1136"/>
      <c r="AC317" s="1137"/>
      <c r="AD317" s="1137"/>
      <c r="AE317" s="1157"/>
      <c r="AF317" s="1134"/>
      <c r="AG317" s="1160"/>
      <c r="AH317" s="1084"/>
    </row>
    <row r="318" spans="2:34">
      <c r="B318" s="1220"/>
      <c r="C318" s="1134"/>
      <c r="D318" s="1135"/>
      <c r="E318" s="1135"/>
      <c r="F318" s="1136"/>
      <c r="G318" s="1136"/>
      <c r="H318" s="1137"/>
      <c r="I318" s="1137"/>
      <c r="J318" s="1137"/>
      <c r="K318" s="1137"/>
      <c r="L318" s="1137"/>
      <c r="M318" s="1137"/>
      <c r="N318" s="1233" t="s">
        <v>159</v>
      </c>
      <c r="O318" s="1234">
        <v>0.25</v>
      </c>
      <c r="P318" s="1137"/>
      <c r="Q318" s="1137"/>
      <c r="R318" s="1137"/>
      <c r="S318" s="1137"/>
      <c r="T318" s="1137"/>
      <c r="U318" s="1137"/>
      <c r="V318" s="1157"/>
      <c r="W318" s="1137"/>
      <c r="X318" s="1137"/>
      <c r="Y318" s="1137"/>
      <c r="Z318" s="1137"/>
      <c r="AA318" s="1135"/>
      <c r="AB318" s="1136"/>
      <c r="AC318" s="1137"/>
      <c r="AD318" s="1137"/>
      <c r="AE318" s="1157"/>
      <c r="AF318" s="1134"/>
      <c r="AG318" s="1160"/>
      <c r="AH318" s="1084"/>
    </row>
    <row r="319" spans="2:34">
      <c r="B319" s="1220"/>
      <c r="C319" s="1134"/>
      <c r="D319" s="1135"/>
      <c r="E319" s="1135"/>
      <c r="F319" s="1136"/>
      <c r="G319" s="1136"/>
      <c r="H319" s="1137"/>
      <c r="I319" s="1137"/>
      <c r="J319" s="1137"/>
      <c r="K319" s="1137"/>
      <c r="L319" s="1137"/>
      <c r="M319" s="1137"/>
      <c r="N319" s="1233" t="s">
        <v>160</v>
      </c>
      <c r="O319" s="1234">
        <v>0.19</v>
      </c>
      <c r="P319" s="1137"/>
      <c r="Q319" s="1137"/>
      <c r="R319" s="1137"/>
      <c r="S319" s="1137"/>
      <c r="T319" s="1137"/>
      <c r="U319" s="1137"/>
      <c r="V319" s="1157"/>
      <c r="W319" s="1137"/>
      <c r="X319" s="1137"/>
      <c r="Y319" s="1137"/>
      <c r="Z319" s="1137"/>
      <c r="AA319" s="1135"/>
      <c r="AB319" s="1136"/>
      <c r="AC319" s="1137"/>
      <c r="AD319" s="1137"/>
      <c r="AE319" s="1157"/>
      <c r="AF319" s="1134"/>
      <c r="AG319" s="1160"/>
      <c r="AH319" s="1084"/>
    </row>
    <row r="320" spans="2:34">
      <c r="B320" s="1220"/>
      <c r="C320" s="1134"/>
      <c r="D320" s="1135"/>
      <c r="E320" s="1135"/>
      <c r="F320" s="1136"/>
      <c r="G320" s="1136"/>
      <c r="H320" s="1137"/>
      <c r="I320" s="1137"/>
      <c r="J320" s="1137"/>
      <c r="K320" s="1137"/>
      <c r="L320" s="1137"/>
      <c r="M320" s="1137"/>
      <c r="N320" s="1233" t="s">
        <v>161</v>
      </c>
      <c r="O320" s="1234">
        <v>1</v>
      </c>
      <c r="P320" s="1137"/>
      <c r="Q320" s="1137"/>
      <c r="R320" s="1137"/>
      <c r="S320" s="1137"/>
      <c r="T320" s="1137"/>
      <c r="U320" s="1137"/>
      <c r="V320" s="1157"/>
      <c r="W320" s="1137"/>
      <c r="X320" s="1137"/>
      <c r="Y320" s="1137"/>
      <c r="Z320" s="1137"/>
      <c r="AA320" s="1135"/>
      <c r="AB320" s="1136"/>
      <c r="AC320" s="1137"/>
      <c r="AD320" s="1137"/>
      <c r="AE320" s="1157"/>
      <c r="AF320" s="1134"/>
      <c r="AG320" s="1160"/>
      <c r="AH320" s="1084"/>
    </row>
    <row r="321" spans="2:34">
      <c r="B321" s="1220"/>
      <c r="C321" s="1134"/>
      <c r="D321" s="1135"/>
      <c r="E321" s="1135"/>
      <c r="F321" s="1136"/>
      <c r="G321" s="1136"/>
      <c r="H321" s="1137"/>
      <c r="I321" s="1137"/>
      <c r="J321" s="1137"/>
      <c r="K321" s="1137"/>
      <c r="L321" s="1137"/>
      <c r="M321" s="1137"/>
      <c r="N321" s="1233" t="s">
        <v>162</v>
      </c>
      <c r="O321" s="1234">
        <v>0.22</v>
      </c>
      <c r="P321" s="1137"/>
      <c r="Q321" s="1137"/>
      <c r="R321" s="1137"/>
      <c r="S321" s="1137"/>
      <c r="T321" s="1137"/>
      <c r="U321" s="1137"/>
      <c r="V321" s="1157"/>
      <c r="W321" s="1137"/>
      <c r="X321" s="1137"/>
      <c r="Y321" s="1137"/>
      <c r="Z321" s="1137"/>
      <c r="AA321" s="1135"/>
      <c r="AB321" s="1136"/>
      <c r="AC321" s="1137"/>
      <c r="AD321" s="1137"/>
      <c r="AE321" s="1157"/>
      <c r="AF321" s="1134"/>
      <c r="AG321" s="1160"/>
      <c r="AH321" s="1084"/>
    </row>
    <row r="322" spans="2:34" ht="25.5">
      <c r="B322" s="1220"/>
      <c r="C322" s="1134"/>
      <c r="D322" s="1135"/>
      <c r="E322" s="1135"/>
      <c r="F322" s="1136"/>
      <c r="G322" s="1136"/>
      <c r="H322" s="1137"/>
      <c r="I322" s="1137"/>
      <c r="J322" s="1137"/>
      <c r="K322" s="1137"/>
      <c r="L322" s="1137"/>
      <c r="M322" s="1137"/>
      <c r="N322" s="1233" t="s">
        <v>3056</v>
      </c>
      <c r="O322" s="1137">
        <v>0.22</v>
      </c>
      <c r="P322" s="1137"/>
      <c r="Q322" s="1137"/>
      <c r="R322" s="1137"/>
      <c r="S322" s="1137"/>
      <c r="T322" s="1137"/>
      <c r="U322" s="1137"/>
      <c r="V322" s="1157"/>
      <c r="W322" s="1137"/>
      <c r="X322" s="1137"/>
      <c r="Y322" s="1137"/>
      <c r="Z322" s="1137"/>
      <c r="AA322" s="1135"/>
      <c r="AB322" s="1136"/>
      <c r="AC322" s="1137"/>
      <c r="AD322" s="1137"/>
      <c r="AE322" s="1157"/>
      <c r="AF322" s="1134"/>
      <c r="AG322" s="1160"/>
      <c r="AH322" s="1084"/>
    </row>
    <row r="323" spans="2:34" ht="25.5">
      <c r="B323" s="1220"/>
      <c r="C323" s="1134"/>
      <c r="D323" s="1135"/>
      <c r="E323" s="1135"/>
      <c r="F323" s="1136"/>
      <c r="G323" s="1136"/>
      <c r="H323" s="1137"/>
      <c r="I323" s="1137"/>
      <c r="J323" s="1137"/>
      <c r="K323" s="1137"/>
      <c r="L323" s="1137"/>
      <c r="M323" s="1137"/>
      <c r="N323" s="1233" t="s">
        <v>3057</v>
      </c>
      <c r="O323" s="1137">
        <v>0.3</v>
      </c>
      <c r="P323" s="1137"/>
      <c r="Q323" s="1137"/>
      <c r="R323" s="1137"/>
      <c r="S323" s="1137"/>
      <c r="T323" s="1137"/>
      <c r="U323" s="1137"/>
      <c r="V323" s="1157"/>
      <c r="W323" s="1137"/>
      <c r="X323" s="1137"/>
      <c r="Y323" s="1137"/>
      <c r="Z323" s="1137"/>
      <c r="AA323" s="1135"/>
      <c r="AB323" s="1136"/>
      <c r="AC323" s="1137"/>
      <c r="AD323" s="1137"/>
      <c r="AE323" s="1157"/>
      <c r="AF323" s="1134"/>
      <c r="AG323" s="1160"/>
      <c r="AH323" s="1084"/>
    </row>
    <row r="324" spans="2:34">
      <c r="B324" s="1220"/>
      <c r="C324" s="1134"/>
      <c r="D324" s="1135"/>
      <c r="E324" s="1135"/>
      <c r="F324" s="1136"/>
      <c r="G324" s="1136"/>
      <c r="H324" s="1137"/>
      <c r="I324" s="1137"/>
      <c r="J324" s="1137"/>
      <c r="K324" s="1137"/>
      <c r="L324" s="1137"/>
      <c r="M324" s="1137"/>
      <c r="N324" s="1233" t="s">
        <v>2745</v>
      </c>
      <c r="O324" s="1234">
        <v>0.5</v>
      </c>
      <c r="P324" s="1137"/>
      <c r="Q324" s="1137"/>
      <c r="R324" s="1137"/>
      <c r="S324" s="1137"/>
      <c r="T324" s="1137"/>
      <c r="U324" s="1137"/>
      <c r="V324" s="1157"/>
      <c r="W324" s="1137"/>
      <c r="X324" s="1137"/>
      <c r="Y324" s="1137"/>
      <c r="Z324" s="1137"/>
      <c r="AA324" s="1135"/>
      <c r="AB324" s="1136"/>
      <c r="AC324" s="1137"/>
      <c r="AD324" s="1137"/>
      <c r="AE324" s="1157"/>
      <c r="AF324" s="1134"/>
      <c r="AG324" s="1160"/>
      <c r="AH324" s="1084"/>
    </row>
    <row r="325" spans="2:34">
      <c r="B325" s="1220"/>
      <c r="C325" s="1134"/>
      <c r="D325" s="1135"/>
      <c r="E325" s="1135"/>
      <c r="F325" s="1136"/>
      <c r="G325" s="1136"/>
      <c r="H325" s="1137"/>
      <c r="I325" s="1137"/>
      <c r="J325" s="1137"/>
      <c r="K325" s="1137"/>
      <c r="L325" s="1137"/>
      <c r="M325" s="1137"/>
      <c r="N325" s="1233" t="s">
        <v>163</v>
      </c>
      <c r="O325" s="1234">
        <v>0.35</v>
      </c>
      <c r="P325" s="1137"/>
      <c r="Q325" s="1137"/>
      <c r="R325" s="1137"/>
      <c r="S325" s="1137"/>
      <c r="T325" s="1137"/>
      <c r="U325" s="1137"/>
      <c r="V325" s="1157"/>
      <c r="W325" s="1137"/>
      <c r="X325" s="1137"/>
      <c r="Y325" s="1137"/>
      <c r="Z325" s="1137"/>
      <c r="AA325" s="1135"/>
      <c r="AB325" s="1136"/>
      <c r="AC325" s="1137"/>
      <c r="AD325" s="1137"/>
      <c r="AE325" s="1157"/>
      <c r="AF325" s="1134"/>
      <c r="AG325" s="1160"/>
      <c r="AH325" s="1084"/>
    </row>
    <row r="326" spans="2:34">
      <c r="B326" s="1220"/>
      <c r="C326" s="1134"/>
      <c r="D326" s="1135"/>
      <c r="E326" s="1135"/>
      <c r="F326" s="1136"/>
      <c r="G326" s="1136"/>
      <c r="H326" s="1137"/>
      <c r="I326" s="1137"/>
      <c r="J326" s="1137"/>
      <c r="K326" s="1137"/>
      <c r="L326" s="1137"/>
      <c r="M326" s="1137"/>
      <c r="N326" s="1233" t="s">
        <v>164</v>
      </c>
      <c r="O326" s="1234">
        <v>0.3</v>
      </c>
      <c r="P326" s="1137"/>
      <c r="Q326" s="1137"/>
      <c r="R326" s="1137"/>
      <c r="S326" s="1137"/>
      <c r="T326" s="1137"/>
      <c r="U326" s="1137"/>
      <c r="V326" s="1157"/>
      <c r="W326" s="1137"/>
      <c r="X326" s="1137"/>
      <c r="Y326" s="1137"/>
      <c r="Z326" s="1137"/>
      <c r="AA326" s="1135"/>
      <c r="AB326" s="1136"/>
      <c r="AC326" s="1137"/>
      <c r="AD326" s="1137"/>
      <c r="AE326" s="1157"/>
      <c r="AF326" s="1134"/>
      <c r="AG326" s="1160"/>
      <c r="AH326" s="1084"/>
    </row>
    <row r="327" spans="2:34" ht="25.5">
      <c r="B327" s="1220"/>
      <c r="C327" s="1134"/>
      <c r="D327" s="1135"/>
      <c r="E327" s="1135"/>
      <c r="F327" s="1136"/>
      <c r="G327" s="1136"/>
      <c r="H327" s="1137"/>
      <c r="I327" s="1137"/>
      <c r="J327" s="1137"/>
      <c r="K327" s="1137"/>
      <c r="L327" s="1137"/>
      <c r="M327" s="1137"/>
      <c r="N327" s="1233" t="s">
        <v>3058</v>
      </c>
      <c r="O327" s="1234">
        <v>6.8</v>
      </c>
      <c r="P327" s="1137"/>
      <c r="Q327" s="1137"/>
      <c r="R327" s="1137"/>
      <c r="S327" s="1137"/>
      <c r="T327" s="1137"/>
      <c r="U327" s="1137"/>
      <c r="V327" s="1157"/>
      <c r="W327" s="1137"/>
      <c r="X327" s="1137"/>
      <c r="Y327" s="1137"/>
      <c r="Z327" s="1137"/>
      <c r="AA327" s="1135"/>
      <c r="AB327" s="1136"/>
      <c r="AC327" s="1137"/>
      <c r="AD327" s="1137"/>
      <c r="AE327" s="1157"/>
      <c r="AF327" s="1134"/>
      <c r="AG327" s="1160"/>
      <c r="AH327" s="1084"/>
    </row>
    <row r="328" spans="2:34" ht="25.5">
      <c r="B328" s="1220"/>
      <c r="C328" s="1134"/>
      <c r="D328" s="1135"/>
      <c r="E328" s="1135"/>
      <c r="F328" s="1136"/>
      <c r="G328" s="1136"/>
      <c r="H328" s="1137"/>
      <c r="I328" s="1137"/>
      <c r="J328" s="1137"/>
      <c r="K328" s="1137"/>
      <c r="L328" s="1137"/>
      <c r="M328" s="1137"/>
      <c r="N328" s="1233" t="s">
        <v>3059</v>
      </c>
      <c r="O328" s="1137">
        <v>0.39</v>
      </c>
      <c r="P328" s="1137"/>
      <c r="Q328" s="1137"/>
      <c r="R328" s="1137"/>
      <c r="S328" s="1137"/>
      <c r="T328" s="1137"/>
      <c r="U328" s="1137"/>
      <c r="V328" s="1157"/>
      <c r="W328" s="1137"/>
      <c r="X328" s="1137"/>
      <c r="Y328" s="1137"/>
      <c r="Z328" s="1137"/>
      <c r="AA328" s="1135"/>
      <c r="AB328" s="1136"/>
      <c r="AC328" s="1137"/>
      <c r="AD328" s="1137"/>
      <c r="AE328" s="1157"/>
      <c r="AF328" s="1134"/>
      <c r="AG328" s="1160"/>
      <c r="AH328" s="1084"/>
    </row>
    <row r="329" spans="2:34">
      <c r="B329" s="1220"/>
      <c r="C329" s="1134"/>
      <c r="D329" s="1135"/>
      <c r="E329" s="1135"/>
      <c r="F329" s="1136"/>
      <c r="G329" s="1136"/>
      <c r="H329" s="1137"/>
      <c r="I329" s="1137"/>
      <c r="J329" s="1137"/>
      <c r="K329" s="1137"/>
      <c r="L329" s="1137"/>
      <c r="M329" s="1137"/>
      <c r="N329" s="1157" t="s">
        <v>2276</v>
      </c>
      <c r="O329" s="1137">
        <v>0.6</v>
      </c>
      <c r="P329" s="1137"/>
      <c r="Q329" s="1137"/>
      <c r="R329" s="1137"/>
      <c r="S329" s="1137"/>
      <c r="T329" s="1137"/>
      <c r="U329" s="1137"/>
      <c r="V329" s="1157"/>
      <c r="W329" s="1137"/>
      <c r="X329" s="1137"/>
      <c r="Y329" s="1137"/>
      <c r="Z329" s="1137"/>
      <c r="AA329" s="1135"/>
      <c r="AB329" s="1136"/>
      <c r="AC329" s="1137"/>
      <c r="AD329" s="1137"/>
      <c r="AE329" s="1157"/>
      <c r="AF329" s="1134"/>
      <c r="AG329" s="1160"/>
      <c r="AH329" s="1084"/>
    </row>
    <row r="330" spans="2:34" ht="13.5" thickBot="1">
      <c r="B330" s="1221"/>
      <c r="C330" s="1222"/>
      <c r="D330" s="1223"/>
      <c r="E330" s="1223"/>
      <c r="F330" s="1224"/>
      <c r="G330" s="1224"/>
      <c r="H330" s="1225"/>
      <c r="I330" s="1225"/>
      <c r="J330" s="1225"/>
      <c r="K330" s="1225"/>
      <c r="L330" s="1225"/>
      <c r="M330" s="1225"/>
      <c r="N330" s="1226"/>
      <c r="O330" s="1225"/>
      <c r="P330" s="1225"/>
      <c r="Q330" s="1225"/>
      <c r="R330" s="1225"/>
      <c r="S330" s="1225"/>
      <c r="T330" s="1225"/>
      <c r="U330" s="1225"/>
      <c r="V330" s="1226"/>
      <c r="W330" s="1225"/>
      <c r="X330" s="1225"/>
      <c r="Y330" s="1225"/>
      <c r="Z330" s="1225"/>
      <c r="AA330" s="1223"/>
      <c r="AB330" s="1224"/>
      <c r="AC330" s="1225"/>
      <c r="AD330" s="1225"/>
      <c r="AE330" s="1226"/>
      <c r="AF330" s="1222"/>
      <c r="AG330" s="1227"/>
      <c r="AH330" s="1084"/>
    </row>
    <row r="331" spans="2:34">
      <c r="B331" s="1205"/>
      <c r="C331" s="1206"/>
      <c r="D331" s="1206">
        <v>1.0000000000000001E-33</v>
      </c>
      <c r="E331" s="1206"/>
      <c r="F331" s="1206"/>
      <c r="G331" s="1206"/>
      <c r="H331" s="1206"/>
      <c r="I331" s="1206"/>
      <c r="J331" s="1206"/>
      <c r="K331" s="1206"/>
      <c r="L331" s="1206"/>
      <c r="M331" s="1206"/>
      <c r="N331" s="1206">
        <v>1.0000000000000001E-33</v>
      </c>
      <c r="O331" s="1206"/>
      <c r="P331" s="1206"/>
      <c r="Q331" s="1206"/>
      <c r="R331" s="1206"/>
      <c r="S331" s="1206"/>
      <c r="T331" s="1206"/>
      <c r="U331" s="1206"/>
      <c r="V331" s="1206">
        <v>1.0000000000000001E-33</v>
      </c>
      <c r="W331" s="1206"/>
      <c r="X331" s="1206"/>
      <c r="Y331" s="1206"/>
      <c r="Z331" s="1206"/>
      <c r="AA331" s="1206"/>
      <c r="AB331" s="1206"/>
      <c r="AC331" s="1206"/>
      <c r="AD331" s="1206"/>
      <c r="AE331" s="1206"/>
      <c r="AF331" s="1206"/>
      <c r="AG331" s="1206"/>
      <c r="AH331" s="1084"/>
    </row>
    <row r="332" spans="2:34">
      <c r="B332" s="1207" t="s">
        <v>2890</v>
      </c>
      <c r="C332" s="2151" t="s">
        <v>3046</v>
      </c>
      <c r="D332" s="2151"/>
      <c r="E332" s="2151"/>
      <c r="F332" s="2151"/>
      <c r="G332" s="2151"/>
      <c r="H332" s="2151"/>
      <c r="I332" s="2151"/>
      <c r="J332" s="2151"/>
      <c r="K332" s="2151"/>
      <c r="L332" s="2151"/>
      <c r="M332" s="2151"/>
      <c r="N332" s="2151"/>
      <c r="O332" s="2151"/>
      <c r="P332" s="2151"/>
      <c r="Q332" s="2151"/>
      <c r="R332" s="2151"/>
      <c r="S332" s="2151"/>
      <c r="T332" s="2151"/>
      <c r="U332" s="2151"/>
      <c r="V332" s="2151"/>
      <c r="W332" s="2151"/>
      <c r="X332" s="2151"/>
      <c r="Y332" s="2151"/>
      <c r="Z332" s="2151"/>
      <c r="AA332" s="2151"/>
      <c r="AB332" s="2151"/>
      <c r="AC332" s="2151"/>
      <c r="AD332" s="2151"/>
      <c r="AE332" s="2151"/>
      <c r="AF332" s="2151"/>
      <c r="AG332" s="2151"/>
      <c r="AH332" s="1084"/>
    </row>
    <row r="333" spans="2:34" ht="13.5" thickBot="1">
      <c r="B333" s="1208" t="s">
        <v>2892</v>
      </c>
      <c r="C333" s="2107" t="s">
        <v>2973</v>
      </c>
      <c r="D333" s="2107"/>
      <c r="E333" s="2107"/>
      <c r="F333" s="2107"/>
      <c r="G333" s="2107"/>
      <c r="H333" s="2107"/>
      <c r="I333" s="2107"/>
      <c r="J333" s="2107"/>
      <c r="K333" s="2107"/>
      <c r="L333" s="2107"/>
      <c r="M333" s="2107"/>
      <c r="N333" s="2107"/>
      <c r="O333" s="2107"/>
      <c r="P333" s="2107"/>
      <c r="Q333" s="2107"/>
      <c r="R333" s="2107"/>
      <c r="S333" s="2107"/>
      <c r="T333" s="2107"/>
      <c r="U333" s="2107"/>
      <c r="V333" s="2107"/>
      <c r="W333" s="2107"/>
      <c r="X333" s="2107"/>
      <c r="Y333" s="2107"/>
      <c r="Z333" s="2107"/>
      <c r="AA333" s="2107"/>
      <c r="AB333" s="2107"/>
      <c r="AC333" s="2107"/>
      <c r="AD333" s="2107"/>
      <c r="AE333" s="2107"/>
      <c r="AF333" s="2107"/>
      <c r="AG333" s="2107"/>
      <c r="AH333" s="1089"/>
    </row>
    <row r="334" spans="2:34" ht="13.5" thickBot="1">
      <c r="B334" s="1025"/>
    </row>
    <row r="335" spans="2:34" ht="20.25">
      <c r="B335" s="2138" t="s">
        <v>2857</v>
      </c>
      <c r="C335" s="2139"/>
      <c r="D335" s="2139"/>
      <c r="E335" s="2139"/>
      <c r="F335" s="2139"/>
      <c r="G335" s="2139"/>
      <c r="H335" s="2139"/>
      <c r="I335" s="2139"/>
      <c r="J335" s="2139"/>
      <c r="K335" s="2139"/>
      <c r="L335" s="2139"/>
      <c r="M335" s="2139"/>
      <c r="N335" s="2139"/>
      <c r="O335" s="2139"/>
      <c r="P335" s="2139"/>
      <c r="Q335" s="2139"/>
      <c r="R335" s="2139"/>
      <c r="S335" s="2139"/>
      <c r="T335" s="2139"/>
      <c r="U335" s="2139"/>
      <c r="V335" s="2139"/>
      <c r="W335" s="2139"/>
      <c r="X335" s="2139"/>
      <c r="Y335" s="2139"/>
      <c r="Z335" s="2139"/>
      <c r="AA335" s="2139"/>
      <c r="AB335" s="2139"/>
      <c r="AC335" s="2139"/>
      <c r="AD335" s="2139"/>
      <c r="AE335" s="2139"/>
      <c r="AF335" s="2139"/>
      <c r="AG335" s="2139"/>
      <c r="AH335" s="2140"/>
    </row>
    <row r="336" spans="2:34">
      <c r="B336" s="1176"/>
      <c r="C336" s="1177"/>
      <c r="D336" s="1178"/>
      <c r="E336" s="1178"/>
      <c r="F336" s="456"/>
      <c r="G336" s="456"/>
      <c r="H336" s="456"/>
      <c r="I336" s="456"/>
      <c r="J336" s="456"/>
      <c r="K336" s="456"/>
      <c r="L336" s="456"/>
      <c r="M336" s="456"/>
      <c r="N336" s="456"/>
      <c r="O336" s="456"/>
      <c r="P336" s="456"/>
      <c r="Q336" s="456"/>
      <c r="R336" s="456"/>
      <c r="S336" s="456"/>
      <c r="T336" s="456"/>
      <c r="U336" s="456"/>
      <c r="V336" s="456"/>
      <c r="W336" s="456"/>
      <c r="X336" s="456"/>
      <c r="Y336" s="456"/>
      <c r="Z336" s="456"/>
      <c r="AA336" s="456"/>
      <c r="AB336" s="456"/>
      <c r="AC336" s="456"/>
      <c r="AD336" s="456"/>
      <c r="AE336" s="456"/>
      <c r="AF336" s="456"/>
      <c r="AG336" s="456"/>
      <c r="AH336" s="1084"/>
    </row>
    <row r="337" spans="2:34" ht="16.5" customHeight="1">
      <c r="B337" s="1179" t="s">
        <v>2858</v>
      </c>
      <c r="C337" s="1180" t="s">
        <v>2982</v>
      </c>
      <c r="D337" s="1180"/>
      <c r="E337" s="456"/>
      <c r="F337" s="456"/>
      <c r="G337" s="456"/>
      <c r="H337" s="456"/>
      <c r="I337" s="1181"/>
      <c r="J337" s="456"/>
      <c r="K337" s="456"/>
      <c r="L337" s="456"/>
      <c r="M337" s="456"/>
      <c r="N337" s="456"/>
      <c r="O337" s="456"/>
      <c r="P337" s="456"/>
      <c r="Q337" s="456"/>
      <c r="R337" s="456"/>
      <c r="S337" s="456"/>
      <c r="T337" s="456"/>
      <c r="U337" s="456"/>
      <c r="V337" s="456"/>
      <c r="W337" s="456"/>
      <c r="X337" s="456"/>
      <c r="Y337" s="456"/>
      <c r="Z337" s="456"/>
      <c r="AA337" s="456"/>
      <c r="AB337" s="456"/>
      <c r="AC337" s="456"/>
      <c r="AD337" s="456"/>
      <c r="AE337" s="456"/>
      <c r="AF337" s="456"/>
      <c r="AG337" s="456"/>
      <c r="AH337" s="1084"/>
    </row>
    <row r="338" spans="2:34" ht="18" customHeight="1" thickBot="1">
      <c r="B338" s="1179" t="s">
        <v>2860</v>
      </c>
      <c r="C338" s="1276">
        <v>41397</v>
      </c>
      <c r="D338" s="1276"/>
      <c r="E338" s="456"/>
      <c r="F338" s="456"/>
      <c r="G338" s="456"/>
      <c r="H338" s="456"/>
      <c r="I338" s="1181"/>
      <c r="J338" s="456"/>
      <c r="K338" s="456"/>
      <c r="L338" s="456"/>
      <c r="M338" s="456"/>
      <c r="N338" s="456"/>
      <c r="O338" s="456"/>
      <c r="P338" s="456"/>
      <c r="Q338" s="456"/>
      <c r="R338" s="456"/>
      <c r="S338" s="456"/>
      <c r="T338" s="456"/>
      <c r="U338" s="456"/>
      <c r="V338" s="456"/>
      <c r="W338" s="456"/>
      <c r="X338" s="456"/>
      <c r="Y338" s="456"/>
      <c r="Z338" s="456"/>
      <c r="AA338" s="456"/>
      <c r="AB338" s="456"/>
      <c r="AC338" s="456"/>
      <c r="AD338" s="456"/>
      <c r="AE338" s="456"/>
      <c r="AF338" s="456"/>
      <c r="AG338" s="456"/>
      <c r="AH338" s="1084"/>
    </row>
    <row r="339" spans="2:34" ht="15" customHeight="1" thickBot="1">
      <c r="B339" s="1176" t="s">
        <v>2861</v>
      </c>
      <c r="C339" s="2510" t="s">
        <v>3060</v>
      </c>
      <c r="D339" s="2511"/>
      <c r="E339" s="2511"/>
      <c r="F339" s="2511"/>
      <c r="G339" s="2511"/>
      <c r="H339" s="2511"/>
      <c r="I339" s="2511"/>
      <c r="J339" s="2511"/>
      <c r="K339" s="2511"/>
      <c r="L339" s="2511"/>
      <c r="M339" s="2511"/>
      <c r="N339" s="2512"/>
      <c r="O339" s="456"/>
      <c r="P339" s="456"/>
      <c r="Q339" s="456"/>
      <c r="R339" s="456"/>
      <c r="S339" s="456"/>
      <c r="T339" s="456"/>
      <c r="U339" s="456"/>
      <c r="V339" s="456"/>
      <c r="W339" s="456"/>
      <c r="X339" s="456"/>
      <c r="Y339" s="456"/>
      <c r="Z339" s="456"/>
      <c r="AA339" s="456"/>
      <c r="AB339" s="456"/>
      <c r="AC339" s="456"/>
      <c r="AD339" s="456"/>
      <c r="AE339" s="456"/>
      <c r="AF339" s="456"/>
      <c r="AG339" s="456"/>
      <c r="AH339" s="1084"/>
    </row>
    <row r="340" spans="2:34" ht="34.5" customHeight="1" thickBot="1">
      <c r="B340" s="1737" t="s">
        <v>2862</v>
      </c>
      <c r="C340" s="1739" t="s">
        <v>2863</v>
      </c>
      <c r="D340" s="1737" t="s">
        <v>2864</v>
      </c>
      <c r="E340" s="1741" t="s">
        <v>2865</v>
      </c>
      <c r="F340" s="1742"/>
      <c r="G340" s="1742"/>
      <c r="H340" s="1742"/>
      <c r="I340" s="1742"/>
      <c r="J340" s="1742"/>
      <c r="K340" s="1742"/>
      <c r="L340" s="1742"/>
      <c r="M340" s="1742"/>
      <c r="N340" s="1742"/>
      <c r="O340" s="1742"/>
      <c r="P340" s="1742"/>
      <c r="Q340" s="1742"/>
      <c r="R340" s="1743"/>
      <c r="S340" s="2145" t="s">
        <v>2866</v>
      </c>
      <c r="T340" s="2146"/>
      <c r="U340" s="2146"/>
      <c r="V340" s="2146"/>
      <c r="W340" s="2146"/>
      <c r="X340" s="2146"/>
      <c r="Y340" s="2146"/>
      <c r="Z340" s="2147"/>
      <c r="AA340" s="1741" t="s">
        <v>2867</v>
      </c>
      <c r="AB340" s="1742"/>
      <c r="AC340" s="1742"/>
      <c r="AD340" s="1743"/>
      <c r="AE340" s="1747" t="s">
        <v>2868</v>
      </c>
      <c r="AF340" s="1748"/>
      <c r="AG340" s="1749"/>
      <c r="AH340" s="1084"/>
    </row>
    <row r="341" spans="2:34" ht="30" customHeight="1" thickBot="1">
      <c r="B341" s="1738"/>
      <c r="C341" s="1740"/>
      <c r="D341" s="1738"/>
      <c r="E341" s="1737" t="s">
        <v>2869</v>
      </c>
      <c r="F341" s="2148" t="s">
        <v>2870</v>
      </c>
      <c r="G341" s="2148" t="s">
        <v>2871</v>
      </c>
      <c r="H341" s="2145" t="s">
        <v>2872</v>
      </c>
      <c r="I341" s="2147"/>
      <c r="J341" s="2145" t="s">
        <v>2873</v>
      </c>
      <c r="K341" s="2147"/>
      <c r="L341" s="2145" t="s">
        <v>2874</v>
      </c>
      <c r="M341" s="2147"/>
      <c r="N341" s="2152" t="s">
        <v>2875</v>
      </c>
      <c r="O341" s="2153"/>
      <c r="P341" s="2146" t="s">
        <v>2876</v>
      </c>
      <c r="Q341" s="2146"/>
      <c r="R341" s="2147"/>
      <c r="S341" s="2148" t="s">
        <v>2872</v>
      </c>
      <c r="T341" s="2148" t="s">
        <v>2873</v>
      </c>
      <c r="U341" s="2148" t="s">
        <v>2874</v>
      </c>
      <c r="V341" s="2146" t="s">
        <v>2875</v>
      </c>
      <c r="W341" s="2146"/>
      <c r="X341" s="2145" t="s">
        <v>2876</v>
      </c>
      <c r="Y341" s="2146"/>
      <c r="Z341" s="2147"/>
      <c r="AA341" s="1737" t="s">
        <v>2869</v>
      </c>
      <c r="AB341" s="1737" t="s">
        <v>2877</v>
      </c>
      <c r="AC341" s="1737" t="s">
        <v>2878</v>
      </c>
      <c r="AD341" s="1737" t="s">
        <v>2879</v>
      </c>
      <c r="AE341" s="1750"/>
      <c r="AF341" s="1751"/>
      <c r="AG341" s="1752"/>
      <c r="AH341" s="1084"/>
    </row>
    <row r="342" spans="2:34" ht="26.25" thickBot="1">
      <c r="B342" s="1738"/>
      <c r="C342" s="1740"/>
      <c r="D342" s="1738"/>
      <c r="E342" s="1738"/>
      <c r="F342" s="2149"/>
      <c r="G342" s="2149"/>
      <c r="H342" s="1212" t="s">
        <v>2880</v>
      </c>
      <c r="I342" s="1212" t="s">
        <v>2881</v>
      </c>
      <c r="J342" s="1212" t="s">
        <v>2880</v>
      </c>
      <c r="K342" s="1212" t="s">
        <v>2881</v>
      </c>
      <c r="L342" s="1212" t="s">
        <v>2880</v>
      </c>
      <c r="M342" s="1212" t="s">
        <v>2881</v>
      </c>
      <c r="N342" s="1217" t="s">
        <v>306</v>
      </c>
      <c r="O342" s="1213" t="s">
        <v>2882</v>
      </c>
      <c r="P342" s="1215" t="s">
        <v>2883</v>
      </c>
      <c r="Q342" s="1213" t="s">
        <v>2884</v>
      </c>
      <c r="R342" s="1213" t="s">
        <v>2885</v>
      </c>
      <c r="S342" s="2149"/>
      <c r="T342" s="2149"/>
      <c r="U342" s="2149"/>
      <c r="V342" s="1216" t="s">
        <v>306</v>
      </c>
      <c r="W342" s="1218" t="s">
        <v>2882</v>
      </c>
      <c r="X342" s="1213" t="s">
        <v>2883</v>
      </c>
      <c r="Y342" s="1214" t="s">
        <v>2884</v>
      </c>
      <c r="Z342" s="1213" t="s">
        <v>2885</v>
      </c>
      <c r="AA342" s="1738"/>
      <c r="AB342" s="1738"/>
      <c r="AC342" s="1738"/>
      <c r="AD342" s="1738"/>
      <c r="AE342" s="1079" t="s">
        <v>307</v>
      </c>
      <c r="AF342" s="1079" t="s">
        <v>2886</v>
      </c>
      <c r="AG342" s="1079" t="s">
        <v>2887</v>
      </c>
      <c r="AH342" s="1084"/>
    </row>
    <row r="343" spans="2:34">
      <c r="B343" s="1231" t="s">
        <v>3045</v>
      </c>
      <c r="C343" s="1155">
        <v>1123</v>
      </c>
      <c r="D343" s="1102">
        <v>1</v>
      </c>
      <c r="E343" s="1102">
        <v>1</v>
      </c>
      <c r="F343" s="1039"/>
      <c r="G343" s="1039"/>
      <c r="H343" s="1041">
        <v>0.01</v>
      </c>
      <c r="I343" s="1041">
        <v>0.01</v>
      </c>
      <c r="J343" s="1041">
        <v>0.02</v>
      </c>
      <c r="K343" s="1041">
        <v>0.02</v>
      </c>
      <c r="L343" s="1041">
        <v>0.02</v>
      </c>
      <c r="M343" s="1041">
        <v>0.02</v>
      </c>
      <c r="N343" s="1164" t="s">
        <v>283</v>
      </c>
      <c r="O343" s="1173" t="s">
        <v>3028</v>
      </c>
      <c r="P343" s="1041">
        <v>0.13500000000000001</v>
      </c>
      <c r="Q343" s="1041">
        <v>0.13500000000000001</v>
      </c>
      <c r="R343" s="1041">
        <v>0.13500000000000001</v>
      </c>
      <c r="S343" s="1045"/>
      <c r="T343" s="1042"/>
      <c r="U343" s="1044"/>
      <c r="V343" s="1046"/>
      <c r="W343" s="1044"/>
      <c r="X343" s="1042"/>
      <c r="Y343" s="1043"/>
      <c r="Z343" s="1042"/>
      <c r="AA343" s="1047"/>
      <c r="AB343" s="1039"/>
      <c r="AC343" s="1043"/>
      <c r="AD343" s="1042"/>
      <c r="AE343" s="1060"/>
      <c r="AF343" s="1048"/>
      <c r="AG343" s="1049"/>
      <c r="AH343" s="1084"/>
    </row>
    <row r="344" spans="2:34">
      <c r="B344" s="1219"/>
      <c r="C344" s="1166"/>
      <c r="D344" s="1050"/>
      <c r="E344" s="1050"/>
      <c r="F344" s="1052"/>
      <c r="G344" s="1052"/>
      <c r="H344" s="1054"/>
      <c r="I344" s="1054"/>
      <c r="J344" s="1054"/>
      <c r="K344" s="1054"/>
      <c r="L344" s="1054"/>
      <c r="M344" s="1054"/>
      <c r="N344" s="1167" t="s">
        <v>285</v>
      </c>
      <c r="O344" s="1175" t="s">
        <v>3028</v>
      </c>
      <c r="P344" s="1054"/>
      <c r="Q344" s="1054"/>
      <c r="R344" s="1054"/>
      <c r="S344" s="1058"/>
      <c r="T344" s="1054"/>
      <c r="U344" s="1057"/>
      <c r="V344" s="1059"/>
      <c r="W344" s="1057"/>
      <c r="X344" s="1054"/>
      <c r="Y344" s="1055"/>
      <c r="Z344" s="1054"/>
      <c r="AA344" s="1051"/>
      <c r="AB344" s="1052"/>
      <c r="AC344" s="1055"/>
      <c r="AD344" s="1054"/>
      <c r="AE344" s="1060"/>
      <c r="AF344" s="1048"/>
      <c r="AG344" s="1049"/>
      <c r="AH344" s="1084"/>
    </row>
    <row r="345" spans="2:34">
      <c r="B345" s="1219"/>
      <c r="C345" s="1166"/>
      <c r="D345" s="1050"/>
      <c r="E345" s="1050"/>
      <c r="F345" s="1052"/>
      <c r="G345" s="1052"/>
      <c r="H345" s="1054"/>
      <c r="I345" s="1054"/>
      <c r="J345" s="1054"/>
      <c r="K345" s="1054"/>
      <c r="L345" s="1054"/>
      <c r="M345" s="1054"/>
      <c r="N345" s="1167" t="s">
        <v>152</v>
      </c>
      <c r="O345" s="1175" t="s">
        <v>3029</v>
      </c>
      <c r="P345" s="1054"/>
      <c r="Q345" s="1054"/>
      <c r="R345" s="1054"/>
      <c r="S345" s="1058"/>
      <c r="T345" s="1054"/>
      <c r="U345" s="1057"/>
      <c r="V345" s="1059"/>
      <c r="W345" s="1057"/>
      <c r="X345" s="1054"/>
      <c r="Y345" s="1055"/>
      <c r="Z345" s="1054"/>
      <c r="AA345" s="1051"/>
      <c r="AB345" s="1052"/>
      <c r="AC345" s="1055"/>
      <c r="AD345" s="1054"/>
      <c r="AE345" s="1060"/>
      <c r="AF345" s="1048"/>
      <c r="AG345" s="1049"/>
      <c r="AH345" s="1084"/>
    </row>
    <row r="346" spans="2:34">
      <c r="B346" s="1219"/>
      <c r="C346" s="1166"/>
      <c r="D346" s="1050"/>
      <c r="E346" s="1050"/>
      <c r="F346" s="1052"/>
      <c r="G346" s="1052"/>
      <c r="H346" s="1054"/>
      <c r="I346" s="1054"/>
      <c r="J346" s="1054"/>
      <c r="K346" s="1054"/>
      <c r="L346" s="1054"/>
      <c r="M346" s="1054"/>
      <c r="N346" s="1167" t="s">
        <v>2274</v>
      </c>
      <c r="O346" s="1175" t="s">
        <v>3030</v>
      </c>
      <c r="P346" s="1054"/>
      <c r="Q346" s="1054"/>
      <c r="R346" s="1054"/>
      <c r="S346" s="1058"/>
      <c r="T346" s="1054"/>
      <c r="U346" s="1057"/>
      <c r="V346" s="1059"/>
      <c r="W346" s="1057"/>
      <c r="X346" s="1054"/>
      <c r="Y346" s="1055"/>
      <c r="Z346" s="1054"/>
      <c r="AA346" s="1051"/>
      <c r="AB346" s="1052"/>
      <c r="AC346" s="1055"/>
      <c r="AD346" s="1054"/>
      <c r="AE346" s="1060"/>
      <c r="AF346" s="1048"/>
      <c r="AG346" s="1049"/>
      <c r="AH346" s="1084"/>
    </row>
    <row r="347" spans="2:34">
      <c r="B347" s="1219"/>
      <c r="C347" s="1166"/>
      <c r="D347" s="1050"/>
      <c r="E347" s="1050"/>
      <c r="F347" s="1052"/>
      <c r="G347" s="1052"/>
      <c r="H347" s="1054"/>
      <c r="I347" s="1054"/>
      <c r="J347" s="1054"/>
      <c r="K347" s="1054"/>
      <c r="L347" s="1054"/>
      <c r="M347" s="1054"/>
      <c r="N347" s="1167" t="s">
        <v>2275</v>
      </c>
      <c r="O347" s="1175" t="s">
        <v>3031</v>
      </c>
      <c r="P347" s="1054"/>
      <c r="Q347" s="1054"/>
      <c r="R347" s="1054"/>
      <c r="S347" s="1058"/>
      <c r="T347" s="1054"/>
      <c r="U347" s="1057"/>
      <c r="V347" s="1059"/>
      <c r="W347" s="1057"/>
      <c r="X347" s="1054"/>
      <c r="Y347" s="1055"/>
      <c r="Z347" s="1054"/>
      <c r="AA347" s="1051"/>
      <c r="AB347" s="1052"/>
      <c r="AC347" s="1055"/>
      <c r="AD347" s="1054"/>
      <c r="AE347" s="1060"/>
      <c r="AF347" s="1048"/>
      <c r="AG347" s="1049"/>
      <c r="AH347" s="1084"/>
    </row>
    <row r="348" spans="2:34">
      <c r="B348" s="1219"/>
      <c r="C348" s="1166"/>
      <c r="D348" s="1050"/>
      <c r="E348" s="1050"/>
      <c r="F348" s="1052"/>
      <c r="G348" s="1052"/>
      <c r="H348" s="1054"/>
      <c r="I348" s="1054"/>
      <c r="J348" s="1054"/>
      <c r="K348" s="1054"/>
      <c r="L348" s="1054"/>
      <c r="M348" s="1054"/>
      <c r="N348" s="1167" t="s">
        <v>153</v>
      </c>
      <c r="O348" s="1175" t="s">
        <v>3032</v>
      </c>
      <c r="P348" s="1054"/>
      <c r="Q348" s="1054"/>
      <c r="R348" s="1054"/>
      <c r="S348" s="1058"/>
      <c r="T348" s="1054"/>
      <c r="U348" s="1057"/>
      <c r="V348" s="1059"/>
      <c r="W348" s="1057"/>
      <c r="X348" s="1054"/>
      <c r="Y348" s="1055"/>
      <c r="Z348" s="1054"/>
      <c r="AA348" s="1051"/>
      <c r="AB348" s="1052"/>
      <c r="AC348" s="1055"/>
      <c r="AD348" s="1054"/>
      <c r="AE348" s="1060"/>
      <c r="AF348" s="1048"/>
      <c r="AG348" s="1049"/>
      <c r="AH348" s="1084"/>
    </row>
    <row r="349" spans="2:34">
      <c r="B349" s="1219"/>
      <c r="C349" s="1166"/>
      <c r="D349" s="1050"/>
      <c r="E349" s="1050"/>
      <c r="F349" s="1052"/>
      <c r="G349" s="1052"/>
      <c r="H349" s="1054"/>
      <c r="I349" s="1054"/>
      <c r="J349" s="1054"/>
      <c r="K349" s="1054"/>
      <c r="L349" s="1054"/>
      <c r="M349" s="1054"/>
      <c r="N349" s="1167" t="s">
        <v>154</v>
      </c>
      <c r="O349" s="1175" t="s">
        <v>3032</v>
      </c>
      <c r="P349" s="1054"/>
      <c r="Q349" s="1054"/>
      <c r="R349" s="1054"/>
      <c r="S349" s="1058"/>
      <c r="T349" s="1054"/>
      <c r="U349" s="1057"/>
      <c r="V349" s="1059"/>
      <c r="W349" s="1057"/>
      <c r="X349" s="1054"/>
      <c r="Y349" s="1055"/>
      <c r="Z349" s="1054"/>
      <c r="AA349" s="1051"/>
      <c r="AB349" s="1052"/>
      <c r="AC349" s="1055"/>
      <c r="AD349" s="1054"/>
      <c r="AE349" s="1060"/>
      <c r="AF349" s="1048"/>
      <c r="AG349" s="1049"/>
      <c r="AH349" s="1084"/>
    </row>
    <row r="350" spans="2:34">
      <c r="B350" s="1219"/>
      <c r="C350" s="1166"/>
      <c r="D350" s="1050"/>
      <c r="E350" s="1050"/>
      <c r="F350" s="1052"/>
      <c r="G350" s="1052"/>
      <c r="H350" s="1054"/>
      <c r="I350" s="1054"/>
      <c r="J350" s="1054"/>
      <c r="K350" s="1054"/>
      <c r="L350" s="1054"/>
      <c r="M350" s="1054"/>
      <c r="N350" s="1167" t="s">
        <v>155</v>
      </c>
      <c r="O350" s="1175" t="s">
        <v>3033</v>
      </c>
      <c r="P350" s="1054"/>
      <c r="Q350" s="1054"/>
      <c r="R350" s="1054"/>
      <c r="S350" s="1058"/>
      <c r="T350" s="1054"/>
      <c r="U350" s="1057"/>
      <c r="V350" s="1059"/>
      <c r="W350" s="1057"/>
      <c r="X350" s="1054"/>
      <c r="Y350" s="1055"/>
      <c r="Z350" s="1054"/>
      <c r="AA350" s="1051"/>
      <c r="AB350" s="1052"/>
      <c r="AC350" s="1055"/>
      <c r="AD350" s="1054"/>
      <c r="AE350" s="1060"/>
      <c r="AF350" s="1048"/>
      <c r="AG350" s="1049"/>
      <c r="AH350" s="1084"/>
    </row>
    <row r="351" spans="2:34">
      <c r="B351" s="1219"/>
      <c r="C351" s="1166"/>
      <c r="D351" s="1050"/>
      <c r="E351" s="1050"/>
      <c r="F351" s="1052"/>
      <c r="G351" s="1052"/>
      <c r="H351" s="1054"/>
      <c r="I351" s="1054"/>
      <c r="J351" s="1054"/>
      <c r="K351" s="1054"/>
      <c r="L351" s="1054"/>
      <c r="M351" s="1054"/>
      <c r="N351" s="1167" t="s">
        <v>156</v>
      </c>
      <c r="O351" s="1175" t="s">
        <v>3032</v>
      </c>
      <c r="P351" s="1054"/>
      <c r="Q351" s="1054"/>
      <c r="R351" s="1054"/>
      <c r="S351" s="1058"/>
      <c r="T351" s="1054"/>
      <c r="U351" s="1057"/>
      <c r="V351" s="1059"/>
      <c r="W351" s="1057"/>
      <c r="X351" s="1054"/>
      <c r="Y351" s="1055"/>
      <c r="Z351" s="1054"/>
      <c r="AA351" s="1051"/>
      <c r="AB351" s="1052"/>
      <c r="AC351" s="1055"/>
      <c r="AD351" s="1054"/>
      <c r="AE351" s="1060"/>
      <c r="AF351" s="1048"/>
      <c r="AG351" s="1049"/>
      <c r="AH351" s="1084"/>
    </row>
    <row r="352" spans="2:34">
      <c r="B352" s="1219"/>
      <c r="C352" s="1166"/>
      <c r="D352" s="1050"/>
      <c r="E352" s="1050"/>
      <c r="F352" s="1052"/>
      <c r="G352" s="1052"/>
      <c r="H352" s="1054"/>
      <c r="I352" s="1054"/>
      <c r="J352" s="1054"/>
      <c r="K352" s="1054"/>
      <c r="L352" s="1054"/>
      <c r="M352" s="1054"/>
      <c r="N352" s="1167" t="s">
        <v>157</v>
      </c>
      <c r="O352" s="1175" t="s">
        <v>3033</v>
      </c>
      <c r="P352" s="1054"/>
      <c r="Q352" s="1054"/>
      <c r="R352" s="1054"/>
      <c r="S352" s="1058"/>
      <c r="T352" s="1054"/>
      <c r="U352" s="1057"/>
      <c r="V352" s="1059"/>
      <c r="W352" s="1057"/>
      <c r="X352" s="1054"/>
      <c r="Y352" s="1055"/>
      <c r="Z352" s="1054"/>
      <c r="AA352" s="1051"/>
      <c r="AB352" s="1052"/>
      <c r="AC352" s="1055"/>
      <c r="AD352" s="1054"/>
      <c r="AE352" s="1060"/>
      <c r="AF352" s="1048"/>
      <c r="AG352" s="1049"/>
      <c r="AH352" s="1084"/>
    </row>
    <row r="353" spans="2:34">
      <c r="B353" s="1219"/>
      <c r="C353" s="1166"/>
      <c r="D353" s="1050"/>
      <c r="E353" s="1050"/>
      <c r="F353" s="1052"/>
      <c r="G353" s="1052"/>
      <c r="H353" s="1054"/>
      <c r="I353" s="1054"/>
      <c r="J353" s="1054"/>
      <c r="K353" s="1054"/>
      <c r="L353" s="1054"/>
      <c r="M353" s="1054"/>
      <c r="N353" s="1167" t="s">
        <v>158</v>
      </c>
      <c r="O353" s="1175" t="s">
        <v>3033</v>
      </c>
      <c r="P353" s="1054"/>
      <c r="Q353" s="1054"/>
      <c r="R353" s="1054"/>
      <c r="S353" s="1058"/>
      <c r="T353" s="1054"/>
      <c r="U353" s="1057"/>
      <c r="V353" s="1059"/>
      <c r="W353" s="1057"/>
      <c r="X353" s="1054"/>
      <c r="Y353" s="1055"/>
      <c r="Z353" s="1054"/>
      <c r="AA353" s="1051"/>
      <c r="AB353" s="1052"/>
      <c r="AC353" s="1055"/>
      <c r="AD353" s="1054"/>
      <c r="AE353" s="1060"/>
      <c r="AF353" s="1048"/>
      <c r="AG353" s="1049"/>
      <c r="AH353" s="1084"/>
    </row>
    <row r="354" spans="2:34">
      <c r="B354" s="1219"/>
      <c r="C354" s="1166"/>
      <c r="D354" s="1050"/>
      <c r="E354" s="1050"/>
      <c r="F354" s="1052"/>
      <c r="G354" s="1052"/>
      <c r="H354" s="1054"/>
      <c r="I354" s="1054"/>
      <c r="J354" s="1054"/>
      <c r="K354" s="1054"/>
      <c r="L354" s="1054"/>
      <c r="M354" s="1054"/>
      <c r="N354" s="1167" t="s">
        <v>159</v>
      </c>
      <c r="O354" s="1175" t="s">
        <v>3034</v>
      </c>
      <c r="P354" s="1054"/>
      <c r="Q354" s="1054"/>
      <c r="R354" s="1054"/>
      <c r="S354" s="1058"/>
      <c r="T354" s="1054"/>
      <c r="U354" s="1057"/>
      <c r="V354" s="1059"/>
      <c r="W354" s="1057"/>
      <c r="X354" s="1054"/>
      <c r="Y354" s="1055"/>
      <c r="Z354" s="1054"/>
      <c r="AA354" s="1051"/>
      <c r="AB354" s="1052"/>
      <c r="AC354" s="1055"/>
      <c r="AD354" s="1054"/>
      <c r="AE354" s="1060"/>
      <c r="AF354" s="1048"/>
      <c r="AG354" s="1049"/>
      <c r="AH354" s="1084"/>
    </row>
    <row r="355" spans="2:34">
      <c r="B355" s="1219"/>
      <c r="C355" s="1166"/>
      <c r="D355" s="1050"/>
      <c r="E355" s="1050"/>
      <c r="F355" s="1052"/>
      <c r="G355" s="1052"/>
      <c r="H355" s="1054"/>
      <c r="I355" s="1054"/>
      <c r="J355" s="1054"/>
      <c r="K355" s="1054"/>
      <c r="L355" s="1054"/>
      <c r="M355" s="1054"/>
      <c r="N355" s="1167" t="s">
        <v>160</v>
      </c>
      <c r="O355" s="1175" t="s">
        <v>3033</v>
      </c>
      <c r="P355" s="1054"/>
      <c r="Q355" s="1054"/>
      <c r="R355" s="1054"/>
      <c r="S355" s="1058"/>
      <c r="T355" s="1054"/>
      <c r="U355" s="1057"/>
      <c r="V355" s="1059"/>
      <c r="W355" s="1057"/>
      <c r="X355" s="1054"/>
      <c r="Y355" s="1055"/>
      <c r="Z355" s="1054"/>
      <c r="AA355" s="1051"/>
      <c r="AB355" s="1052"/>
      <c r="AC355" s="1055"/>
      <c r="AD355" s="1054"/>
      <c r="AE355" s="1060"/>
      <c r="AF355" s="1048"/>
      <c r="AG355" s="1049"/>
      <c r="AH355" s="1084"/>
    </row>
    <row r="356" spans="2:34">
      <c r="B356" s="1219"/>
      <c r="C356" s="1166"/>
      <c r="D356" s="1050"/>
      <c r="E356" s="1050"/>
      <c r="F356" s="1052"/>
      <c r="G356" s="1052"/>
      <c r="H356" s="1054"/>
      <c r="I356" s="1054"/>
      <c r="J356" s="1054"/>
      <c r="K356" s="1054"/>
      <c r="L356" s="1054"/>
      <c r="M356" s="1054"/>
      <c r="N356" s="1167" t="s">
        <v>161</v>
      </c>
      <c r="O356" s="1175" t="s">
        <v>3035</v>
      </c>
      <c r="P356" s="1054"/>
      <c r="Q356" s="1054"/>
      <c r="R356" s="1054"/>
      <c r="S356" s="1058"/>
      <c r="T356" s="1054"/>
      <c r="U356" s="1057"/>
      <c r="V356" s="1059"/>
      <c r="W356" s="1057"/>
      <c r="X356" s="1054"/>
      <c r="Y356" s="1055"/>
      <c r="Z356" s="1054"/>
      <c r="AA356" s="1051"/>
      <c r="AB356" s="1052"/>
      <c r="AC356" s="1055"/>
      <c r="AD356" s="1054"/>
      <c r="AE356" s="1060"/>
      <c r="AF356" s="1048"/>
      <c r="AG356" s="1049"/>
      <c r="AH356" s="1084"/>
    </row>
    <row r="357" spans="2:34">
      <c r="B357" s="1219"/>
      <c r="C357" s="1166"/>
      <c r="D357" s="1050"/>
      <c r="E357" s="1050"/>
      <c r="F357" s="1052"/>
      <c r="G357" s="1052"/>
      <c r="H357" s="1054"/>
      <c r="I357" s="1054"/>
      <c r="J357" s="1054"/>
      <c r="K357" s="1054"/>
      <c r="L357" s="1054"/>
      <c r="M357" s="1054"/>
      <c r="N357" s="1167" t="s">
        <v>164</v>
      </c>
      <c r="O357" s="1175" t="s">
        <v>3029</v>
      </c>
      <c r="P357" s="1054"/>
      <c r="Q357" s="1054"/>
      <c r="R357" s="1054"/>
      <c r="S357" s="1058"/>
      <c r="T357" s="1054"/>
      <c r="U357" s="1057"/>
      <c r="V357" s="1059"/>
      <c r="W357" s="1057"/>
      <c r="X357" s="1054"/>
      <c r="Y357" s="1055"/>
      <c r="Z357" s="1054"/>
      <c r="AA357" s="1051"/>
      <c r="AB357" s="1052"/>
      <c r="AC357" s="1055"/>
      <c r="AD357" s="1054"/>
      <c r="AE357" s="1060"/>
      <c r="AF357" s="1048"/>
      <c r="AG357" s="1049"/>
      <c r="AH357" s="1084"/>
    </row>
    <row r="358" spans="2:34">
      <c r="B358" s="1219"/>
      <c r="C358" s="1166"/>
      <c r="D358" s="1050"/>
      <c r="E358" s="1050"/>
      <c r="F358" s="1052"/>
      <c r="G358" s="1052"/>
      <c r="H358" s="1054"/>
      <c r="I358" s="1054"/>
      <c r="J358" s="1054"/>
      <c r="K358" s="1054"/>
      <c r="L358" s="1054"/>
      <c r="M358" s="1054"/>
      <c r="N358" s="1167" t="s">
        <v>2276</v>
      </c>
      <c r="O358" s="1175" t="s">
        <v>3036</v>
      </c>
      <c r="P358" s="1054"/>
      <c r="Q358" s="1054"/>
      <c r="R358" s="1054"/>
      <c r="S358" s="1058"/>
      <c r="T358" s="1054"/>
      <c r="U358" s="1057"/>
      <c r="V358" s="1059"/>
      <c r="W358" s="1057"/>
      <c r="X358" s="1054"/>
      <c r="Y358" s="1055"/>
      <c r="Z358" s="1054"/>
      <c r="AA358" s="1051"/>
      <c r="AB358" s="1052"/>
      <c r="AC358" s="1055"/>
      <c r="AD358" s="1054"/>
      <c r="AE358" s="1060"/>
      <c r="AF358" s="1048"/>
      <c r="AG358" s="1049"/>
      <c r="AH358" s="1084"/>
    </row>
    <row r="359" spans="2:34">
      <c r="B359" s="1219"/>
      <c r="C359" s="1166"/>
      <c r="D359" s="1050"/>
      <c r="E359" s="1050"/>
      <c r="F359" s="1052"/>
      <c r="G359" s="1052"/>
      <c r="H359" s="1054"/>
      <c r="I359" s="1054"/>
      <c r="J359" s="1054"/>
      <c r="K359" s="1054"/>
      <c r="L359" s="1054"/>
      <c r="M359" s="1054"/>
      <c r="N359" s="1167" t="s">
        <v>2365</v>
      </c>
      <c r="O359" s="1175" t="s">
        <v>3037</v>
      </c>
      <c r="P359" s="1054"/>
      <c r="Q359" s="1054"/>
      <c r="R359" s="1054"/>
      <c r="S359" s="1058"/>
      <c r="T359" s="1054"/>
      <c r="U359" s="1057"/>
      <c r="V359" s="1059"/>
      <c r="W359" s="1057"/>
      <c r="X359" s="1054"/>
      <c r="Y359" s="1055"/>
      <c r="Z359" s="1054"/>
      <c r="AA359" s="1051"/>
      <c r="AB359" s="1052"/>
      <c r="AC359" s="1055"/>
      <c r="AD359" s="1054"/>
      <c r="AE359" s="1060"/>
      <c r="AF359" s="1048"/>
      <c r="AG359" s="1049"/>
      <c r="AH359" s="1084"/>
    </row>
    <row r="360" spans="2:34">
      <c r="B360" s="1219"/>
      <c r="C360" s="1166"/>
      <c r="D360" s="1050"/>
      <c r="E360" s="1050"/>
      <c r="F360" s="1052"/>
      <c r="G360" s="1052"/>
      <c r="H360" s="1054"/>
      <c r="I360" s="1054"/>
      <c r="J360" s="1054"/>
      <c r="K360" s="1054"/>
      <c r="L360" s="1054"/>
      <c r="M360" s="1054"/>
      <c r="N360" s="1167" t="s">
        <v>2745</v>
      </c>
      <c r="O360" s="1175" t="s">
        <v>3038</v>
      </c>
      <c r="P360" s="1054"/>
      <c r="Q360" s="1054"/>
      <c r="R360" s="1054"/>
      <c r="S360" s="1058"/>
      <c r="T360" s="1054"/>
      <c r="U360" s="1057"/>
      <c r="V360" s="1059"/>
      <c r="W360" s="1057"/>
      <c r="X360" s="1054"/>
      <c r="Y360" s="1055"/>
      <c r="Z360" s="1054"/>
      <c r="AA360" s="1051"/>
      <c r="AB360" s="1052"/>
      <c r="AC360" s="1055"/>
      <c r="AD360" s="1054"/>
      <c r="AE360" s="1060"/>
      <c r="AF360" s="1048"/>
      <c r="AG360" s="1049"/>
      <c r="AH360" s="1084"/>
    </row>
    <row r="361" spans="2:34">
      <c r="B361" s="1219"/>
      <c r="C361" s="1166"/>
      <c r="D361" s="1050"/>
      <c r="E361" s="1050"/>
      <c r="F361" s="1052"/>
      <c r="G361" s="1052"/>
      <c r="H361" s="1054"/>
      <c r="I361" s="1054"/>
      <c r="J361" s="1054"/>
      <c r="K361" s="1054"/>
      <c r="L361" s="1054"/>
      <c r="M361" s="1054"/>
      <c r="N361" s="1167" t="s">
        <v>162</v>
      </c>
      <c r="O361" s="1175" t="s">
        <v>3032</v>
      </c>
      <c r="P361" s="1054"/>
      <c r="Q361" s="1054"/>
      <c r="R361" s="1054"/>
      <c r="S361" s="1058"/>
      <c r="T361" s="1054"/>
      <c r="U361" s="1057"/>
      <c r="V361" s="1059"/>
      <c r="W361" s="1057"/>
      <c r="X361" s="1054"/>
      <c r="Y361" s="1055"/>
      <c r="Z361" s="1054"/>
      <c r="AA361" s="1051"/>
      <c r="AB361" s="1052"/>
      <c r="AC361" s="1055"/>
      <c r="AD361" s="1054"/>
      <c r="AE361" s="1060"/>
      <c r="AF361" s="1048"/>
      <c r="AG361" s="1049"/>
      <c r="AH361" s="1084"/>
    </row>
    <row r="362" spans="2:34">
      <c r="B362" s="1219"/>
      <c r="C362" s="1166"/>
      <c r="D362" s="1050"/>
      <c r="E362" s="1050"/>
      <c r="F362" s="1052"/>
      <c r="G362" s="1052"/>
      <c r="H362" s="1054"/>
      <c r="I362" s="1054"/>
      <c r="J362" s="1054"/>
      <c r="K362" s="1054"/>
      <c r="L362" s="1054"/>
      <c r="M362" s="1054"/>
      <c r="N362" s="1167" t="s">
        <v>3039</v>
      </c>
      <c r="O362" s="1175" t="s">
        <v>3040</v>
      </c>
      <c r="P362" s="1054"/>
      <c r="Q362" s="1054"/>
      <c r="R362" s="1054"/>
      <c r="S362" s="1058"/>
      <c r="T362" s="1054"/>
      <c r="U362" s="1057"/>
      <c r="V362" s="1059"/>
      <c r="W362" s="1057"/>
      <c r="X362" s="1054"/>
      <c r="Y362" s="1055"/>
      <c r="Z362" s="1054"/>
      <c r="AA362" s="1051"/>
      <c r="AB362" s="1052"/>
      <c r="AC362" s="1055"/>
      <c r="AD362" s="1054"/>
      <c r="AE362" s="1060"/>
      <c r="AF362" s="1048"/>
      <c r="AG362" s="1049"/>
      <c r="AH362" s="1084"/>
    </row>
    <row r="363" spans="2:34">
      <c r="B363" s="1219"/>
      <c r="C363" s="1166"/>
      <c r="D363" s="1050"/>
      <c r="E363" s="1050"/>
      <c r="F363" s="1052"/>
      <c r="G363" s="1052"/>
      <c r="H363" s="1054"/>
      <c r="I363" s="1054"/>
      <c r="J363" s="1054"/>
      <c r="K363" s="1054"/>
      <c r="L363" s="1054"/>
      <c r="M363" s="1054"/>
      <c r="N363" s="1167" t="s">
        <v>29</v>
      </c>
      <c r="O363" s="1175" t="s">
        <v>3041</v>
      </c>
      <c r="P363" s="1054"/>
      <c r="Q363" s="1054"/>
      <c r="R363" s="1054"/>
      <c r="S363" s="1058"/>
      <c r="T363" s="1054"/>
      <c r="U363" s="1057"/>
      <c r="V363" s="1059"/>
      <c r="W363" s="1057"/>
      <c r="X363" s="1054"/>
      <c r="Y363" s="1055"/>
      <c r="Z363" s="1054"/>
      <c r="AA363" s="1051"/>
      <c r="AB363" s="1052"/>
      <c r="AC363" s="1055"/>
      <c r="AD363" s="1054"/>
      <c r="AE363" s="1060"/>
      <c r="AF363" s="1048"/>
      <c r="AG363" s="1049"/>
      <c r="AH363" s="1084"/>
    </row>
    <row r="364" spans="2:34">
      <c r="B364" s="1219"/>
      <c r="C364" s="1166"/>
      <c r="D364" s="1050"/>
      <c r="E364" s="1050"/>
      <c r="F364" s="1052"/>
      <c r="G364" s="1052"/>
      <c r="H364" s="1054"/>
      <c r="I364" s="1054"/>
      <c r="J364" s="1054"/>
      <c r="K364" s="1054"/>
      <c r="L364" s="1054"/>
      <c r="M364" s="1054"/>
      <c r="N364" s="1167" t="s">
        <v>3042</v>
      </c>
      <c r="O364" s="1175" t="s">
        <v>3043</v>
      </c>
      <c r="P364" s="1054"/>
      <c r="Q364" s="1054"/>
      <c r="R364" s="1054"/>
      <c r="S364" s="1058"/>
      <c r="T364" s="1054"/>
      <c r="U364" s="1057"/>
      <c r="V364" s="1059"/>
      <c r="W364" s="1057"/>
      <c r="X364" s="1054"/>
      <c r="Y364" s="1055"/>
      <c r="Z364" s="1054"/>
      <c r="AA364" s="1051"/>
      <c r="AB364" s="1052"/>
      <c r="AC364" s="1055"/>
      <c r="AD364" s="1054"/>
      <c r="AE364" s="1060"/>
      <c r="AF364" s="1048"/>
      <c r="AG364" s="1049"/>
      <c r="AH364" s="1084"/>
    </row>
    <row r="365" spans="2:34">
      <c r="B365" s="1219"/>
      <c r="C365" s="1166"/>
      <c r="D365" s="1050"/>
      <c r="E365" s="1050"/>
      <c r="F365" s="1052"/>
      <c r="G365" s="1052"/>
      <c r="H365" s="1054"/>
      <c r="I365" s="1054"/>
      <c r="J365" s="1054"/>
      <c r="K365" s="1054"/>
      <c r="L365" s="1054"/>
      <c r="M365" s="1054"/>
      <c r="N365" s="1167" t="s">
        <v>3044</v>
      </c>
      <c r="O365" s="1228">
        <v>0.85</v>
      </c>
      <c r="P365" s="1054"/>
      <c r="Q365" s="1054"/>
      <c r="R365" s="1054"/>
      <c r="S365" s="1058"/>
      <c r="T365" s="1054"/>
      <c r="U365" s="1057"/>
      <c r="V365" s="1059"/>
      <c r="W365" s="1057"/>
      <c r="X365" s="1054"/>
      <c r="Y365" s="1055"/>
      <c r="Z365" s="1054"/>
      <c r="AA365" s="1051"/>
      <c r="AB365" s="1052"/>
      <c r="AC365" s="1055"/>
      <c r="AD365" s="1054"/>
      <c r="AE365" s="1060"/>
      <c r="AF365" s="1048"/>
      <c r="AG365" s="1049"/>
      <c r="AH365" s="1084"/>
    </row>
    <row r="366" spans="2:34" ht="13.5" thickBot="1">
      <c r="B366" s="1219"/>
      <c r="C366" s="1166"/>
      <c r="D366" s="1050"/>
      <c r="E366" s="1050"/>
      <c r="F366" s="1052"/>
      <c r="G366" s="1052"/>
      <c r="H366" s="1054"/>
      <c r="I366" s="1054"/>
      <c r="J366" s="1054"/>
      <c r="K366" s="1054"/>
      <c r="L366" s="1054"/>
      <c r="M366" s="1054"/>
      <c r="N366" s="1229" t="s">
        <v>165</v>
      </c>
      <c r="O366" s="1230" t="s">
        <v>3037</v>
      </c>
      <c r="P366" s="1054"/>
      <c r="Q366" s="1054"/>
      <c r="R366" s="1054"/>
      <c r="S366" s="1058"/>
      <c r="T366" s="1054"/>
      <c r="U366" s="1057"/>
      <c r="V366" s="1059"/>
      <c r="W366" s="1057"/>
      <c r="X366" s="1054"/>
      <c r="Y366" s="1055"/>
      <c r="Z366" s="1054"/>
      <c r="AA366" s="1051"/>
      <c r="AB366" s="1052"/>
      <c r="AC366" s="1055"/>
      <c r="AD366" s="1054"/>
      <c r="AE366" s="1060"/>
      <c r="AF366" s="1048"/>
      <c r="AG366" s="1049"/>
      <c r="AH366" s="1084"/>
    </row>
    <row r="367" spans="2:34" ht="13.5" customHeight="1" thickBot="1">
      <c r="B367" s="1221"/>
      <c r="C367" s="1222"/>
      <c r="D367" s="1223"/>
      <c r="E367" s="1223"/>
      <c r="F367" s="1224"/>
      <c r="G367" s="1224"/>
      <c r="H367" s="1225"/>
      <c r="I367" s="1225"/>
      <c r="J367" s="1225"/>
      <c r="K367" s="1225"/>
      <c r="L367" s="1225"/>
      <c r="M367" s="1225"/>
      <c r="N367" s="1226"/>
      <c r="O367" s="1225"/>
      <c r="P367" s="1225"/>
      <c r="Q367" s="1225"/>
      <c r="R367" s="1225"/>
      <c r="S367" s="1225"/>
      <c r="T367" s="1225"/>
      <c r="U367" s="1225"/>
      <c r="V367" s="1226"/>
      <c r="W367" s="1225"/>
      <c r="X367" s="1225"/>
      <c r="Y367" s="1225"/>
      <c r="Z367" s="1225"/>
      <c r="AA367" s="1223"/>
      <c r="AB367" s="1224"/>
      <c r="AC367" s="1225"/>
      <c r="AD367" s="1225"/>
      <c r="AE367" s="1226"/>
      <c r="AF367" s="1222"/>
      <c r="AG367" s="1227"/>
      <c r="AH367" s="1084"/>
    </row>
    <row r="368" spans="2:34" ht="13.5" customHeight="1">
      <c r="B368" s="1205"/>
      <c r="C368" s="1206"/>
      <c r="D368" s="1206">
        <v>1.0000000000000001E-33</v>
      </c>
      <c r="E368" s="1206"/>
      <c r="F368" s="1206"/>
      <c r="G368" s="1206"/>
      <c r="H368" s="1206"/>
      <c r="I368" s="1206"/>
      <c r="J368" s="1206"/>
      <c r="K368" s="1206"/>
      <c r="L368" s="1206"/>
      <c r="M368" s="1206"/>
      <c r="N368" s="1206">
        <v>1.0000000000000001E-33</v>
      </c>
      <c r="O368" s="1206"/>
      <c r="P368" s="1206"/>
      <c r="Q368" s="1206"/>
      <c r="R368" s="1206"/>
      <c r="S368" s="1206"/>
      <c r="T368" s="1206"/>
      <c r="U368" s="1206"/>
      <c r="V368" s="1206">
        <v>1.0000000000000001E-33</v>
      </c>
      <c r="W368" s="1206"/>
      <c r="X368" s="1206"/>
      <c r="Y368" s="1206"/>
      <c r="Z368" s="1206"/>
      <c r="AA368" s="1206"/>
      <c r="AB368" s="1206"/>
      <c r="AC368" s="1206"/>
      <c r="AD368" s="1206"/>
      <c r="AE368" s="1206"/>
      <c r="AF368" s="1206"/>
      <c r="AG368" s="1206"/>
      <c r="AH368" s="1084"/>
    </row>
    <row r="369" spans="2:34" ht="13.5" customHeight="1">
      <c r="B369" s="1207" t="s">
        <v>2890</v>
      </c>
      <c r="C369" s="2151" t="s">
        <v>3046</v>
      </c>
      <c r="D369" s="2151"/>
      <c r="E369" s="2151"/>
      <c r="F369" s="2151"/>
      <c r="G369" s="2151"/>
      <c r="H369" s="2151"/>
      <c r="I369" s="2151"/>
      <c r="J369" s="2151"/>
      <c r="K369" s="2151"/>
      <c r="L369" s="2151"/>
      <c r="M369" s="2151"/>
      <c r="N369" s="2151"/>
      <c r="O369" s="2151"/>
      <c r="P369" s="2151"/>
      <c r="Q369" s="2151"/>
      <c r="R369" s="2151"/>
      <c r="S369" s="2151"/>
      <c r="T369" s="2151"/>
      <c r="U369" s="2151"/>
      <c r="V369" s="2151"/>
      <c r="W369" s="2151"/>
      <c r="X369" s="2151"/>
      <c r="Y369" s="2151"/>
      <c r="Z369" s="2151"/>
      <c r="AA369" s="2151"/>
      <c r="AB369" s="2151"/>
      <c r="AC369" s="2151"/>
      <c r="AD369" s="2151"/>
      <c r="AE369" s="2151"/>
      <c r="AF369" s="2151"/>
      <c r="AG369" s="2151"/>
      <c r="AH369" s="1084"/>
    </row>
    <row r="370" spans="2:34" ht="23.25" customHeight="1" thickBot="1">
      <c r="B370" s="1208" t="s">
        <v>2892</v>
      </c>
      <c r="C370" s="2107" t="s">
        <v>2973</v>
      </c>
      <c r="D370" s="2107"/>
      <c r="E370" s="2107"/>
      <c r="F370" s="2107"/>
      <c r="G370" s="2107"/>
      <c r="H370" s="2107"/>
      <c r="I370" s="2107"/>
      <c r="J370" s="2107"/>
      <c r="K370" s="2107"/>
      <c r="L370" s="2107"/>
      <c r="M370" s="2107"/>
      <c r="N370" s="2107"/>
      <c r="O370" s="2107"/>
      <c r="P370" s="2107"/>
      <c r="Q370" s="2107"/>
      <c r="R370" s="2107"/>
      <c r="S370" s="2107"/>
      <c r="T370" s="2107"/>
      <c r="U370" s="2107"/>
      <c r="V370" s="2107"/>
      <c r="W370" s="2107"/>
      <c r="X370" s="2107"/>
      <c r="Y370" s="2107"/>
      <c r="Z370" s="2107"/>
      <c r="AA370" s="2107"/>
      <c r="AB370" s="2107"/>
      <c r="AC370" s="2107"/>
      <c r="AD370" s="2107"/>
      <c r="AE370" s="2107"/>
      <c r="AF370" s="2107"/>
      <c r="AG370" s="2107"/>
      <c r="AH370" s="1089"/>
    </row>
    <row r="371" spans="2:34" ht="13.5" customHeight="1" thickBot="1">
      <c r="B371" s="1211"/>
      <c r="C371" s="348"/>
      <c r="D371" s="348"/>
      <c r="E371" s="348"/>
      <c r="F371" s="348"/>
      <c r="G371" s="348"/>
      <c r="H371" s="348"/>
      <c r="I371" s="348"/>
      <c r="J371" s="348"/>
      <c r="K371" s="348"/>
      <c r="L371" s="348"/>
      <c r="M371" s="348"/>
      <c r="N371" s="348"/>
      <c r="O371" s="348"/>
      <c r="P371" s="348"/>
      <c r="Q371" s="348"/>
      <c r="R371" s="348"/>
      <c r="S371" s="348"/>
      <c r="T371" s="348"/>
      <c r="U371" s="348"/>
      <c r="V371" s="348"/>
      <c r="W371" s="348"/>
      <c r="X371" s="348"/>
      <c r="Y371" s="348"/>
      <c r="Z371" s="348"/>
      <c r="AA371" s="348"/>
      <c r="AB371" s="348"/>
      <c r="AC371" s="348"/>
      <c r="AD371" s="348"/>
      <c r="AE371" s="348"/>
      <c r="AF371" s="348"/>
      <c r="AG371" s="348"/>
      <c r="AH371" s="348"/>
    </row>
    <row r="372" spans="2:34" ht="20.25">
      <c r="B372" s="1729" t="s">
        <v>2857</v>
      </c>
      <c r="C372" s="1730"/>
      <c r="D372" s="1730"/>
      <c r="E372" s="1730"/>
      <c r="F372" s="1730"/>
      <c r="G372" s="1730"/>
      <c r="H372" s="1730"/>
      <c r="I372" s="1730"/>
      <c r="J372" s="1730"/>
      <c r="K372" s="1730"/>
      <c r="L372" s="1730"/>
      <c r="M372" s="1730"/>
      <c r="N372" s="1730"/>
      <c r="O372" s="1730"/>
      <c r="P372" s="1730"/>
      <c r="Q372" s="1730"/>
      <c r="R372" s="1730"/>
      <c r="S372" s="1730"/>
      <c r="T372" s="1730"/>
      <c r="U372" s="1730"/>
      <c r="V372" s="1730"/>
      <c r="W372" s="1730"/>
      <c r="X372" s="1730"/>
      <c r="Y372" s="1730"/>
      <c r="Z372" s="1730"/>
      <c r="AA372" s="1730"/>
      <c r="AB372" s="1730"/>
      <c r="AC372" s="1730"/>
      <c r="AD372" s="1730"/>
      <c r="AE372" s="1730"/>
      <c r="AF372" s="1730"/>
      <c r="AG372" s="1730"/>
      <c r="AH372" s="1731"/>
    </row>
    <row r="373" spans="2:34">
      <c r="B373" s="1083"/>
      <c r="C373" s="1023"/>
      <c r="D373" s="733"/>
      <c r="E373" s="733"/>
      <c r="F373" s="456"/>
      <c r="G373" s="456"/>
      <c r="H373" s="456"/>
      <c r="I373" s="456"/>
      <c r="J373" s="456"/>
      <c r="K373" s="456"/>
      <c r="L373" s="456"/>
      <c r="M373" s="456"/>
      <c r="N373" s="456"/>
      <c r="O373" s="456"/>
      <c r="P373" s="456"/>
      <c r="Q373" s="456"/>
      <c r="R373" s="456"/>
      <c r="S373" s="456"/>
      <c r="T373" s="456"/>
      <c r="U373" s="456"/>
      <c r="V373" s="456"/>
      <c r="W373" s="456"/>
      <c r="X373" s="456"/>
      <c r="Y373" s="456"/>
      <c r="Z373" s="456"/>
      <c r="AA373" s="456"/>
      <c r="AB373" s="456"/>
      <c r="AC373" s="456"/>
      <c r="AD373" s="456"/>
      <c r="AE373" s="456"/>
      <c r="AF373" s="456"/>
      <c r="AG373" s="456"/>
      <c r="AH373" s="1084"/>
    </row>
    <row r="374" spans="2:34">
      <c r="B374" s="1026" t="s">
        <v>2858</v>
      </c>
      <c r="C374" s="1082" t="s">
        <v>3004</v>
      </c>
      <c r="D374" s="1082"/>
      <c r="E374" s="456"/>
      <c r="F374" s="456"/>
      <c r="G374" s="456"/>
      <c r="H374" s="456"/>
      <c r="I374" s="477"/>
      <c r="J374" s="456"/>
      <c r="K374" s="456"/>
      <c r="L374" s="456"/>
      <c r="M374" s="456"/>
      <c r="N374" s="456"/>
      <c r="O374" s="456"/>
      <c r="P374" s="456"/>
      <c r="Q374" s="456"/>
      <c r="R374" s="456"/>
      <c r="S374" s="456"/>
      <c r="T374" s="456"/>
      <c r="U374" s="456"/>
      <c r="V374" s="456"/>
      <c r="W374" s="456"/>
      <c r="X374" s="456"/>
      <c r="Y374" s="456"/>
      <c r="Z374" s="456"/>
      <c r="AA374" s="456"/>
      <c r="AB374" s="456"/>
      <c r="AC374" s="456"/>
      <c r="AD374" s="456"/>
      <c r="AE374" s="456"/>
      <c r="AF374" s="456"/>
      <c r="AG374" s="456"/>
      <c r="AH374" s="1084"/>
    </row>
    <row r="375" spans="2:34" ht="13.5" thickBot="1">
      <c r="B375" s="1026" t="s">
        <v>2860</v>
      </c>
      <c r="C375" s="1261">
        <v>41352</v>
      </c>
      <c r="D375" s="1261"/>
      <c r="E375" s="456"/>
      <c r="F375" s="456"/>
      <c r="G375" s="456"/>
      <c r="H375" s="456"/>
      <c r="I375" s="477"/>
      <c r="J375" s="456"/>
      <c r="K375" s="456"/>
      <c r="L375" s="456"/>
      <c r="M375" s="456"/>
      <c r="N375" s="456"/>
      <c r="O375" s="456"/>
      <c r="P375" s="456"/>
      <c r="Q375" s="456"/>
      <c r="R375" s="456"/>
      <c r="S375" s="456"/>
      <c r="T375" s="456"/>
      <c r="U375" s="456"/>
      <c r="V375" s="456"/>
      <c r="W375" s="456"/>
      <c r="X375" s="456"/>
      <c r="Y375" s="456"/>
      <c r="Z375" s="456"/>
      <c r="AA375" s="456"/>
      <c r="AB375" s="456"/>
      <c r="AC375" s="456"/>
      <c r="AD375" s="456"/>
      <c r="AE375" s="456"/>
      <c r="AF375" s="456"/>
      <c r="AG375" s="456"/>
      <c r="AH375" s="1084"/>
    </row>
    <row r="376" spans="2:34" ht="46.5" customHeight="1" thickBot="1">
      <c r="B376" s="1083" t="s">
        <v>2861</v>
      </c>
      <c r="C376" s="1734" t="s">
        <v>3005</v>
      </c>
      <c r="D376" s="1735"/>
      <c r="E376" s="1735"/>
      <c r="F376" s="1735"/>
      <c r="G376" s="1735"/>
      <c r="H376" s="1735"/>
      <c r="I376" s="1735"/>
      <c r="J376" s="1735"/>
      <c r="K376" s="1735"/>
      <c r="L376" s="1736"/>
      <c r="M376" s="456"/>
      <c r="N376" s="456"/>
      <c r="O376" s="456"/>
      <c r="P376" s="456"/>
      <c r="Q376" s="456"/>
      <c r="R376" s="456"/>
      <c r="S376" s="456"/>
      <c r="T376" s="456"/>
      <c r="U376" s="456"/>
      <c r="V376" s="456"/>
      <c r="W376" s="456"/>
      <c r="X376" s="456"/>
      <c r="Y376" s="456"/>
      <c r="Z376" s="456"/>
      <c r="AA376" s="456"/>
      <c r="AB376" s="456"/>
      <c r="AC376" s="456"/>
      <c r="AD376" s="456"/>
      <c r="AE376" s="456"/>
      <c r="AF376" s="456"/>
      <c r="AG376" s="456"/>
      <c r="AH376" s="1084"/>
    </row>
    <row r="377" spans="2:34" ht="13.5" thickBot="1">
      <c r="B377" s="1737" t="s">
        <v>2862</v>
      </c>
      <c r="C377" s="1739" t="s">
        <v>2863</v>
      </c>
      <c r="D377" s="1737" t="s">
        <v>2864</v>
      </c>
      <c r="E377" s="1741" t="s">
        <v>2865</v>
      </c>
      <c r="F377" s="1742"/>
      <c r="G377" s="1742"/>
      <c r="H377" s="1742"/>
      <c r="I377" s="1742"/>
      <c r="J377" s="1742"/>
      <c r="K377" s="1742"/>
      <c r="L377" s="1742"/>
      <c r="M377" s="1742"/>
      <c r="N377" s="1742"/>
      <c r="O377" s="1742"/>
      <c r="P377" s="1742"/>
      <c r="Q377" s="1742"/>
      <c r="R377" s="1743"/>
      <c r="S377" s="1744" t="s">
        <v>2866</v>
      </c>
      <c r="T377" s="1745"/>
      <c r="U377" s="1745"/>
      <c r="V377" s="1745"/>
      <c r="W377" s="1745"/>
      <c r="X377" s="1745"/>
      <c r="Y377" s="1745"/>
      <c r="Z377" s="1746"/>
      <c r="AA377" s="1741" t="s">
        <v>2867</v>
      </c>
      <c r="AB377" s="1742"/>
      <c r="AC377" s="1742"/>
      <c r="AD377" s="1743"/>
      <c r="AE377" s="1747" t="s">
        <v>2868</v>
      </c>
      <c r="AF377" s="1748"/>
      <c r="AG377" s="1749"/>
      <c r="AH377" s="1084"/>
    </row>
    <row r="378" spans="2:34" ht="40.5" customHeight="1" thickBot="1">
      <c r="B378" s="1738"/>
      <c r="C378" s="1740"/>
      <c r="D378" s="1738"/>
      <c r="E378" s="1737" t="s">
        <v>2869</v>
      </c>
      <c r="F378" s="1753" t="s">
        <v>2870</v>
      </c>
      <c r="G378" s="1753" t="s">
        <v>2871</v>
      </c>
      <c r="H378" s="1744" t="s">
        <v>2872</v>
      </c>
      <c r="I378" s="1746"/>
      <c r="J378" s="1744" t="s">
        <v>2873</v>
      </c>
      <c r="K378" s="1746"/>
      <c r="L378" s="1744" t="s">
        <v>2874</v>
      </c>
      <c r="M378" s="1746"/>
      <c r="N378" s="1755" t="s">
        <v>2875</v>
      </c>
      <c r="O378" s="1756"/>
      <c r="P378" s="1745" t="s">
        <v>2876</v>
      </c>
      <c r="Q378" s="1745"/>
      <c r="R378" s="1746"/>
      <c r="S378" s="1753" t="s">
        <v>2872</v>
      </c>
      <c r="T378" s="1753" t="s">
        <v>2873</v>
      </c>
      <c r="U378" s="1753" t="s">
        <v>2874</v>
      </c>
      <c r="V378" s="1745" t="s">
        <v>2875</v>
      </c>
      <c r="W378" s="1745"/>
      <c r="X378" s="1744" t="s">
        <v>2876</v>
      </c>
      <c r="Y378" s="1745"/>
      <c r="Z378" s="1746"/>
      <c r="AA378" s="1737" t="s">
        <v>2869</v>
      </c>
      <c r="AB378" s="1737" t="s">
        <v>2877</v>
      </c>
      <c r="AC378" s="1737" t="s">
        <v>2878</v>
      </c>
      <c r="AD378" s="1737" t="s">
        <v>2879</v>
      </c>
      <c r="AE378" s="1750"/>
      <c r="AF378" s="1751"/>
      <c r="AG378" s="1752"/>
      <c r="AH378" s="1084"/>
    </row>
    <row r="379" spans="2:34" ht="27" customHeight="1" thickBot="1">
      <c r="B379" s="1738"/>
      <c r="C379" s="1740"/>
      <c r="D379" s="1738"/>
      <c r="E379" s="1738"/>
      <c r="F379" s="1754"/>
      <c r="G379" s="1754"/>
      <c r="H379" s="1129" t="s">
        <v>2880</v>
      </c>
      <c r="I379" s="1129" t="s">
        <v>2881</v>
      </c>
      <c r="J379" s="1129" t="s">
        <v>2880</v>
      </c>
      <c r="K379" s="1129" t="s">
        <v>2881</v>
      </c>
      <c r="L379" s="1129" t="s">
        <v>2880</v>
      </c>
      <c r="M379" s="1129" t="s">
        <v>2881</v>
      </c>
      <c r="N379" s="1080" t="s">
        <v>306</v>
      </c>
      <c r="O379" s="1130" t="s">
        <v>2882</v>
      </c>
      <c r="P379" s="1131" t="s">
        <v>2883</v>
      </c>
      <c r="Q379" s="1130" t="s">
        <v>2884</v>
      </c>
      <c r="R379" s="1130" t="s">
        <v>2885</v>
      </c>
      <c r="S379" s="1754"/>
      <c r="T379" s="1754"/>
      <c r="U379" s="1754"/>
      <c r="V379" s="1081" t="s">
        <v>306</v>
      </c>
      <c r="W379" s="1132" t="s">
        <v>2882</v>
      </c>
      <c r="X379" s="1130" t="s">
        <v>2883</v>
      </c>
      <c r="Y379" s="1133" t="s">
        <v>2884</v>
      </c>
      <c r="Z379" s="1130" t="s">
        <v>2885</v>
      </c>
      <c r="AA379" s="1738"/>
      <c r="AB379" s="1738"/>
      <c r="AC379" s="1738"/>
      <c r="AD379" s="1738"/>
      <c r="AE379" s="1079" t="s">
        <v>307</v>
      </c>
      <c r="AF379" s="1079" t="s">
        <v>2886</v>
      </c>
      <c r="AG379" s="1079" t="s">
        <v>2887</v>
      </c>
      <c r="AH379" s="1084"/>
    </row>
    <row r="380" spans="2:34" ht="40.5" customHeight="1">
      <c r="B380" s="1170" t="s">
        <v>2974</v>
      </c>
      <c r="C380" s="1155">
        <v>1</v>
      </c>
      <c r="D380" s="1102"/>
      <c r="E380" s="1102"/>
      <c r="F380" s="1039"/>
      <c r="G380" s="1039"/>
      <c r="H380" s="1041"/>
      <c r="I380" s="1041"/>
      <c r="J380" s="1041"/>
      <c r="K380" s="1041"/>
      <c r="L380" s="1041"/>
      <c r="M380" s="1041"/>
      <c r="N380" s="1172" t="s">
        <v>3006</v>
      </c>
      <c r="O380" s="1173">
        <v>0.85</v>
      </c>
      <c r="P380" s="1041"/>
      <c r="Q380" s="1041"/>
      <c r="R380" s="1041"/>
      <c r="S380" s="1045"/>
      <c r="T380" s="1042"/>
      <c r="U380" s="1044"/>
      <c r="V380" s="1046"/>
      <c r="W380" s="1044"/>
      <c r="X380" s="1042"/>
      <c r="Y380" s="1043"/>
      <c r="Z380" s="1042"/>
      <c r="AA380" s="1047"/>
      <c r="AB380" s="1039"/>
      <c r="AC380" s="1043"/>
      <c r="AD380" s="1042"/>
      <c r="AE380" s="1060"/>
      <c r="AF380" s="1048"/>
      <c r="AG380" s="1049"/>
      <c r="AH380" s="1084"/>
    </row>
    <row r="381" spans="2:34" ht="48.75" customHeight="1">
      <c r="B381" s="1171" t="s">
        <v>2975</v>
      </c>
      <c r="C381" s="1166">
        <v>5</v>
      </c>
      <c r="D381" s="1050"/>
      <c r="E381" s="1050"/>
      <c r="F381" s="1052"/>
      <c r="G381" s="1052"/>
      <c r="H381" s="1054"/>
      <c r="I381" s="1054"/>
      <c r="J381" s="1054"/>
      <c r="K381" s="1054"/>
      <c r="L381" s="1054"/>
      <c r="M381" s="1054"/>
      <c r="N381" s="1174" t="s">
        <v>3006</v>
      </c>
      <c r="O381" s="1175">
        <v>0.85</v>
      </c>
      <c r="P381" s="1054"/>
      <c r="Q381" s="1054"/>
      <c r="R381" s="1054"/>
      <c r="S381" s="1058"/>
      <c r="T381" s="1054"/>
      <c r="U381" s="1057"/>
      <c r="V381" s="1059"/>
      <c r="W381" s="1057"/>
      <c r="X381" s="1054"/>
      <c r="Y381" s="1055"/>
      <c r="Z381" s="1054"/>
      <c r="AA381" s="1051"/>
      <c r="AB381" s="1052"/>
      <c r="AC381" s="1055"/>
      <c r="AD381" s="1054"/>
      <c r="AE381" s="1060"/>
      <c r="AF381" s="1048"/>
      <c r="AG381" s="1049"/>
      <c r="AH381" s="1084"/>
    </row>
    <row r="382" spans="2:34" ht="47.25" customHeight="1">
      <c r="B382" s="1171" t="s">
        <v>2975</v>
      </c>
      <c r="C382" s="1166">
        <v>18</v>
      </c>
      <c r="D382" s="1050"/>
      <c r="E382" s="1050"/>
      <c r="F382" s="1052"/>
      <c r="G382" s="1052"/>
      <c r="H382" s="1054"/>
      <c r="I382" s="1054"/>
      <c r="J382" s="1054"/>
      <c r="K382" s="1054"/>
      <c r="L382" s="1054"/>
      <c r="M382" s="1054"/>
      <c r="N382" s="1174" t="s">
        <v>3006</v>
      </c>
      <c r="O382" s="1175">
        <v>0.85</v>
      </c>
      <c r="P382" s="1054"/>
      <c r="Q382" s="1054"/>
      <c r="R382" s="1054"/>
      <c r="S382" s="1058"/>
      <c r="T382" s="1054"/>
      <c r="U382" s="1057"/>
      <c r="V382" s="1059"/>
      <c r="W382" s="1057"/>
      <c r="X382" s="1054"/>
      <c r="Y382" s="1055"/>
      <c r="Z382" s="1054"/>
      <c r="AA382" s="1051"/>
      <c r="AB382" s="1052"/>
      <c r="AC382" s="1055"/>
      <c r="AD382" s="1054"/>
      <c r="AE382" s="1060"/>
      <c r="AF382" s="1048"/>
      <c r="AG382" s="1049"/>
      <c r="AH382" s="1084"/>
    </row>
    <row r="383" spans="2:34" ht="44.25" customHeight="1">
      <c r="B383" s="1171" t="s">
        <v>2976</v>
      </c>
      <c r="C383" s="1166">
        <v>6</v>
      </c>
      <c r="D383" s="1050"/>
      <c r="E383" s="1050"/>
      <c r="F383" s="1052"/>
      <c r="G383" s="1052"/>
      <c r="H383" s="1054"/>
      <c r="I383" s="1054"/>
      <c r="J383" s="1054"/>
      <c r="K383" s="1054"/>
      <c r="L383" s="1054"/>
      <c r="M383" s="1054"/>
      <c r="N383" s="1174" t="s">
        <v>3006</v>
      </c>
      <c r="O383" s="1175">
        <v>0.85</v>
      </c>
      <c r="P383" s="1054"/>
      <c r="Q383" s="1054"/>
      <c r="R383" s="1054"/>
      <c r="S383" s="1058"/>
      <c r="T383" s="1054"/>
      <c r="U383" s="1057"/>
      <c r="V383" s="1059"/>
      <c r="W383" s="1057"/>
      <c r="X383" s="1054"/>
      <c r="Y383" s="1055"/>
      <c r="Z383" s="1054"/>
      <c r="AA383" s="1051"/>
      <c r="AB383" s="1052"/>
      <c r="AC383" s="1055"/>
      <c r="AD383" s="1054"/>
      <c r="AE383" s="1060"/>
      <c r="AF383" s="1048"/>
      <c r="AG383" s="1049"/>
      <c r="AH383" s="1084"/>
    </row>
    <row r="384" spans="2:34" ht="42" customHeight="1">
      <c r="B384" s="1171" t="s">
        <v>2976</v>
      </c>
      <c r="C384" s="1166">
        <v>19</v>
      </c>
      <c r="D384" s="1050"/>
      <c r="E384" s="1050"/>
      <c r="F384" s="1052"/>
      <c r="G384" s="1052"/>
      <c r="H384" s="1054"/>
      <c r="I384" s="1054"/>
      <c r="J384" s="1054"/>
      <c r="K384" s="1054"/>
      <c r="L384" s="1054"/>
      <c r="M384" s="1054"/>
      <c r="N384" s="1174" t="s">
        <v>3006</v>
      </c>
      <c r="O384" s="1175">
        <v>0.85</v>
      </c>
      <c r="P384" s="1054"/>
      <c r="Q384" s="1054"/>
      <c r="R384" s="1054"/>
      <c r="S384" s="1058"/>
      <c r="T384" s="1054"/>
      <c r="U384" s="1057"/>
      <c r="V384" s="1059"/>
      <c r="W384" s="1057"/>
      <c r="X384" s="1054"/>
      <c r="Y384" s="1055"/>
      <c r="Z384" s="1054"/>
      <c r="AA384" s="1051"/>
      <c r="AB384" s="1052"/>
      <c r="AC384" s="1055"/>
      <c r="AD384" s="1054"/>
      <c r="AE384" s="1060"/>
      <c r="AF384" s="1048"/>
      <c r="AG384" s="1049"/>
      <c r="AH384" s="1084"/>
    </row>
    <row r="385" spans="2:34" ht="39.75" customHeight="1">
      <c r="B385" s="1171" t="s">
        <v>2977</v>
      </c>
      <c r="C385" s="1166">
        <v>7</v>
      </c>
      <c r="D385" s="1050"/>
      <c r="E385" s="1050"/>
      <c r="F385" s="1052"/>
      <c r="G385" s="1052"/>
      <c r="H385" s="1054"/>
      <c r="I385" s="1054"/>
      <c r="J385" s="1054"/>
      <c r="K385" s="1054"/>
      <c r="L385" s="1054"/>
      <c r="M385" s="1054"/>
      <c r="N385" s="1174" t="s">
        <v>3006</v>
      </c>
      <c r="O385" s="1175">
        <v>0.85</v>
      </c>
      <c r="P385" s="1054"/>
      <c r="Q385" s="1054"/>
      <c r="R385" s="1054"/>
      <c r="S385" s="1058"/>
      <c r="T385" s="1054"/>
      <c r="U385" s="1057"/>
      <c r="V385" s="1059"/>
      <c r="W385" s="1057"/>
      <c r="X385" s="1054"/>
      <c r="Y385" s="1055"/>
      <c r="Z385" s="1054"/>
      <c r="AA385" s="1051"/>
      <c r="AB385" s="1052"/>
      <c r="AC385" s="1055"/>
      <c r="AD385" s="1054"/>
      <c r="AE385" s="1060"/>
      <c r="AF385" s="1048"/>
      <c r="AG385" s="1049"/>
      <c r="AH385" s="1084"/>
    </row>
    <row r="386" spans="2:34" ht="36.75" customHeight="1">
      <c r="B386" s="1171" t="s">
        <v>2978</v>
      </c>
      <c r="C386" s="1166">
        <v>22</v>
      </c>
      <c r="D386" s="1050"/>
      <c r="E386" s="1050"/>
      <c r="F386" s="1052"/>
      <c r="G386" s="1052"/>
      <c r="H386" s="1054"/>
      <c r="I386" s="1054"/>
      <c r="J386" s="1054"/>
      <c r="K386" s="1054"/>
      <c r="L386" s="1054"/>
      <c r="M386" s="1054"/>
      <c r="N386" s="1174" t="s">
        <v>3006</v>
      </c>
      <c r="O386" s="1175">
        <v>0.85</v>
      </c>
      <c r="P386" s="1054"/>
      <c r="Q386" s="1054"/>
      <c r="R386" s="1054"/>
      <c r="S386" s="1058"/>
      <c r="T386" s="1054"/>
      <c r="U386" s="1057"/>
      <c r="V386" s="1059"/>
      <c r="W386" s="1057"/>
      <c r="X386" s="1054"/>
      <c r="Y386" s="1055"/>
      <c r="Z386" s="1054"/>
      <c r="AA386" s="1051"/>
      <c r="AB386" s="1052"/>
      <c r="AC386" s="1055"/>
      <c r="AD386" s="1054"/>
      <c r="AE386" s="1060"/>
      <c r="AF386" s="1048"/>
      <c r="AG386" s="1049"/>
      <c r="AH386" s="1084"/>
    </row>
    <row r="387" spans="2:34" ht="35.25" customHeight="1">
      <c r="B387" s="1171" t="s">
        <v>2979</v>
      </c>
      <c r="C387" s="1166">
        <v>23</v>
      </c>
      <c r="D387" s="1050"/>
      <c r="E387" s="1050"/>
      <c r="F387" s="1052"/>
      <c r="G387" s="1052"/>
      <c r="H387" s="1054"/>
      <c r="I387" s="1054"/>
      <c r="J387" s="1054"/>
      <c r="K387" s="1054"/>
      <c r="L387" s="1054"/>
      <c r="M387" s="1054"/>
      <c r="N387" s="1174" t="s">
        <v>3006</v>
      </c>
      <c r="O387" s="1175">
        <v>0.85</v>
      </c>
      <c r="P387" s="1054"/>
      <c r="Q387" s="1054"/>
      <c r="R387" s="1054"/>
      <c r="S387" s="1058"/>
      <c r="T387" s="1054"/>
      <c r="U387" s="1057"/>
      <c r="V387" s="1059"/>
      <c r="W387" s="1057"/>
      <c r="X387" s="1054"/>
      <c r="Y387" s="1055"/>
      <c r="Z387" s="1054"/>
      <c r="AA387" s="1051"/>
      <c r="AB387" s="1052"/>
      <c r="AC387" s="1055"/>
      <c r="AD387" s="1054"/>
      <c r="AE387" s="1060"/>
      <c r="AF387" s="1048"/>
      <c r="AG387" s="1049"/>
      <c r="AH387" s="1084"/>
    </row>
    <row r="388" spans="2:34" ht="39.75" customHeight="1">
      <c r="B388" s="1171" t="s">
        <v>2980</v>
      </c>
      <c r="C388" s="1166">
        <v>33</v>
      </c>
      <c r="D388" s="1050"/>
      <c r="E388" s="1050"/>
      <c r="F388" s="1052"/>
      <c r="G388" s="1052"/>
      <c r="H388" s="1054"/>
      <c r="I388" s="1054"/>
      <c r="J388" s="1054"/>
      <c r="K388" s="1054"/>
      <c r="L388" s="1054"/>
      <c r="M388" s="1054"/>
      <c r="N388" s="1174" t="s">
        <v>3006</v>
      </c>
      <c r="O388" s="1175">
        <v>0.85</v>
      </c>
      <c r="P388" s="1054"/>
      <c r="Q388" s="1054"/>
      <c r="R388" s="1054"/>
      <c r="S388" s="1058"/>
      <c r="T388" s="1054"/>
      <c r="U388" s="1057"/>
      <c r="V388" s="1059"/>
      <c r="W388" s="1057"/>
      <c r="X388" s="1054"/>
      <c r="Y388" s="1055"/>
      <c r="Z388" s="1054"/>
      <c r="AA388" s="1051"/>
      <c r="AB388" s="1052"/>
      <c r="AC388" s="1055"/>
      <c r="AD388" s="1054"/>
      <c r="AE388" s="1060"/>
      <c r="AF388" s="1048"/>
      <c r="AG388" s="1049"/>
      <c r="AH388" s="1084"/>
    </row>
    <row r="389" spans="2:34" ht="42.75" customHeight="1">
      <c r="B389" s="1171" t="s">
        <v>2981</v>
      </c>
      <c r="C389" s="1166">
        <v>33</v>
      </c>
      <c r="D389" s="1050"/>
      <c r="E389" s="1050"/>
      <c r="F389" s="1052"/>
      <c r="G389" s="1052"/>
      <c r="H389" s="1054"/>
      <c r="I389" s="1054"/>
      <c r="J389" s="1054"/>
      <c r="K389" s="1054"/>
      <c r="L389" s="1054"/>
      <c r="M389" s="1054"/>
      <c r="N389" s="1174" t="s">
        <v>3006</v>
      </c>
      <c r="O389" s="1175">
        <v>0.85</v>
      </c>
      <c r="P389" s="1054"/>
      <c r="Q389" s="1054"/>
      <c r="R389" s="1054"/>
      <c r="S389" s="1058"/>
      <c r="T389" s="1054"/>
      <c r="U389" s="1057"/>
      <c r="V389" s="1059"/>
      <c r="W389" s="1057"/>
      <c r="X389" s="1054"/>
      <c r="Y389" s="1055"/>
      <c r="Z389" s="1054"/>
      <c r="AA389" s="1051"/>
      <c r="AB389" s="1052"/>
      <c r="AC389" s="1055"/>
      <c r="AD389" s="1054"/>
      <c r="AE389" s="1060"/>
      <c r="AF389" s="1048"/>
      <c r="AG389" s="1049"/>
      <c r="AH389" s="1084"/>
    </row>
    <row r="390" spans="2:34" ht="39" customHeight="1">
      <c r="B390" s="1171" t="s">
        <v>1422</v>
      </c>
      <c r="C390" s="1166">
        <v>34</v>
      </c>
      <c r="D390" s="1050"/>
      <c r="E390" s="1050"/>
      <c r="F390" s="1052"/>
      <c r="G390" s="1052"/>
      <c r="H390" s="1054"/>
      <c r="I390" s="1054"/>
      <c r="J390" s="1054"/>
      <c r="K390" s="1054"/>
      <c r="L390" s="1054"/>
      <c r="M390" s="1054"/>
      <c r="N390" s="1174" t="s">
        <v>3006</v>
      </c>
      <c r="O390" s="1175">
        <v>0.85</v>
      </c>
      <c r="P390" s="1054"/>
      <c r="Q390" s="1054"/>
      <c r="R390" s="1054"/>
      <c r="S390" s="1058"/>
      <c r="T390" s="1054"/>
      <c r="U390" s="1057"/>
      <c r="V390" s="1059"/>
      <c r="W390" s="1057"/>
      <c r="X390" s="1054"/>
      <c r="Y390" s="1055"/>
      <c r="Z390" s="1054"/>
      <c r="AA390" s="1051"/>
      <c r="AB390" s="1052"/>
      <c r="AC390" s="1055"/>
      <c r="AD390" s="1054"/>
      <c r="AE390" s="1060"/>
      <c r="AF390" s="1048"/>
      <c r="AG390" s="1049"/>
      <c r="AH390" s="1084"/>
    </row>
    <row r="391" spans="2:34" ht="44.25" customHeight="1">
      <c r="B391" s="1171" t="s">
        <v>1406</v>
      </c>
      <c r="C391" s="1166">
        <v>56</v>
      </c>
      <c r="D391" s="1050"/>
      <c r="E391" s="1050"/>
      <c r="F391" s="1052"/>
      <c r="G391" s="1052"/>
      <c r="H391" s="1054"/>
      <c r="I391" s="1054"/>
      <c r="J391" s="1054"/>
      <c r="K391" s="1054"/>
      <c r="L391" s="1054"/>
      <c r="M391" s="1054"/>
      <c r="N391" s="1174" t="s">
        <v>3006</v>
      </c>
      <c r="O391" s="1175">
        <v>0.85</v>
      </c>
      <c r="P391" s="1054"/>
      <c r="Q391" s="1054"/>
      <c r="R391" s="1054"/>
      <c r="S391" s="1058"/>
      <c r="T391" s="1054"/>
      <c r="U391" s="1057"/>
      <c r="V391" s="1059"/>
      <c r="W391" s="1057"/>
      <c r="X391" s="1054"/>
      <c r="Y391" s="1055"/>
      <c r="Z391" s="1054"/>
      <c r="AA391" s="1051"/>
      <c r="AB391" s="1052"/>
      <c r="AC391" s="1055"/>
      <c r="AD391" s="1054"/>
      <c r="AE391" s="1060"/>
      <c r="AF391" s="1048"/>
      <c r="AG391" s="1049"/>
      <c r="AH391" s="1084"/>
    </row>
    <row r="392" spans="2:34" ht="42.75" customHeight="1">
      <c r="B392" s="1171" t="s">
        <v>3082</v>
      </c>
      <c r="C392" s="1166">
        <v>71</v>
      </c>
      <c r="D392" s="1050"/>
      <c r="E392" s="1050"/>
      <c r="F392" s="1052"/>
      <c r="G392" s="1052"/>
      <c r="H392" s="1054"/>
      <c r="I392" s="1054"/>
      <c r="J392" s="1054"/>
      <c r="K392" s="1054"/>
      <c r="L392" s="1054"/>
      <c r="M392" s="1054"/>
      <c r="N392" s="1174" t="s">
        <v>3006</v>
      </c>
      <c r="O392" s="1175">
        <v>0.85</v>
      </c>
      <c r="P392" s="1054"/>
      <c r="Q392" s="1054"/>
      <c r="R392" s="1054"/>
      <c r="S392" s="1058"/>
      <c r="T392" s="1054"/>
      <c r="U392" s="1057"/>
      <c r="V392" s="1059"/>
      <c r="W392" s="1057"/>
      <c r="X392" s="1054"/>
      <c r="Y392" s="1055"/>
      <c r="Z392" s="1054"/>
      <c r="AA392" s="1051"/>
      <c r="AB392" s="1052"/>
      <c r="AC392" s="1055"/>
      <c r="AD392" s="1054"/>
      <c r="AE392" s="1060"/>
      <c r="AF392" s="1048"/>
      <c r="AG392" s="1049"/>
      <c r="AH392" s="1084"/>
    </row>
    <row r="393" spans="2:34" ht="44.25" customHeight="1">
      <c r="B393" s="1171" t="s">
        <v>1414</v>
      </c>
      <c r="C393" s="1166">
        <v>57</v>
      </c>
      <c r="D393" s="1050"/>
      <c r="E393" s="1050"/>
      <c r="F393" s="1052"/>
      <c r="G393" s="1052"/>
      <c r="H393" s="1054"/>
      <c r="I393" s="1054"/>
      <c r="J393" s="1054"/>
      <c r="K393" s="1054"/>
      <c r="L393" s="1054"/>
      <c r="M393" s="1054"/>
      <c r="N393" s="1174" t="s">
        <v>3006</v>
      </c>
      <c r="O393" s="1175">
        <v>0.85</v>
      </c>
      <c r="P393" s="1054"/>
      <c r="Q393" s="1054"/>
      <c r="R393" s="1054"/>
      <c r="S393" s="1058"/>
      <c r="T393" s="1054"/>
      <c r="U393" s="1057"/>
      <c r="V393" s="1059"/>
      <c r="W393" s="1057"/>
      <c r="X393" s="1054"/>
      <c r="Y393" s="1055"/>
      <c r="Z393" s="1054"/>
      <c r="AA393" s="1051"/>
      <c r="AB393" s="1052"/>
      <c r="AC393" s="1055"/>
      <c r="AD393" s="1054"/>
      <c r="AE393" s="1060"/>
      <c r="AF393" s="1048"/>
      <c r="AG393" s="1049"/>
      <c r="AH393" s="1084"/>
    </row>
    <row r="394" spans="2:34" ht="41.25" customHeight="1">
      <c r="B394" s="1171" t="s">
        <v>2982</v>
      </c>
      <c r="C394" s="1166">
        <v>72</v>
      </c>
      <c r="D394" s="1050"/>
      <c r="E394" s="1050"/>
      <c r="F394" s="1052"/>
      <c r="G394" s="1052"/>
      <c r="H394" s="1054"/>
      <c r="I394" s="1054"/>
      <c r="J394" s="1054"/>
      <c r="K394" s="1054"/>
      <c r="L394" s="1054"/>
      <c r="M394" s="1054"/>
      <c r="N394" s="1174" t="s">
        <v>3006</v>
      </c>
      <c r="O394" s="1175">
        <v>0.85</v>
      </c>
      <c r="P394" s="1054"/>
      <c r="Q394" s="1054"/>
      <c r="R394" s="1054"/>
      <c r="S394" s="1058"/>
      <c r="T394" s="1054"/>
      <c r="U394" s="1057"/>
      <c r="V394" s="1059"/>
      <c r="W394" s="1057"/>
      <c r="X394" s="1054"/>
      <c r="Y394" s="1055"/>
      <c r="Z394" s="1054"/>
      <c r="AA394" s="1051"/>
      <c r="AB394" s="1052"/>
      <c r="AC394" s="1055"/>
      <c r="AD394" s="1054"/>
      <c r="AE394" s="1060"/>
      <c r="AF394" s="1048"/>
      <c r="AG394" s="1049"/>
      <c r="AH394" s="1084"/>
    </row>
    <row r="395" spans="2:34" ht="43.5" customHeight="1">
      <c r="B395" s="1169" t="s">
        <v>3007</v>
      </c>
      <c r="C395" s="1166">
        <v>58</v>
      </c>
      <c r="D395" s="1050"/>
      <c r="E395" s="1050"/>
      <c r="F395" s="1052"/>
      <c r="G395" s="1052"/>
      <c r="H395" s="1054"/>
      <c r="I395" s="1054"/>
      <c r="J395" s="1054"/>
      <c r="K395" s="1054"/>
      <c r="L395" s="1054"/>
      <c r="M395" s="1054"/>
      <c r="N395" s="1174" t="s">
        <v>3006</v>
      </c>
      <c r="O395" s="1175">
        <v>0.85</v>
      </c>
      <c r="P395" s="1054"/>
      <c r="Q395" s="1054"/>
      <c r="R395" s="1054"/>
      <c r="S395" s="1058"/>
      <c r="T395" s="1054"/>
      <c r="U395" s="1057"/>
      <c r="V395" s="1059"/>
      <c r="W395" s="1057"/>
      <c r="X395" s="1054"/>
      <c r="Y395" s="1055"/>
      <c r="Z395" s="1054"/>
      <c r="AA395" s="1051"/>
      <c r="AB395" s="1052"/>
      <c r="AC395" s="1055"/>
      <c r="AD395" s="1054"/>
      <c r="AE395" s="1060"/>
      <c r="AF395" s="1048"/>
      <c r="AG395" s="1049"/>
      <c r="AH395" s="1084"/>
    </row>
    <row r="396" spans="2:34" ht="39.75" customHeight="1">
      <c r="B396" s="1169" t="s">
        <v>3008</v>
      </c>
      <c r="C396" s="1166">
        <v>68</v>
      </c>
      <c r="D396" s="1050"/>
      <c r="E396" s="1050"/>
      <c r="F396" s="1052"/>
      <c r="G396" s="1052"/>
      <c r="H396" s="1054"/>
      <c r="I396" s="1054"/>
      <c r="J396" s="1054"/>
      <c r="K396" s="1054"/>
      <c r="L396" s="1054"/>
      <c r="M396" s="1054"/>
      <c r="N396" s="1174" t="s">
        <v>3006</v>
      </c>
      <c r="O396" s="1175">
        <v>0.85</v>
      </c>
      <c r="P396" s="1054"/>
      <c r="Q396" s="1054"/>
      <c r="R396" s="1054"/>
      <c r="S396" s="1058"/>
      <c r="T396" s="1054"/>
      <c r="U396" s="1057"/>
      <c r="V396" s="1059"/>
      <c r="W396" s="1057"/>
      <c r="X396" s="1054"/>
      <c r="Y396" s="1055"/>
      <c r="Z396" s="1054"/>
      <c r="AA396" s="1051"/>
      <c r="AB396" s="1052"/>
      <c r="AC396" s="1055"/>
      <c r="AD396" s="1054"/>
      <c r="AE396" s="1060"/>
      <c r="AF396" s="1048"/>
      <c r="AG396" s="1049"/>
      <c r="AH396" s="1084"/>
    </row>
    <row r="397" spans="2:34" ht="38.25" customHeight="1">
      <c r="B397" s="1169" t="s">
        <v>3009</v>
      </c>
      <c r="C397" s="1166">
        <v>67</v>
      </c>
      <c r="D397" s="1050"/>
      <c r="E397" s="1050"/>
      <c r="F397" s="1052"/>
      <c r="G397" s="1052"/>
      <c r="H397" s="1054"/>
      <c r="I397" s="1054"/>
      <c r="J397" s="1054"/>
      <c r="K397" s="1054"/>
      <c r="L397" s="1054"/>
      <c r="M397" s="1054"/>
      <c r="N397" s="1174" t="s">
        <v>3006</v>
      </c>
      <c r="O397" s="1175">
        <v>0.85</v>
      </c>
      <c r="P397" s="1054"/>
      <c r="Q397" s="1054"/>
      <c r="R397" s="1054"/>
      <c r="S397" s="1058"/>
      <c r="T397" s="1054"/>
      <c r="U397" s="1057"/>
      <c r="V397" s="1059"/>
      <c r="W397" s="1057"/>
      <c r="X397" s="1054"/>
      <c r="Y397" s="1055"/>
      <c r="Z397" s="1054"/>
      <c r="AA397" s="1051"/>
      <c r="AB397" s="1052"/>
      <c r="AC397" s="1055"/>
      <c r="AD397" s="1054"/>
      <c r="AE397" s="1060"/>
      <c r="AF397" s="1048"/>
      <c r="AG397" s="1049"/>
      <c r="AH397" s="1084"/>
    </row>
    <row r="398" spans="2:34" ht="40.5" customHeight="1">
      <c r="B398" s="1169" t="s">
        <v>3010</v>
      </c>
      <c r="C398" s="1166">
        <v>65</v>
      </c>
      <c r="D398" s="1050"/>
      <c r="E398" s="1050"/>
      <c r="F398" s="1052"/>
      <c r="G398" s="1052"/>
      <c r="H398" s="1054"/>
      <c r="I398" s="1054"/>
      <c r="J398" s="1054"/>
      <c r="K398" s="1054"/>
      <c r="L398" s="1054"/>
      <c r="M398" s="1054"/>
      <c r="N398" s="1174" t="s">
        <v>3006</v>
      </c>
      <c r="O398" s="1175">
        <v>0.85</v>
      </c>
      <c r="P398" s="1054"/>
      <c r="Q398" s="1054"/>
      <c r="R398" s="1054"/>
      <c r="S398" s="1058"/>
      <c r="T398" s="1054"/>
      <c r="U398" s="1057"/>
      <c r="V398" s="1059"/>
      <c r="W398" s="1057"/>
      <c r="X398" s="1054"/>
      <c r="Y398" s="1055"/>
      <c r="Z398" s="1054"/>
      <c r="AA398" s="1051"/>
      <c r="AB398" s="1052"/>
      <c r="AC398" s="1055"/>
      <c r="AD398" s="1054"/>
      <c r="AE398" s="1060"/>
      <c r="AF398" s="1048"/>
      <c r="AG398" s="1049"/>
      <c r="AH398" s="1084"/>
    </row>
    <row r="399" spans="2:34" ht="41.25" customHeight="1">
      <c r="B399" s="1169" t="s">
        <v>3011</v>
      </c>
      <c r="C399" s="1166">
        <v>66</v>
      </c>
      <c r="D399" s="1050"/>
      <c r="E399" s="1050"/>
      <c r="F399" s="1052"/>
      <c r="G399" s="1052"/>
      <c r="H399" s="1054"/>
      <c r="I399" s="1054"/>
      <c r="J399" s="1054"/>
      <c r="K399" s="1054"/>
      <c r="L399" s="1054"/>
      <c r="M399" s="1054"/>
      <c r="N399" s="1174" t="s">
        <v>3006</v>
      </c>
      <c r="O399" s="1175">
        <v>0.85</v>
      </c>
      <c r="P399" s="1054"/>
      <c r="Q399" s="1054"/>
      <c r="R399" s="1054"/>
      <c r="S399" s="1058"/>
      <c r="T399" s="1054"/>
      <c r="U399" s="1057"/>
      <c r="V399" s="1059"/>
      <c r="W399" s="1057"/>
      <c r="X399" s="1054"/>
      <c r="Y399" s="1055"/>
      <c r="Z399" s="1054"/>
      <c r="AA399" s="1051"/>
      <c r="AB399" s="1052"/>
      <c r="AC399" s="1055"/>
      <c r="AD399" s="1054"/>
      <c r="AE399" s="1060"/>
      <c r="AF399" s="1048"/>
      <c r="AG399" s="1049"/>
      <c r="AH399" s="1084"/>
    </row>
    <row r="400" spans="2:34" ht="36" customHeight="1">
      <c r="B400" s="1169" t="s">
        <v>3012</v>
      </c>
      <c r="C400" s="1166">
        <v>69</v>
      </c>
      <c r="D400" s="1050"/>
      <c r="E400" s="1050"/>
      <c r="F400" s="1052"/>
      <c r="G400" s="1052"/>
      <c r="H400" s="1054"/>
      <c r="I400" s="1054"/>
      <c r="J400" s="1054"/>
      <c r="K400" s="1054"/>
      <c r="L400" s="1054"/>
      <c r="M400" s="1054"/>
      <c r="N400" s="1174" t="s">
        <v>3006</v>
      </c>
      <c r="O400" s="1175">
        <v>0.85</v>
      </c>
      <c r="P400" s="1054"/>
      <c r="Q400" s="1054"/>
      <c r="R400" s="1054"/>
      <c r="S400" s="1058"/>
      <c r="T400" s="1054"/>
      <c r="U400" s="1057"/>
      <c r="V400" s="1059"/>
      <c r="W400" s="1057"/>
      <c r="X400" s="1054"/>
      <c r="Y400" s="1055"/>
      <c r="Z400" s="1054"/>
      <c r="AA400" s="1051"/>
      <c r="AB400" s="1052"/>
      <c r="AC400" s="1055"/>
      <c r="AD400" s="1054"/>
      <c r="AE400" s="1060"/>
      <c r="AF400" s="1048"/>
      <c r="AG400" s="1049"/>
      <c r="AH400" s="1084"/>
    </row>
    <row r="401" spans="2:34" ht="39" customHeight="1">
      <c r="B401" s="1169" t="s">
        <v>3013</v>
      </c>
      <c r="C401" s="1166">
        <v>70</v>
      </c>
      <c r="D401" s="1050"/>
      <c r="E401" s="1050"/>
      <c r="F401" s="1052"/>
      <c r="G401" s="1052"/>
      <c r="H401" s="1054"/>
      <c r="I401" s="1054"/>
      <c r="J401" s="1054"/>
      <c r="K401" s="1054"/>
      <c r="L401" s="1054"/>
      <c r="M401" s="1054"/>
      <c r="N401" s="1174" t="s">
        <v>3006</v>
      </c>
      <c r="O401" s="1175">
        <v>0.85</v>
      </c>
      <c r="P401" s="1054"/>
      <c r="Q401" s="1054"/>
      <c r="R401" s="1054"/>
      <c r="S401" s="1058"/>
      <c r="T401" s="1054"/>
      <c r="U401" s="1057"/>
      <c r="V401" s="1059"/>
      <c r="W401" s="1057"/>
      <c r="X401" s="1054"/>
      <c r="Y401" s="1055"/>
      <c r="Z401" s="1054"/>
      <c r="AA401" s="1051"/>
      <c r="AB401" s="1052"/>
      <c r="AC401" s="1055"/>
      <c r="AD401" s="1054"/>
      <c r="AE401" s="1060"/>
      <c r="AF401" s="1048"/>
      <c r="AG401" s="1049"/>
      <c r="AH401" s="1084"/>
    </row>
    <row r="402" spans="2:34" ht="33.75" customHeight="1">
      <c r="B402" s="1169" t="s">
        <v>3014</v>
      </c>
      <c r="C402" s="1166">
        <v>16</v>
      </c>
      <c r="D402" s="1050"/>
      <c r="E402" s="1050"/>
      <c r="F402" s="1052"/>
      <c r="G402" s="1052"/>
      <c r="H402" s="1054"/>
      <c r="I402" s="1054"/>
      <c r="J402" s="1054"/>
      <c r="K402" s="1054"/>
      <c r="L402" s="1054"/>
      <c r="M402" s="1054"/>
      <c r="N402" s="1174" t="s">
        <v>3006</v>
      </c>
      <c r="O402" s="1175">
        <v>0.85</v>
      </c>
      <c r="P402" s="1054"/>
      <c r="Q402" s="1054"/>
      <c r="R402" s="1054"/>
      <c r="S402" s="1058"/>
      <c r="T402" s="1054"/>
      <c r="U402" s="1057"/>
      <c r="V402" s="1059"/>
      <c r="W402" s="1057"/>
      <c r="X402" s="1054"/>
      <c r="Y402" s="1055"/>
      <c r="Z402" s="1054"/>
      <c r="AA402" s="1051"/>
      <c r="AB402" s="1052"/>
      <c r="AC402" s="1055"/>
      <c r="AD402" s="1054"/>
      <c r="AE402" s="1060"/>
      <c r="AF402" s="1048"/>
      <c r="AG402" s="1049"/>
      <c r="AH402" s="1084"/>
    </row>
    <row r="403" spans="2:34" ht="48" customHeight="1">
      <c r="B403" s="1169" t="s">
        <v>3015</v>
      </c>
      <c r="C403" s="1166">
        <v>52</v>
      </c>
      <c r="D403" s="1050"/>
      <c r="E403" s="1050"/>
      <c r="F403" s="1052"/>
      <c r="G403" s="1052"/>
      <c r="H403" s="1054"/>
      <c r="I403" s="1054"/>
      <c r="J403" s="1054"/>
      <c r="K403" s="1054"/>
      <c r="L403" s="1054"/>
      <c r="M403" s="1054"/>
      <c r="N403" s="1174" t="s">
        <v>3006</v>
      </c>
      <c r="O403" s="1175">
        <v>0.85</v>
      </c>
      <c r="P403" s="1054"/>
      <c r="Q403" s="1054"/>
      <c r="R403" s="1054"/>
      <c r="S403" s="1058"/>
      <c r="T403" s="1054"/>
      <c r="U403" s="1057"/>
      <c r="V403" s="1059"/>
      <c r="W403" s="1057"/>
      <c r="X403" s="1054"/>
      <c r="Y403" s="1055"/>
      <c r="Z403" s="1054"/>
      <c r="AA403" s="1051"/>
      <c r="AB403" s="1052"/>
      <c r="AC403" s="1055"/>
      <c r="AD403" s="1054"/>
      <c r="AE403" s="1060"/>
      <c r="AF403" s="1048"/>
      <c r="AG403" s="1049"/>
      <c r="AH403" s="1084"/>
    </row>
    <row r="404" spans="2:34" ht="43.5" customHeight="1">
      <c r="B404" s="1169" t="s">
        <v>3014</v>
      </c>
      <c r="C404" s="1166">
        <v>35</v>
      </c>
      <c r="D404" s="1050"/>
      <c r="E404" s="1050"/>
      <c r="F404" s="1052"/>
      <c r="G404" s="1052"/>
      <c r="H404" s="1054"/>
      <c r="I404" s="1054"/>
      <c r="J404" s="1054"/>
      <c r="K404" s="1054"/>
      <c r="L404" s="1054"/>
      <c r="M404" s="1054"/>
      <c r="N404" s="1174" t="s">
        <v>3006</v>
      </c>
      <c r="O404" s="1175">
        <v>0.85</v>
      </c>
      <c r="P404" s="1054"/>
      <c r="Q404" s="1054"/>
      <c r="R404" s="1054"/>
      <c r="S404" s="1058"/>
      <c r="T404" s="1054"/>
      <c r="U404" s="1057"/>
      <c r="V404" s="1059"/>
      <c r="W404" s="1057"/>
      <c r="X404" s="1054"/>
      <c r="Y404" s="1055"/>
      <c r="Z404" s="1054"/>
      <c r="AA404" s="1051"/>
      <c r="AB404" s="1052"/>
      <c r="AC404" s="1055"/>
      <c r="AD404" s="1054"/>
      <c r="AE404" s="1060"/>
      <c r="AF404" s="1048"/>
      <c r="AG404" s="1049"/>
      <c r="AH404" s="1084"/>
    </row>
    <row r="405" spans="2:34" ht="39.75" customHeight="1">
      <c r="B405" s="1169" t="s">
        <v>3016</v>
      </c>
      <c r="C405" s="1166">
        <v>40</v>
      </c>
      <c r="D405" s="1050"/>
      <c r="E405" s="1050"/>
      <c r="F405" s="1052"/>
      <c r="G405" s="1052"/>
      <c r="H405" s="1054"/>
      <c r="I405" s="1054"/>
      <c r="J405" s="1054"/>
      <c r="K405" s="1054"/>
      <c r="L405" s="1054"/>
      <c r="M405" s="1054"/>
      <c r="N405" s="1174" t="s">
        <v>3006</v>
      </c>
      <c r="O405" s="1175">
        <v>0.85</v>
      </c>
      <c r="P405" s="1054"/>
      <c r="Q405" s="1054"/>
      <c r="R405" s="1054"/>
      <c r="S405" s="1058"/>
      <c r="T405" s="1054"/>
      <c r="U405" s="1057"/>
      <c r="V405" s="1059"/>
      <c r="W405" s="1057"/>
      <c r="X405" s="1054"/>
      <c r="Y405" s="1055"/>
      <c r="Z405" s="1054"/>
      <c r="AA405" s="1051"/>
      <c r="AB405" s="1052"/>
      <c r="AC405" s="1055"/>
      <c r="AD405" s="1054"/>
      <c r="AE405" s="1060"/>
      <c r="AF405" s="1048"/>
      <c r="AG405" s="1049"/>
      <c r="AH405" s="1084"/>
    </row>
    <row r="406" spans="2:34" ht="46.5" customHeight="1">
      <c r="B406" s="1169" t="s">
        <v>3017</v>
      </c>
      <c r="C406" s="1166">
        <v>36</v>
      </c>
      <c r="D406" s="1050"/>
      <c r="E406" s="1050"/>
      <c r="F406" s="1052"/>
      <c r="G406" s="1052"/>
      <c r="H406" s="1054"/>
      <c r="I406" s="1054"/>
      <c r="J406" s="1054"/>
      <c r="K406" s="1054"/>
      <c r="L406" s="1054"/>
      <c r="M406" s="1054"/>
      <c r="N406" s="1174" t="s">
        <v>3006</v>
      </c>
      <c r="O406" s="1175">
        <v>0.85</v>
      </c>
      <c r="P406" s="1054"/>
      <c r="Q406" s="1054"/>
      <c r="R406" s="1054"/>
      <c r="S406" s="1058"/>
      <c r="T406" s="1054"/>
      <c r="U406" s="1057"/>
      <c r="V406" s="1059"/>
      <c r="W406" s="1057"/>
      <c r="X406" s="1054"/>
      <c r="Y406" s="1055"/>
      <c r="Z406" s="1054"/>
      <c r="AA406" s="1051"/>
      <c r="AB406" s="1052"/>
      <c r="AC406" s="1055"/>
      <c r="AD406" s="1054"/>
      <c r="AE406" s="1060"/>
      <c r="AF406" s="1048"/>
      <c r="AG406" s="1049"/>
      <c r="AH406" s="1084"/>
    </row>
    <row r="407" spans="2:34" ht="43.5" customHeight="1">
      <c r="B407" s="1169" t="s">
        <v>3017</v>
      </c>
      <c r="C407" s="1166">
        <v>60</v>
      </c>
      <c r="D407" s="1050"/>
      <c r="E407" s="1050"/>
      <c r="F407" s="1052"/>
      <c r="G407" s="1052"/>
      <c r="H407" s="1054"/>
      <c r="I407" s="1054"/>
      <c r="J407" s="1054"/>
      <c r="K407" s="1054"/>
      <c r="L407" s="1054"/>
      <c r="M407" s="1054"/>
      <c r="N407" s="1174" t="s">
        <v>3006</v>
      </c>
      <c r="O407" s="1175">
        <v>0.85</v>
      </c>
      <c r="P407" s="1054"/>
      <c r="Q407" s="1054"/>
      <c r="R407" s="1054"/>
      <c r="S407" s="1058"/>
      <c r="T407" s="1054"/>
      <c r="U407" s="1057"/>
      <c r="V407" s="1059"/>
      <c r="W407" s="1057"/>
      <c r="X407" s="1054"/>
      <c r="Y407" s="1055"/>
      <c r="Z407" s="1054"/>
      <c r="AA407" s="1051"/>
      <c r="AB407" s="1052"/>
      <c r="AC407" s="1055"/>
      <c r="AD407" s="1054"/>
      <c r="AE407" s="1060"/>
      <c r="AF407" s="1048"/>
      <c r="AG407" s="1049"/>
      <c r="AH407" s="1084"/>
    </row>
    <row r="408" spans="2:34" ht="48.75" customHeight="1">
      <c r="B408" s="1169" t="s">
        <v>3017</v>
      </c>
      <c r="C408" s="1166">
        <v>21</v>
      </c>
      <c r="D408" s="1050"/>
      <c r="E408" s="1050"/>
      <c r="F408" s="1052"/>
      <c r="G408" s="1052"/>
      <c r="H408" s="1054"/>
      <c r="I408" s="1054"/>
      <c r="J408" s="1054"/>
      <c r="K408" s="1054"/>
      <c r="L408" s="1054"/>
      <c r="M408" s="1054"/>
      <c r="N408" s="1174" t="s">
        <v>3006</v>
      </c>
      <c r="O408" s="1175">
        <v>0.85</v>
      </c>
      <c r="P408" s="1054"/>
      <c r="Q408" s="1054"/>
      <c r="R408" s="1054"/>
      <c r="S408" s="1058"/>
      <c r="T408" s="1054"/>
      <c r="U408" s="1057"/>
      <c r="V408" s="1059"/>
      <c r="W408" s="1057"/>
      <c r="X408" s="1054"/>
      <c r="Y408" s="1055"/>
      <c r="Z408" s="1054"/>
      <c r="AA408" s="1051"/>
      <c r="AB408" s="1052"/>
      <c r="AC408" s="1055"/>
      <c r="AD408" s="1054"/>
      <c r="AE408" s="1060"/>
      <c r="AF408" s="1048"/>
      <c r="AG408" s="1049"/>
      <c r="AH408" s="1084"/>
    </row>
    <row r="409" spans="2:34" ht="45.75" customHeight="1">
      <c r="B409" s="1169" t="s">
        <v>3018</v>
      </c>
      <c r="C409" s="1166">
        <v>9</v>
      </c>
      <c r="D409" s="1050"/>
      <c r="E409" s="1050"/>
      <c r="F409" s="1052"/>
      <c r="G409" s="1052"/>
      <c r="H409" s="1054"/>
      <c r="I409" s="1054"/>
      <c r="J409" s="1054"/>
      <c r="K409" s="1054"/>
      <c r="L409" s="1054"/>
      <c r="M409" s="1054"/>
      <c r="N409" s="1174" t="s">
        <v>3006</v>
      </c>
      <c r="O409" s="1175">
        <v>0.85</v>
      </c>
      <c r="P409" s="1054"/>
      <c r="Q409" s="1054"/>
      <c r="R409" s="1054"/>
      <c r="S409" s="1058"/>
      <c r="T409" s="1054"/>
      <c r="U409" s="1057"/>
      <c r="V409" s="1059"/>
      <c r="W409" s="1057"/>
      <c r="X409" s="1054"/>
      <c r="Y409" s="1055"/>
      <c r="Z409" s="1054"/>
      <c r="AA409" s="1051"/>
      <c r="AB409" s="1052"/>
      <c r="AC409" s="1055"/>
      <c r="AD409" s="1054"/>
      <c r="AE409" s="1060"/>
      <c r="AF409" s="1048"/>
      <c r="AG409" s="1049"/>
      <c r="AH409" s="1084"/>
    </row>
    <row r="410" spans="2:34" ht="39.75" customHeight="1">
      <c r="B410" s="1169" t="s">
        <v>1063</v>
      </c>
      <c r="C410" s="1166">
        <v>10</v>
      </c>
      <c r="D410" s="1050"/>
      <c r="E410" s="1050"/>
      <c r="F410" s="1052"/>
      <c r="G410" s="1052"/>
      <c r="H410" s="1054"/>
      <c r="I410" s="1054"/>
      <c r="J410" s="1054"/>
      <c r="K410" s="1054"/>
      <c r="L410" s="1054"/>
      <c r="M410" s="1054"/>
      <c r="N410" s="1174" t="s">
        <v>3006</v>
      </c>
      <c r="O410" s="1175">
        <v>0.85</v>
      </c>
      <c r="P410" s="1054"/>
      <c r="Q410" s="1054"/>
      <c r="R410" s="1054"/>
      <c r="S410" s="1058"/>
      <c r="T410" s="1054"/>
      <c r="U410" s="1057"/>
      <c r="V410" s="1059"/>
      <c r="W410" s="1057"/>
      <c r="X410" s="1054"/>
      <c r="Y410" s="1055"/>
      <c r="Z410" s="1054"/>
      <c r="AA410" s="1051"/>
      <c r="AB410" s="1052"/>
      <c r="AC410" s="1055"/>
      <c r="AD410" s="1054"/>
      <c r="AE410" s="1060"/>
      <c r="AF410" s="1048"/>
      <c r="AG410" s="1049"/>
      <c r="AH410" s="1084"/>
    </row>
    <row r="411" spans="2:34" ht="40.5" customHeight="1">
      <c r="B411" s="1169" t="s">
        <v>3019</v>
      </c>
      <c r="C411" s="1166">
        <v>20</v>
      </c>
      <c r="D411" s="1050"/>
      <c r="E411" s="1050"/>
      <c r="F411" s="1052"/>
      <c r="G411" s="1052"/>
      <c r="H411" s="1054"/>
      <c r="I411" s="1054"/>
      <c r="J411" s="1054"/>
      <c r="K411" s="1054"/>
      <c r="L411" s="1054"/>
      <c r="M411" s="1054"/>
      <c r="N411" s="1174" t="s">
        <v>3006</v>
      </c>
      <c r="O411" s="1175">
        <v>0.85</v>
      </c>
      <c r="P411" s="1054"/>
      <c r="Q411" s="1054"/>
      <c r="R411" s="1054"/>
      <c r="S411" s="1058"/>
      <c r="T411" s="1054"/>
      <c r="U411" s="1057"/>
      <c r="V411" s="1059"/>
      <c r="W411" s="1057"/>
      <c r="X411" s="1054"/>
      <c r="Y411" s="1055"/>
      <c r="Z411" s="1054"/>
      <c r="AA411" s="1051"/>
      <c r="AB411" s="1052"/>
      <c r="AC411" s="1055"/>
      <c r="AD411" s="1054"/>
      <c r="AE411" s="1060"/>
      <c r="AF411" s="1048"/>
      <c r="AG411" s="1049"/>
      <c r="AH411" s="1084"/>
    </row>
    <row r="412" spans="2:34" ht="42" customHeight="1">
      <c r="B412" s="1169" t="s">
        <v>3019</v>
      </c>
      <c r="C412" s="1166">
        <v>29</v>
      </c>
      <c r="D412" s="1050"/>
      <c r="E412" s="1050"/>
      <c r="F412" s="1052"/>
      <c r="G412" s="1052"/>
      <c r="H412" s="1054"/>
      <c r="I412" s="1054"/>
      <c r="J412" s="1054"/>
      <c r="K412" s="1054"/>
      <c r="L412" s="1054"/>
      <c r="M412" s="1054"/>
      <c r="N412" s="1174" t="s">
        <v>3006</v>
      </c>
      <c r="O412" s="1175">
        <v>0.85</v>
      </c>
      <c r="P412" s="1054"/>
      <c r="Q412" s="1054"/>
      <c r="R412" s="1054"/>
      <c r="S412" s="1058"/>
      <c r="T412" s="1054"/>
      <c r="U412" s="1057"/>
      <c r="V412" s="1059"/>
      <c r="W412" s="1057"/>
      <c r="X412" s="1054"/>
      <c r="Y412" s="1055"/>
      <c r="Z412" s="1054"/>
      <c r="AA412" s="1051"/>
      <c r="AB412" s="1052"/>
      <c r="AC412" s="1055"/>
      <c r="AD412" s="1054"/>
      <c r="AE412" s="1060"/>
      <c r="AF412" s="1048"/>
      <c r="AG412" s="1049"/>
      <c r="AH412" s="1084"/>
    </row>
    <row r="413" spans="2:34" ht="40.5" customHeight="1">
      <c r="B413" s="1169" t="s">
        <v>3020</v>
      </c>
      <c r="C413" s="1166">
        <v>38</v>
      </c>
      <c r="D413" s="1050"/>
      <c r="E413" s="1050"/>
      <c r="F413" s="1052"/>
      <c r="G413" s="1052"/>
      <c r="H413" s="1054"/>
      <c r="I413" s="1054"/>
      <c r="J413" s="1054"/>
      <c r="K413" s="1054"/>
      <c r="L413" s="1054"/>
      <c r="M413" s="1054"/>
      <c r="N413" s="1174" t="s">
        <v>3006</v>
      </c>
      <c r="O413" s="1175">
        <v>0.85</v>
      </c>
      <c r="P413" s="1054"/>
      <c r="Q413" s="1054"/>
      <c r="R413" s="1054"/>
      <c r="S413" s="1058"/>
      <c r="T413" s="1054"/>
      <c r="U413" s="1057"/>
      <c r="V413" s="1059"/>
      <c r="W413" s="1057"/>
      <c r="X413" s="1054"/>
      <c r="Y413" s="1055"/>
      <c r="Z413" s="1054"/>
      <c r="AA413" s="1051"/>
      <c r="AB413" s="1052"/>
      <c r="AC413" s="1055"/>
      <c r="AD413" s="1054"/>
      <c r="AE413" s="1060"/>
      <c r="AF413" s="1048"/>
      <c r="AG413" s="1049"/>
      <c r="AH413" s="1084"/>
    </row>
    <row r="414" spans="2:34" ht="36" customHeight="1">
      <c r="B414" s="1169" t="s">
        <v>3021</v>
      </c>
      <c r="C414" s="1166">
        <v>42</v>
      </c>
      <c r="D414" s="1050"/>
      <c r="E414" s="1050"/>
      <c r="F414" s="1052"/>
      <c r="G414" s="1052"/>
      <c r="H414" s="1054"/>
      <c r="I414" s="1054"/>
      <c r="J414" s="1054"/>
      <c r="K414" s="1054"/>
      <c r="L414" s="1054"/>
      <c r="M414" s="1054"/>
      <c r="N414" s="1174" t="s">
        <v>3006</v>
      </c>
      <c r="O414" s="1175">
        <v>0.85</v>
      </c>
      <c r="P414" s="1054"/>
      <c r="Q414" s="1054"/>
      <c r="R414" s="1054"/>
      <c r="S414" s="1058"/>
      <c r="T414" s="1054"/>
      <c r="U414" s="1057"/>
      <c r="V414" s="1059"/>
      <c r="W414" s="1057"/>
      <c r="X414" s="1054"/>
      <c r="Y414" s="1055"/>
      <c r="Z414" s="1054"/>
      <c r="AA414" s="1051"/>
      <c r="AB414" s="1052"/>
      <c r="AC414" s="1055"/>
      <c r="AD414" s="1054"/>
      <c r="AE414" s="1060"/>
      <c r="AF414" s="1048"/>
      <c r="AG414" s="1049"/>
      <c r="AH414" s="1084"/>
    </row>
    <row r="415" spans="2:34" ht="38.25" customHeight="1">
      <c r="B415" s="1169" t="s">
        <v>3021</v>
      </c>
      <c r="C415" s="1166">
        <v>11</v>
      </c>
      <c r="D415" s="1050"/>
      <c r="E415" s="1050"/>
      <c r="F415" s="1052"/>
      <c r="G415" s="1052"/>
      <c r="H415" s="1054"/>
      <c r="I415" s="1054"/>
      <c r="J415" s="1054"/>
      <c r="K415" s="1054"/>
      <c r="L415" s="1054"/>
      <c r="M415" s="1054"/>
      <c r="N415" s="1174" t="s">
        <v>3006</v>
      </c>
      <c r="O415" s="1175">
        <v>0.85</v>
      </c>
      <c r="P415" s="1054"/>
      <c r="Q415" s="1054"/>
      <c r="R415" s="1054"/>
      <c r="S415" s="1058"/>
      <c r="T415" s="1054"/>
      <c r="U415" s="1057"/>
      <c r="V415" s="1059"/>
      <c r="W415" s="1057"/>
      <c r="X415" s="1054"/>
      <c r="Y415" s="1055"/>
      <c r="Z415" s="1054"/>
      <c r="AA415" s="1051"/>
      <c r="AB415" s="1052"/>
      <c r="AC415" s="1055"/>
      <c r="AD415" s="1054"/>
      <c r="AE415" s="1060"/>
      <c r="AF415" s="1048"/>
      <c r="AG415" s="1049"/>
      <c r="AH415" s="1084"/>
    </row>
    <row r="416" spans="2:34" ht="39.75" customHeight="1">
      <c r="B416" s="1169" t="s">
        <v>3022</v>
      </c>
      <c r="C416" s="1166">
        <v>46</v>
      </c>
      <c r="D416" s="1050"/>
      <c r="E416" s="1050"/>
      <c r="F416" s="1052"/>
      <c r="G416" s="1052"/>
      <c r="H416" s="1054"/>
      <c r="I416" s="1054"/>
      <c r="J416" s="1054"/>
      <c r="K416" s="1054"/>
      <c r="L416" s="1054"/>
      <c r="M416" s="1054"/>
      <c r="N416" s="1174" t="s">
        <v>3006</v>
      </c>
      <c r="O416" s="1175">
        <v>0.85</v>
      </c>
      <c r="P416" s="1054"/>
      <c r="Q416" s="1054"/>
      <c r="R416" s="1054"/>
      <c r="S416" s="1058"/>
      <c r="T416" s="1054"/>
      <c r="U416" s="1057"/>
      <c r="V416" s="1059"/>
      <c r="W416" s="1057"/>
      <c r="X416" s="1054"/>
      <c r="Y416" s="1055"/>
      <c r="Z416" s="1054"/>
      <c r="AA416" s="1051"/>
      <c r="AB416" s="1052"/>
      <c r="AC416" s="1055"/>
      <c r="AD416" s="1054"/>
      <c r="AE416" s="1060"/>
      <c r="AF416" s="1048"/>
      <c r="AG416" s="1049"/>
      <c r="AH416" s="1084"/>
    </row>
    <row r="417" spans="2:34" ht="33.75" customHeight="1">
      <c r="B417" s="1169" t="s">
        <v>3022</v>
      </c>
      <c r="C417" s="1166">
        <v>13</v>
      </c>
      <c r="D417" s="1050"/>
      <c r="E417" s="1050"/>
      <c r="F417" s="1052"/>
      <c r="G417" s="1052"/>
      <c r="H417" s="1054"/>
      <c r="I417" s="1054"/>
      <c r="J417" s="1054"/>
      <c r="K417" s="1054"/>
      <c r="L417" s="1054"/>
      <c r="M417" s="1054"/>
      <c r="N417" s="1174" t="s">
        <v>3006</v>
      </c>
      <c r="O417" s="1175">
        <v>0.85</v>
      </c>
      <c r="P417" s="1054"/>
      <c r="Q417" s="1054"/>
      <c r="R417" s="1054"/>
      <c r="S417" s="1058"/>
      <c r="T417" s="1054"/>
      <c r="U417" s="1057"/>
      <c r="V417" s="1059"/>
      <c r="W417" s="1057"/>
      <c r="X417" s="1054"/>
      <c r="Y417" s="1055"/>
      <c r="Z417" s="1054"/>
      <c r="AA417" s="1051"/>
      <c r="AB417" s="1052"/>
      <c r="AC417" s="1055"/>
      <c r="AD417" s="1054"/>
      <c r="AE417" s="1060"/>
      <c r="AF417" s="1048"/>
      <c r="AG417" s="1049"/>
      <c r="AH417" s="1084"/>
    </row>
    <row r="418" spans="2:34" ht="45" customHeight="1">
      <c r="B418" s="1169" t="s">
        <v>3023</v>
      </c>
      <c r="C418" s="1166">
        <v>14</v>
      </c>
      <c r="D418" s="1050"/>
      <c r="E418" s="1050"/>
      <c r="F418" s="1052"/>
      <c r="G418" s="1052"/>
      <c r="H418" s="1054"/>
      <c r="I418" s="1054"/>
      <c r="J418" s="1054"/>
      <c r="K418" s="1054"/>
      <c r="L418" s="1054"/>
      <c r="M418" s="1054"/>
      <c r="N418" s="1174" t="s">
        <v>3006</v>
      </c>
      <c r="O418" s="1175">
        <v>0.85</v>
      </c>
      <c r="P418" s="1054"/>
      <c r="Q418" s="1054"/>
      <c r="R418" s="1054"/>
      <c r="S418" s="1058"/>
      <c r="T418" s="1054"/>
      <c r="U418" s="1057"/>
      <c r="V418" s="1059"/>
      <c r="W418" s="1057"/>
      <c r="X418" s="1054"/>
      <c r="Y418" s="1055"/>
      <c r="Z418" s="1054"/>
      <c r="AA418" s="1051"/>
      <c r="AB418" s="1052"/>
      <c r="AC418" s="1055"/>
      <c r="AD418" s="1054"/>
      <c r="AE418" s="1060"/>
      <c r="AF418" s="1048"/>
      <c r="AG418" s="1049"/>
      <c r="AH418" s="1084"/>
    </row>
    <row r="419" spans="2:34" ht="41.25" customHeight="1">
      <c r="B419" s="1169" t="s">
        <v>3023</v>
      </c>
      <c r="C419" s="1166">
        <v>47</v>
      </c>
      <c r="D419" s="1050"/>
      <c r="E419" s="1050"/>
      <c r="F419" s="1052"/>
      <c r="G419" s="1052"/>
      <c r="H419" s="1054"/>
      <c r="I419" s="1054"/>
      <c r="J419" s="1054"/>
      <c r="K419" s="1054"/>
      <c r="L419" s="1054"/>
      <c r="M419" s="1054"/>
      <c r="N419" s="1174" t="s">
        <v>3006</v>
      </c>
      <c r="O419" s="1175">
        <v>0.85</v>
      </c>
      <c r="P419" s="1054"/>
      <c r="Q419" s="1054"/>
      <c r="R419" s="1054"/>
      <c r="S419" s="1058"/>
      <c r="T419" s="1054"/>
      <c r="U419" s="1057"/>
      <c r="V419" s="1059"/>
      <c r="W419" s="1057"/>
      <c r="X419" s="1054"/>
      <c r="Y419" s="1055"/>
      <c r="Z419" s="1054"/>
      <c r="AA419" s="1051"/>
      <c r="AB419" s="1052"/>
      <c r="AC419" s="1055"/>
      <c r="AD419" s="1054"/>
      <c r="AE419" s="1060"/>
      <c r="AF419" s="1048"/>
      <c r="AG419" s="1049"/>
      <c r="AH419" s="1084"/>
    </row>
    <row r="420" spans="2:34" ht="38.25" customHeight="1">
      <c r="B420" s="1169" t="s">
        <v>3024</v>
      </c>
      <c r="C420" s="1166">
        <v>59</v>
      </c>
      <c r="D420" s="1050"/>
      <c r="E420" s="1050"/>
      <c r="F420" s="1052"/>
      <c r="G420" s="1052"/>
      <c r="H420" s="1054"/>
      <c r="I420" s="1054"/>
      <c r="J420" s="1054"/>
      <c r="K420" s="1054"/>
      <c r="L420" s="1054"/>
      <c r="M420" s="1054"/>
      <c r="N420" s="1174" t="s">
        <v>3006</v>
      </c>
      <c r="O420" s="1175">
        <v>0.85</v>
      </c>
      <c r="P420" s="1054"/>
      <c r="Q420" s="1054"/>
      <c r="R420" s="1054"/>
      <c r="S420" s="1058"/>
      <c r="T420" s="1054"/>
      <c r="U420" s="1057"/>
      <c r="V420" s="1059"/>
      <c r="W420" s="1057"/>
      <c r="X420" s="1054"/>
      <c r="Y420" s="1055"/>
      <c r="Z420" s="1054"/>
      <c r="AA420" s="1051"/>
      <c r="AB420" s="1052"/>
      <c r="AC420" s="1055"/>
      <c r="AD420" s="1054"/>
      <c r="AE420" s="1060"/>
      <c r="AF420" s="1048"/>
      <c r="AG420" s="1049"/>
      <c r="AH420" s="1084"/>
    </row>
    <row r="421" spans="2:34" ht="44.25" customHeight="1">
      <c r="B421" s="1169" t="s">
        <v>3025</v>
      </c>
      <c r="C421" s="1166">
        <v>37</v>
      </c>
      <c r="D421" s="1050"/>
      <c r="E421" s="1050"/>
      <c r="F421" s="1052"/>
      <c r="G421" s="1052"/>
      <c r="H421" s="1054"/>
      <c r="I421" s="1054"/>
      <c r="J421" s="1054"/>
      <c r="K421" s="1054"/>
      <c r="L421" s="1054"/>
      <c r="M421" s="1054"/>
      <c r="N421" s="1174" t="s">
        <v>3006</v>
      </c>
      <c r="O421" s="1175">
        <v>0.85</v>
      </c>
      <c r="P421" s="1054"/>
      <c r="Q421" s="1054"/>
      <c r="R421" s="1054"/>
      <c r="S421" s="1058"/>
      <c r="T421" s="1054"/>
      <c r="U421" s="1057"/>
      <c r="V421" s="1059"/>
      <c r="W421" s="1057"/>
      <c r="X421" s="1054"/>
      <c r="Y421" s="1055"/>
      <c r="Z421" s="1054"/>
      <c r="AA421" s="1051"/>
      <c r="AB421" s="1052"/>
      <c r="AC421" s="1055"/>
      <c r="AD421" s="1054"/>
      <c r="AE421" s="1060"/>
      <c r="AF421" s="1048"/>
      <c r="AG421" s="1049"/>
      <c r="AH421" s="1084"/>
    </row>
    <row r="422" spans="2:34" ht="41.25" customHeight="1">
      <c r="B422" s="1169" t="s">
        <v>3025</v>
      </c>
      <c r="C422" s="1166">
        <v>41</v>
      </c>
      <c r="D422" s="1050"/>
      <c r="E422" s="1050"/>
      <c r="F422" s="1052"/>
      <c r="G422" s="1052"/>
      <c r="H422" s="1054"/>
      <c r="I422" s="1054"/>
      <c r="J422" s="1054"/>
      <c r="K422" s="1054"/>
      <c r="L422" s="1054"/>
      <c r="M422" s="1054"/>
      <c r="N422" s="1174" t="s">
        <v>3006</v>
      </c>
      <c r="O422" s="1175">
        <v>0.85</v>
      </c>
      <c r="P422" s="1054"/>
      <c r="Q422" s="1054"/>
      <c r="R422" s="1054"/>
      <c r="S422" s="1058"/>
      <c r="T422" s="1054"/>
      <c r="U422" s="1057"/>
      <c r="V422" s="1059"/>
      <c r="W422" s="1057"/>
      <c r="X422" s="1054"/>
      <c r="Y422" s="1055"/>
      <c r="Z422" s="1054"/>
      <c r="AA422" s="1051"/>
      <c r="AB422" s="1052"/>
      <c r="AC422" s="1055"/>
      <c r="AD422" s="1054"/>
      <c r="AE422" s="1060"/>
      <c r="AF422" s="1048"/>
      <c r="AG422" s="1049"/>
      <c r="AH422" s="1084"/>
    </row>
    <row r="423" spans="2:34" ht="38.25" customHeight="1">
      <c r="B423" s="1169" t="s">
        <v>3025</v>
      </c>
      <c r="C423" s="1166">
        <v>50</v>
      </c>
      <c r="D423" s="1050"/>
      <c r="E423" s="1050"/>
      <c r="F423" s="1052"/>
      <c r="G423" s="1052"/>
      <c r="H423" s="1054"/>
      <c r="I423" s="1054"/>
      <c r="J423" s="1054"/>
      <c r="K423" s="1054"/>
      <c r="L423" s="1054"/>
      <c r="M423" s="1054"/>
      <c r="N423" s="1174" t="s">
        <v>3006</v>
      </c>
      <c r="O423" s="1175">
        <v>0.85</v>
      </c>
      <c r="P423" s="1054"/>
      <c r="Q423" s="1054"/>
      <c r="R423" s="1054"/>
      <c r="S423" s="1058"/>
      <c r="T423" s="1054"/>
      <c r="U423" s="1057"/>
      <c r="V423" s="1059"/>
      <c r="W423" s="1057"/>
      <c r="X423" s="1054"/>
      <c r="Y423" s="1055"/>
      <c r="Z423" s="1054"/>
      <c r="AA423" s="1051"/>
      <c r="AB423" s="1052"/>
      <c r="AC423" s="1055"/>
      <c r="AD423" s="1054"/>
      <c r="AE423" s="1060"/>
      <c r="AF423" s="1048"/>
      <c r="AG423" s="1049"/>
      <c r="AH423" s="1084"/>
    </row>
    <row r="424" spans="2:34" ht="42" customHeight="1">
      <c r="B424" s="1169" t="s">
        <v>2668</v>
      </c>
      <c r="C424" s="1166">
        <v>46</v>
      </c>
      <c r="D424" s="1050"/>
      <c r="E424" s="1050"/>
      <c r="F424" s="1052"/>
      <c r="G424" s="1052"/>
      <c r="H424" s="1054"/>
      <c r="I424" s="1054"/>
      <c r="J424" s="1054"/>
      <c r="K424" s="1054"/>
      <c r="L424" s="1054"/>
      <c r="M424" s="1054"/>
      <c r="N424" s="1174" t="s">
        <v>3006</v>
      </c>
      <c r="O424" s="1175">
        <v>0.85</v>
      </c>
      <c r="P424" s="1054"/>
      <c r="Q424" s="1054"/>
      <c r="R424" s="1054"/>
      <c r="S424" s="1058"/>
      <c r="T424" s="1054"/>
      <c r="U424" s="1057"/>
      <c r="V424" s="1059"/>
      <c r="W424" s="1057"/>
      <c r="X424" s="1054"/>
      <c r="Y424" s="1055"/>
      <c r="Z424" s="1054"/>
      <c r="AA424" s="1051"/>
      <c r="AB424" s="1052"/>
      <c r="AC424" s="1055"/>
      <c r="AD424" s="1054"/>
      <c r="AE424" s="1060"/>
      <c r="AF424" s="1048"/>
      <c r="AG424" s="1049"/>
      <c r="AH424" s="1084"/>
    </row>
    <row r="425" spans="2:34" ht="40.5" customHeight="1">
      <c r="B425" s="1169" t="s">
        <v>3003</v>
      </c>
      <c r="C425" s="1166">
        <v>58</v>
      </c>
      <c r="D425" s="1050"/>
      <c r="E425" s="1050"/>
      <c r="F425" s="1052"/>
      <c r="G425" s="1052"/>
      <c r="H425" s="1054"/>
      <c r="I425" s="1054"/>
      <c r="J425" s="1054"/>
      <c r="K425" s="1054"/>
      <c r="L425" s="1054"/>
      <c r="M425" s="1054"/>
      <c r="N425" s="1174" t="s">
        <v>3006</v>
      </c>
      <c r="O425" s="1175">
        <v>0.85</v>
      </c>
      <c r="P425" s="1054"/>
      <c r="Q425" s="1054"/>
      <c r="R425" s="1054"/>
      <c r="S425" s="1058"/>
      <c r="T425" s="1054"/>
      <c r="U425" s="1057"/>
      <c r="V425" s="1059"/>
      <c r="W425" s="1057"/>
      <c r="X425" s="1054"/>
      <c r="Y425" s="1055"/>
      <c r="Z425" s="1054"/>
      <c r="AA425" s="1051"/>
      <c r="AB425" s="1052"/>
      <c r="AC425" s="1055"/>
      <c r="AD425" s="1054"/>
      <c r="AE425" s="1060"/>
      <c r="AF425" s="1048"/>
      <c r="AG425" s="1049"/>
      <c r="AH425" s="1084"/>
    </row>
    <row r="426" spans="2:34" ht="40.5" customHeight="1">
      <c r="B426" s="1169" t="s">
        <v>3026</v>
      </c>
      <c r="C426" s="1166">
        <v>42</v>
      </c>
      <c r="D426" s="1050"/>
      <c r="E426" s="1050"/>
      <c r="F426" s="1052"/>
      <c r="G426" s="1052"/>
      <c r="H426" s="1054"/>
      <c r="I426" s="1054"/>
      <c r="J426" s="1054"/>
      <c r="K426" s="1054"/>
      <c r="L426" s="1054"/>
      <c r="M426" s="1054"/>
      <c r="N426" s="1174" t="s">
        <v>3006</v>
      </c>
      <c r="O426" s="1175">
        <v>0.85</v>
      </c>
      <c r="P426" s="1054"/>
      <c r="Q426" s="1054"/>
      <c r="R426" s="1054"/>
      <c r="S426" s="1058"/>
      <c r="T426" s="1054"/>
      <c r="U426" s="1057"/>
      <c r="V426" s="1059"/>
      <c r="W426" s="1057"/>
      <c r="X426" s="1054"/>
      <c r="Y426" s="1055"/>
      <c r="Z426" s="1054"/>
      <c r="AA426" s="1051"/>
      <c r="AB426" s="1052"/>
      <c r="AC426" s="1055"/>
      <c r="AD426" s="1054"/>
      <c r="AE426" s="1060"/>
      <c r="AF426" s="1048"/>
      <c r="AG426" s="1049"/>
      <c r="AH426" s="1084"/>
    </row>
    <row r="427" spans="2:34" ht="13.5" thickBot="1">
      <c r="B427" s="1161"/>
      <c r="C427" s="1149"/>
      <c r="D427" s="1150"/>
      <c r="E427" s="1150"/>
      <c r="F427" s="1151"/>
      <c r="G427" s="1151"/>
      <c r="H427" s="1152"/>
      <c r="I427" s="1152"/>
      <c r="J427" s="1152"/>
      <c r="K427" s="1152"/>
      <c r="L427" s="1152"/>
      <c r="M427" s="1152"/>
      <c r="N427" s="1162"/>
      <c r="O427" s="1152"/>
      <c r="P427" s="1152"/>
      <c r="Q427" s="1152"/>
      <c r="R427" s="1152"/>
      <c r="S427" s="1152"/>
      <c r="T427" s="1152"/>
      <c r="U427" s="1152"/>
      <c r="V427" s="1162"/>
      <c r="W427" s="1152"/>
      <c r="X427" s="1152"/>
      <c r="Y427" s="1152"/>
      <c r="Z427" s="1152"/>
      <c r="AA427" s="1150"/>
      <c r="AB427" s="1151"/>
      <c r="AC427" s="1152"/>
      <c r="AD427" s="1152"/>
      <c r="AE427" s="1162"/>
      <c r="AF427" s="1149"/>
      <c r="AG427" s="1163"/>
      <c r="AH427" s="1084"/>
    </row>
    <row r="428" spans="2:34">
      <c r="B428" s="1085"/>
      <c r="C428" s="1086"/>
      <c r="D428" s="1086">
        <v>1.0000000000000001E-33</v>
      </c>
      <c r="E428" s="1086"/>
      <c r="F428" s="1086"/>
      <c r="G428" s="1086"/>
      <c r="H428" s="1086"/>
      <c r="I428" s="1086"/>
      <c r="J428" s="1086"/>
      <c r="K428" s="1086"/>
      <c r="L428" s="1086"/>
      <c r="M428" s="1086"/>
      <c r="N428" s="1086">
        <v>1.0000000000000001E-33</v>
      </c>
      <c r="O428" s="1086"/>
      <c r="P428" s="1086"/>
      <c r="Q428" s="1086"/>
      <c r="R428" s="1086"/>
      <c r="S428" s="1086"/>
      <c r="T428" s="1086"/>
      <c r="U428" s="1086"/>
      <c r="V428" s="1086">
        <v>1.0000000000000001E-33</v>
      </c>
      <c r="W428" s="1086"/>
      <c r="X428" s="1086"/>
      <c r="Y428" s="1086"/>
      <c r="Z428" s="1086"/>
      <c r="AA428" s="1086"/>
      <c r="AB428" s="1086"/>
      <c r="AC428" s="1086"/>
      <c r="AD428" s="1086"/>
      <c r="AE428" s="1086"/>
      <c r="AF428" s="1086"/>
      <c r="AG428" s="1086"/>
      <c r="AH428" s="1084"/>
    </row>
    <row r="429" spans="2:34" ht="22.5" customHeight="1">
      <c r="B429" s="1087" t="s">
        <v>2890</v>
      </c>
      <c r="C429" s="1733" t="s">
        <v>3027</v>
      </c>
      <c r="D429" s="1733"/>
      <c r="E429" s="1733"/>
      <c r="F429" s="1733"/>
      <c r="G429" s="1733"/>
      <c r="H429" s="1733"/>
      <c r="I429" s="1733"/>
      <c r="J429" s="1733"/>
      <c r="K429" s="1733"/>
      <c r="L429" s="1733"/>
      <c r="M429" s="1733"/>
      <c r="N429" s="1733"/>
      <c r="O429" s="1733"/>
      <c r="P429" s="1733"/>
      <c r="Q429" s="1733"/>
      <c r="R429" s="1733"/>
      <c r="S429" s="1733"/>
      <c r="T429" s="1733"/>
      <c r="U429" s="1733"/>
      <c r="V429" s="1733"/>
      <c r="W429" s="1733"/>
      <c r="X429" s="1733"/>
      <c r="Y429" s="1733"/>
      <c r="Z429" s="1733"/>
      <c r="AA429" s="1733"/>
      <c r="AB429" s="1733"/>
      <c r="AC429" s="1733"/>
      <c r="AD429" s="1733"/>
      <c r="AE429" s="1733"/>
      <c r="AF429" s="1733"/>
      <c r="AG429" s="1733"/>
      <c r="AH429" s="1084"/>
    </row>
    <row r="430" spans="2:34" ht="22.5" customHeight="1" thickBot="1">
      <c r="B430" s="1088" t="s">
        <v>2892</v>
      </c>
      <c r="C430" s="1758" t="s">
        <v>2973</v>
      </c>
      <c r="D430" s="1758"/>
      <c r="E430" s="1758"/>
      <c r="F430" s="1758"/>
      <c r="G430" s="1758"/>
      <c r="H430" s="1758"/>
      <c r="I430" s="1758"/>
      <c r="J430" s="1758"/>
      <c r="K430" s="1758"/>
      <c r="L430" s="1758"/>
      <c r="M430" s="1758"/>
      <c r="N430" s="1758"/>
      <c r="O430" s="1758"/>
      <c r="P430" s="1758"/>
      <c r="Q430" s="1758"/>
      <c r="R430" s="1758"/>
      <c r="S430" s="1758"/>
      <c r="T430" s="1758"/>
      <c r="U430" s="1758"/>
      <c r="V430" s="1758"/>
      <c r="W430" s="1758"/>
      <c r="X430" s="1758"/>
      <c r="Y430" s="1758"/>
      <c r="Z430" s="1758"/>
      <c r="AA430" s="1758"/>
      <c r="AB430" s="1758"/>
      <c r="AC430" s="1758"/>
      <c r="AD430" s="1758"/>
      <c r="AE430" s="1758"/>
      <c r="AF430" s="1758"/>
      <c r="AG430" s="1758"/>
      <c r="AH430" s="1089"/>
    </row>
    <row r="431" spans="2:34" ht="13.5" thickBot="1"/>
    <row r="432" spans="2:34" ht="20.25">
      <c r="B432" s="1729" t="s">
        <v>2857</v>
      </c>
      <c r="C432" s="1730"/>
      <c r="D432" s="1730"/>
      <c r="E432" s="1730"/>
      <c r="F432" s="1730"/>
      <c r="G432" s="1730"/>
      <c r="H432" s="1730"/>
      <c r="I432" s="1730"/>
      <c r="J432" s="1730"/>
      <c r="K432" s="1730"/>
      <c r="L432" s="1730"/>
      <c r="M432" s="1730"/>
      <c r="N432" s="1730"/>
      <c r="O432" s="1730"/>
      <c r="P432" s="1730"/>
      <c r="Q432" s="1730"/>
      <c r="R432" s="1730"/>
      <c r="S432" s="1730"/>
      <c r="T432" s="1730"/>
      <c r="U432" s="1730"/>
      <c r="V432" s="1730"/>
      <c r="W432" s="1730"/>
      <c r="X432" s="1730"/>
      <c r="Y432" s="1730"/>
      <c r="Z432" s="1730"/>
      <c r="AA432" s="1730"/>
      <c r="AB432" s="1730"/>
      <c r="AC432" s="1730"/>
      <c r="AD432" s="1730"/>
      <c r="AE432" s="1730"/>
      <c r="AF432" s="1730"/>
      <c r="AG432" s="1730"/>
      <c r="AH432" s="1731"/>
    </row>
    <row r="433" spans="2:34">
      <c r="B433" s="1083"/>
      <c r="C433" s="1023"/>
      <c r="D433" s="733"/>
      <c r="E433" s="733"/>
      <c r="F433" s="456"/>
      <c r="G433" s="456"/>
      <c r="H433" s="456"/>
      <c r="I433" s="456"/>
      <c r="J433" s="456"/>
      <c r="K433" s="456"/>
      <c r="L433" s="456"/>
      <c r="M433" s="456"/>
      <c r="N433" s="456"/>
      <c r="O433" s="456"/>
      <c r="P433" s="456"/>
      <c r="Q433" s="456"/>
      <c r="R433" s="456"/>
      <c r="S433" s="456"/>
      <c r="T433" s="456"/>
      <c r="U433" s="456"/>
      <c r="V433" s="456"/>
      <c r="W433" s="456"/>
      <c r="X433" s="456"/>
      <c r="Y433" s="456"/>
      <c r="Z433" s="456"/>
      <c r="AA433" s="456"/>
      <c r="AB433" s="456"/>
      <c r="AC433" s="456"/>
      <c r="AD433" s="456"/>
      <c r="AE433" s="456"/>
      <c r="AF433" s="456"/>
      <c r="AG433" s="456"/>
      <c r="AH433" s="1084"/>
    </row>
    <row r="434" spans="2:34">
      <c r="B434" s="1026" t="s">
        <v>2858</v>
      </c>
      <c r="C434" s="1082" t="s">
        <v>2962</v>
      </c>
      <c r="D434" s="1082"/>
      <c r="E434" s="456"/>
      <c r="F434" s="456"/>
      <c r="G434" s="456"/>
      <c r="H434" s="456"/>
      <c r="I434" s="477"/>
      <c r="J434" s="456"/>
      <c r="K434" s="456"/>
      <c r="L434" s="456"/>
      <c r="M434" s="456"/>
      <c r="N434" s="456"/>
      <c r="O434" s="456"/>
      <c r="P434" s="456"/>
      <c r="Q434" s="456"/>
      <c r="R434" s="456"/>
      <c r="S434" s="456"/>
      <c r="T434" s="456"/>
      <c r="U434" s="456"/>
      <c r="V434" s="456"/>
      <c r="W434" s="456"/>
      <c r="X434" s="456"/>
      <c r="Y434" s="456"/>
      <c r="Z434" s="456"/>
      <c r="AA434" s="456"/>
      <c r="AB434" s="456"/>
      <c r="AC434" s="456"/>
      <c r="AD434" s="456"/>
      <c r="AE434" s="456"/>
      <c r="AF434" s="456"/>
      <c r="AG434" s="456"/>
      <c r="AH434" s="1084"/>
    </row>
    <row r="435" spans="2:34" ht="13.5" thickBot="1">
      <c r="B435" s="1026" t="s">
        <v>2860</v>
      </c>
      <c r="C435" s="1261">
        <v>41369</v>
      </c>
      <c r="D435" s="1261"/>
      <c r="E435" s="456"/>
      <c r="F435" s="456"/>
      <c r="G435" s="456"/>
      <c r="H435" s="456"/>
      <c r="I435" s="477"/>
      <c r="J435" s="456"/>
      <c r="K435" s="456"/>
      <c r="L435" s="456"/>
      <c r="M435" s="456"/>
      <c r="N435" s="456"/>
      <c r="O435" s="456"/>
      <c r="P435" s="456"/>
      <c r="Q435" s="456"/>
      <c r="R435" s="456"/>
      <c r="S435" s="456"/>
      <c r="T435" s="456"/>
      <c r="U435" s="456"/>
      <c r="V435" s="456"/>
      <c r="W435" s="456"/>
      <c r="X435" s="456"/>
      <c r="Y435" s="456"/>
      <c r="Z435" s="456"/>
      <c r="AA435" s="456"/>
      <c r="AB435" s="456"/>
      <c r="AC435" s="456"/>
      <c r="AD435" s="456"/>
      <c r="AE435" s="456"/>
      <c r="AF435" s="456"/>
      <c r="AG435" s="456"/>
      <c r="AH435" s="1084"/>
    </row>
    <row r="436" spans="2:34" ht="13.5" customHeight="1" thickBot="1">
      <c r="B436" s="1083" t="s">
        <v>2861</v>
      </c>
      <c r="C436" s="1734" t="s">
        <v>2963</v>
      </c>
      <c r="D436" s="1735"/>
      <c r="E436" s="1735"/>
      <c r="F436" s="1735"/>
      <c r="G436" s="1735"/>
      <c r="H436" s="1735"/>
      <c r="I436" s="1735"/>
      <c r="J436" s="1735"/>
      <c r="K436" s="1735"/>
      <c r="L436" s="1735"/>
      <c r="M436" s="1735"/>
      <c r="N436" s="1735"/>
      <c r="O436" s="1735"/>
      <c r="P436" s="1735"/>
      <c r="Q436" s="1735"/>
      <c r="R436" s="1735"/>
      <c r="S436" s="1736"/>
      <c r="T436" s="456"/>
      <c r="U436" s="456"/>
      <c r="V436" s="456"/>
      <c r="W436" s="456"/>
      <c r="X436" s="456"/>
      <c r="Y436" s="456"/>
      <c r="Z436" s="456"/>
      <c r="AA436" s="456"/>
      <c r="AB436" s="456"/>
      <c r="AC436" s="456"/>
      <c r="AD436" s="456"/>
      <c r="AE436" s="456"/>
      <c r="AF436" s="456"/>
      <c r="AG436" s="456"/>
      <c r="AH436" s="1084"/>
    </row>
    <row r="437" spans="2:34" ht="13.5" thickBot="1">
      <c r="B437" s="1737" t="s">
        <v>2862</v>
      </c>
      <c r="C437" s="1739" t="s">
        <v>2863</v>
      </c>
      <c r="D437" s="1737" t="s">
        <v>2864</v>
      </c>
      <c r="E437" s="1741" t="s">
        <v>2865</v>
      </c>
      <c r="F437" s="1742"/>
      <c r="G437" s="1742"/>
      <c r="H437" s="1742"/>
      <c r="I437" s="1742"/>
      <c r="J437" s="1742"/>
      <c r="K437" s="1742"/>
      <c r="L437" s="1742"/>
      <c r="M437" s="1742"/>
      <c r="N437" s="1742"/>
      <c r="O437" s="1742"/>
      <c r="P437" s="1742"/>
      <c r="Q437" s="1742"/>
      <c r="R437" s="1743"/>
      <c r="S437" s="1744" t="s">
        <v>2866</v>
      </c>
      <c r="T437" s="1745"/>
      <c r="U437" s="1745"/>
      <c r="V437" s="1745"/>
      <c r="W437" s="1745"/>
      <c r="X437" s="1745"/>
      <c r="Y437" s="1745"/>
      <c r="Z437" s="1746"/>
      <c r="AA437" s="1741" t="s">
        <v>2867</v>
      </c>
      <c r="AB437" s="1742"/>
      <c r="AC437" s="1742"/>
      <c r="AD437" s="1743"/>
      <c r="AE437" s="1747" t="s">
        <v>2868</v>
      </c>
      <c r="AF437" s="1748"/>
      <c r="AG437" s="1749"/>
      <c r="AH437" s="1084"/>
    </row>
    <row r="438" spans="2:34" ht="13.5" thickBot="1">
      <c r="B438" s="1738"/>
      <c r="C438" s="1740"/>
      <c r="D438" s="1738"/>
      <c r="E438" s="1737" t="s">
        <v>2869</v>
      </c>
      <c r="F438" s="1753" t="s">
        <v>2870</v>
      </c>
      <c r="G438" s="1753" t="s">
        <v>2871</v>
      </c>
      <c r="H438" s="1744" t="s">
        <v>2872</v>
      </c>
      <c r="I438" s="1746"/>
      <c r="J438" s="1744" t="s">
        <v>2873</v>
      </c>
      <c r="K438" s="1746"/>
      <c r="L438" s="1744" t="s">
        <v>2874</v>
      </c>
      <c r="M438" s="1746"/>
      <c r="N438" s="1755" t="s">
        <v>2875</v>
      </c>
      <c r="O438" s="1756"/>
      <c r="P438" s="1745" t="s">
        <v>2876</v>
      </c>
      <c r="Q438" s="1745"/>
      <c r="R438" s="1746"/>
      <c r="S438" s="1753" t="s">
        <v>2872</v>
      </c>
      <c r="T438" s="1753" t="s">
        <v>2873</v>
      </c>
      <c r="U438" s="1753" t="s">
        <v>2874</v>
      </c>
      <c r="V438" s="1745" t="s">
        <v>2875</v>
      </c>
      <c r="W438" s="1745"/>
      <c r="X438" s="1744" t="s">
        <v>2876</v>
      </c>
      <c r="Y438" s="1745"/>
      <c r="Z438" s="1746"/>
      <c r="AA438" s="1737" t="s">
        <v>2869</v>
      </c>
      <c r="AB438" s="1737" t="s">
        <v>2877</v>
      </c>
      <c r="AC438" s="1737" t="s">
        <v>2878</v>
      </c>
      <c r="AD438" s="1737" t="s">
        <v>2879</v>
      </c>
      <c r="AE438" s="1750"/>
      <c r="AF438" s="1751"/>
      <c r="AG438" s="1752"/>
      <c r="AH438" s="1084"/>
    </row>
    <row r="439" spans="2:34" ht="36" customHeight="1" thickBot="1">
      <c r="B439" s="1738"/>
      <c r="C439" s="1740"/>
      <c r="D439" s="1738"/>
      <c r="E439" s="1738"/>
      <c r="F439" s="1754"/>
      <c r="G439" s="1754"/>
      <c r="H439" s="1129" t="s">
        <v>2880</v>
      </c>
      <c r="I439" s="1129" t="s">
        <v>2881</v>
      </c>
      <c r="J439" s="1129" t="s">
        <v>2880</v>
      </c>
      <c r="K439" s="1129" t="s">
        <v>2881</v>
      </c>
      <c r="L439" s="1129" t="s">
        <v>2880</v>
      </c>
      <c r="M439" s="1129" t="s">
        <v>2881</v>
      </c>
      <c r="N439" s="1080" t="s">
        <v>306</v>
      </c>
      <c r="O439" s="1130" t="s">
        <v>2882</v>
      </c>
      <c r="P439" s="1131" t="s">
        <v>2883</v>
      </c>
      <c r="Q439" s="1130" t="s">
        <v>2884</v>
      </c>
      <c r="R439" s="1130" t="s">
        <v>2885</v>
      </c>
      <c r="S439" s="1754"/>
      <c r="T439" s="1754"/>
      <c r="U439" s="1754"/>
      <c r="V439" s="1081" t="s">
        <v>306</v>
      </c>
      <c r="W439" s="1132" t="s">
        <v>2882</v>
      </c>
      <c r="X439" s="1130" t="s">
        <v>2883</v>
      </c>
      <c r="Y439" s="1133" t="s">
        <v>2884</v>
      </c>
      <c r="Z439" s="1130" t="s">
        <v>2885</v>
      </c>
      <c r="AA439" s="1738"/>
      <c r="AB439" s="1738"/>
      <c r="AC439" s="1738"/>
      <c r="AD439" s="1738"/>
      <c r="AE439" s="1079" t="s">
        <v>307</v>
      </c>
      <c r="AF439" s="1079" t="s">
        <v>2886</v>
      </c>
      <c r="AG439" s="1079" t="s">
        <v>2887</v>
      </c>
      <c r="AH439" s="1084"/>
    </row>
    <row r="440" spans="2:34">
      <c r="B440" s="1170" t="s">
        <v>2974</v>
      </c>
      <c r="C440" s="1155">
        <v>1048</v>
      </c>
      <c r="D440" s="1102"/>
      <c r="E440" s="1102"/>
      <c r="F440" s="1039"/>
      <c r="G440" s="1039"/>
      <c r="H440" s="1041"/>
      <c r="I440" s="1041"/>
      <c r="J440" s="1041"/>
      <c r="K440" s="1041"/>
      <c r="L440" s="1041"/>
      <c r="M440" s="1041"/>
      <c r="N440" s="1164" t="s">
        <v>2964</v>
      </c>
      <c r="O440" s="1165">
        <v>0.5</v>
      </c>
      <c r="P440" s="1041"/>
      <c r="Q440" s="1041"/>
      <c r="R440" s="1041"/>
      <c r="S440" s="1045"/>
      <c r="T440" s="1042"/>
      <c r="U440" s="1044"/>
      <c r="V440" s="1046"/>
      <c r="W440" s="1044"/>
      <c r="X440" s="1042"/>
      <c r="Y440" s="1043"/>
      <c r="Z440" s="1042"/>
      <c r="AA440" s="1047"/>
      <c r="AB440" s="1039"/>
      <c r="AC440" s="1043"/>
      <c r="AD440" s="1042"/>
      <c r="AE440" s="1060"/>
      <c r="AF440" s="1048"/>
      <c r="AG440" s="1159"/>
      <c r="AH440" s="1084"/>
    </row>
    <row r="441" spans="2:34">
      <c r="B441" s="1171" t="s">
        <v>2975</v>
      </c>
      <c r="C441" s="1166">
        <v>431</v>
      </c>
      <c r="D441" s="1050"/>
      <c r="E441" s="1050"/>
      <c r="F441" s="1052"/>
      <c r="G441" s="1052"/>
      <c r="H441" s="1054"/>
      <c r="I441" s="1054"/>
      <c r="J441" s="1054"/>
      <c r="K441" s="1054"/>
      <c r="L441" s="1054"/>
      <c r="M441" s="1054"/>
      <c r="N441" s="1167" t="s">
        <v>2964</v>
      </c>
      <c r="O441" s="1168">
        <v>0.5</v>
      </c>
      <c r="P441" s="1054"/>
      <c r="Q441" s="1054"/>
      <c r="R441" s="1054"/>
      <c r="S441" s="1058"/>
      <c r="T441" s="1054"/>
      <c r="U441" s="1057"/>
      <c r="V441" s="1059"/>
      <c r="W441" s="1057"/>
      <c r="X441" s="1054"/>
      <c r="Y441" s="1055"/>
      <c r="Z441" s="1054"/>
      <c r="AA441" s="1051"/>
      <c r="AB441" s="1052"/>
      <c r="AC441" s="1055"/>
      <c r="AD441" s="1054"/>
      <c r="AE441" s="1060"/>
      <c r="AF441" s="1048"/>
      <c r="AG441" s="1160"/>
      <c r="AH441" s="1084"/>
    </row>
    <row r="442" spans="2:34">
      <c r="B442" s="1171" t="s">
        <v>2976</v>
      </c>
      <c r="C442" s="1166">
        <v>432</v>
      </c>
      <c r="D442" s="1050"/>
      <c r="E442" s="1050"/>
      <c r="F442" s="1052"/>
      <c r="G442" s="1052"/>
      <c r="H442" s="1054"/>
      <c r="I442" s="1054"/>
      <c r="J442" s="1054"/>
      <c r="K442" s="1054"/>
      <c r="L442" s="1054"/>
      <c r="M442" s="1054"/>
      <c r="N442" s="1167" t="s">
        <v>2964</v>
      </c>
      <c r="O442" s="1168">
        <v>0.5</v>
      </c>
      <c r="P442" s="1054"/>
      <c r="Q442" s="1054"/>
      <c r="R442" s="1054"/>
      <c r="S442" s="1058"/>
      <c r="T442" s="1054"/>
      <c r="U442" s="1057"/>
      <c r="V442" s="1059"/>
      <c r="W442" s="1057"/>
      <c r="X442" s="1054"/>
      <c r="Y442" s="1055"/>
      <c r="Z442" s="1054"/>
      <c r="AA442" s="1051"/>
      <c r="AB442" s="1052"/>
      <c r="AC442" s="1055"/>
      <c r="AD442" s="1054"/>
      <c r="AE442" s="1060"/>
      <c r="AF442" s="1048"/>
      <c r="AG442" s="1160"/>
      <c r="AH442" s="1084"/>
    </row>
    <row r="443" spans="2:34">
      <c r="B443" s="1171" t="s">
        <v>2977</v>
      </c>
      <c r="C443" s="1166">
        <v>132</v>
      </c>
      <c r="D443" s="1050"/>
      <c r="E443" s="1050"/>
      <c r="F443" s="1052"/>
      <c r="G443" s="1052"/>
      <c r="H443" s="1054"/>
      <c r="I443" s="1054"/>
      <c r="J443" s="1054"/>
      <c r="K443" s="1054"/>
      <c r="L443" s="1054"/>
      <c r="M443" s="1054"/>
      <c r="N443" s="1167" t="s">
        <v>2964</v>
      </c>
      <c r="O443" s="1168">
        <v>0.5</v>
      </c>
      <c r="P443" s="1054"/>
      <c r="Q443" s="1054"/>
      <c r="R443" s="1054"/>
      <c r="S443" s="1058"/>
      <c r="T443" s="1054"/>
      <c r="U443" s="1057"/>
      <c r="V443" s="1059"/>
      <c r="W443" s="1057"/>
      <c r="X443" s="1054"/>
      <c r="Y443" s="1055"/>
      <c r="Z443" s="1054"/>
      <c r="AA443" s="1051"/>
      <c r="AB443" s="1052"/>
      <c r="AC443" s="1055"/>
      <c r="AD443" s="1054"/>
      <c r="AE443" s="1060"/>
      <c r="AF443" s="1048"/>
      <c r="AG443" s="1160"/>
      <c r="AH443" s="1084"/>
    </row>
    <row r="444" spans="2:34">
      <c r="B444" s="1171" t="s">
        <v>2975</v>
      </c>
      <c r="C444" s="1166">
        <v>431</v>
      </c>
      <c r="D444" s="1050"/>
      <c r="E444" s="1050"/>
      <c r="F444" s="1052"/>
      <c r="G444" s="1052"/>
      <c r="H444" s="1054"/>
      <c r="I444" s="1054"/>
      <c r="J444" s="1054"/>
      <c r="K444" s="1054"/>
      <c r="L444" s="1054"/>
      <c r="M444" s="1054"/>
      <c r="N444" s="1167" t="s">
        <v>2964</v>
      </c>
      <c r="O444" s="1168">
        <v>0.5</v>
      </c>
      <c r="P444" s="1054"/>
      <c r="Q444" s="1054"/>
      <c r="R444" s="1054"/>
      <c r="S444" s="1058"/>
      <c r="T444" s="1054"/>
      <c r="U444" s="1057"/>
      <c r="V444" s="1059"/>
      <c r="W444" s="1057"/>
      <c r="X444" s="1054"/>
      <c r="Y444" s="1055"/>
      <c r="Z444" s="1054"/>
      <c r="AA444" s="1051"/>
      <c r="AB444" s="1052"/>
      <c r="AC444" s="1055"/>
      <c r="AD444" s="1054"/>
      <c r="AE444" s="1060"/>
      <c r="AF444" s="1048"/>
      <c r="AG444" s="1160"/>
      <c r="AH444" s="1084"/>
    </row>
    <row r="445" spans="2:34">
      <c r="B445" s="1171" t="s">
        <v>2976</v>
      </c>
      <c r="C445" s="1166" t="s">
        <v>2965</v>
      </c>
      <c r="D445" s="1050"/>
      <c r="E445" s="1050"/>
      <c r="F445" s="1052"/>
      <c r="G445" s="1052"/>
      <c r="H445" s="1054"/>
      <c r="I445" s="1054"/>
      <c r="J445" s="1054"/>
      <c r="K445" s="1054"/>
      <c r="L445" s="1054"/>
      <c r="M445" s="1054"/>
      <c r="N445" s="1167" t="s">
        <v>2964</v>
      </c>
      <c r="O445" s="1168">
        <v>0.5</v>
      </c>
      <c r="P445" s="1054"/>
      <c r="Q445" s="1054"/>
      <c r="R445" s="1054"/>
      <c r="S445" s="1058"/>
      <c r="T445" s="1054"/>
      <c r="U445" s="1057"/>
      <c r="V445" s="1059"/>
      <c r="W445" s="1057"/>
      <c r="X445" s="1054"/>
      <c r="Y445" s="1055"/>
      <c r="Z445" s="1054"/>
      <c r="AA445" s="1051"/>
      <c r="AB445" s="1052"/>
      <c r="AC445" s="1055"/>
      <c r="AD445" s="1054"/>
      <c r="AE445" s="1060"/>
      <c r="AF445" s="1048"/>
      <c r="AG445" s="1160"/>
      <c r="AH445" s="1084"/>
    </row>
    <row r="446" spans="2:34">
      <c r="B446" s="1171" t="s">
        <v>2978</v>
      </c>
      <c r="C446" s="1166" t="s">
        <v>2966</v>
      </c>
      <c r="D446" s="1050"/>
      <c r="E446" s="1050"/>
      <c r="F446" s="1052"/>
      <c r="G446" s="1052"/>
      <c r="H446" s="1054"/>
      <c r="I446" s="1054"/>
      <c r="J446" s="1054"/>
      <c r="K446" s="1054"/>
      <c r="L446" s="1054"/>
      <c r="M446" s="1054"/>
      <c r="N446" s="1167" t="s">
        <v>2964</v>
      </c>
      <c r="O446" s="1168">
        <v>0.5</v>
      </c>
      <c r="P446" s="1054"/>
      <c r="Q446" s="1054"/>
      <c r="R446" s="1054"/>
      <c r="S446" s="1058"/>
      <c r="T446" s="1054"/>
      <c r="U446" s="1057"/>
      <c r="V446" s="1059"/>
      <c r="W446" s="1057"/>
      <c r="X446" s="1054"/>
      <c r="Y446" s="1055"/>
      <c r="Z446" s="1054"/>
      <c r="AA446" s="1051"/>
      <c r="AB446" s="1052"/>
      <c r="AC446" s="1055"/>
      <c r="AD446" s="1054"/>
      <c r="AE446" s="1060"/>
      <c r="AF446" s="1048"/>
      <c r="AG446" s="1160"/>
      <c r="AH446" s="1084"/>
    </row>
    <row r="447" spans="2:34">
      <c r="B447" s="1171" t="s">
        <v>2979</v>
      </c>
      <c r="C447" s="1166" t="s">
        <v>2967</v>
      </c>
      <c r="D447" s="1050"/>
      <c r="E447" s="1050"/>
      <c r="F447" s="1052"/>
      <c r="G447" s="1052"/>
      <c r="H447" s="1054"/>
      <c r="I447" s="1054"/>
      <c r="J447" s="1054"/>
      <c r="K447" s="1054"/>
      <c r="L447" s="1054"/>
      <c r="M447" s="1054"/>
      <c r="N447" s="1167" t="s">
        <v>2964</v>
      </c>
      <c r="O447" s="1168">
        <v>0.5</v>
      </c>
      <c r="P447" s="1054"/>
      <c r="Q447" s="1054"/>
      <c r="R447" s="1054"/>
      <c r="S447" s="1058"/>
      <c r="T447" s="1054"/>
      <c r="U447" s="1057"/>
      <c r="V447" s="1059"/>
      <c r="W447" s="1057"/>
      <c r="X447" s="1054"/>
      <c r="Y447" s="1055"/>
      <c r="Z447" s="1054"/>
      <c r="AA447" s="1051"/>
      <c r="AB447" s="1052"/>
      <c r="AC447" s="1055"/>
      <c r="AD447" s="1054"/>
      <c r="AE447" s="1060"/>
      <c r="AF447" s="1048"/>
      <c r="AG447" s="1160"/>
      <c r="AH447" s="1084"/>
    </row>
    <row r="448" spans="2:34">
      <c r="B448" s="1171" t="s">
        <v>2980</v>
      </c>
      <c r="C448" s="1166">
        <v>663</v>
      </c>
      <c r="D448" s="1050"/>
      <c r="E448" s="1050"/>
      <c r="F448" s="1052"/>
      <c r="G448" s="1052"/>
      <c r="H448" s="1054"/>
      <c r="I448" s="1054"/>
      <c r="J448" s="1054"/>
      <c r="K448" s="1054"/>
      <c r="L448" s="1054"/>
      <c r="M448" s="1054"/>
      <c r="N448" s="1167" t="s">
        <v>2964</v>
      </c>
      <c r="O448" s="1168">
        <v>0.5</v>
      </c>
      <c r="P448" s="1054"/>
      <c r="Q448" s="1054"/>
      <c r="R448" s="1054"/>
      <c r="S448" s="1058"/>
      <c r="T448" s="1054"/>
      <c r="U448" s="1057"/>
      <c r="V448" s="1059"/>
      <c r="W448" s="1057"/>
      <c r="X448" s="1054"/>
      <c r="Y448" s="1055"/>
      <c r="Z448" s="1054"/>
      <c r="AA448" s="1051"/>
      <c r="AB448" s="1052"/>
      <c r="AC448" s="1055"/>
      <c r="AD448" s="1054"/>
      <c r="AE448" s="1060"/>
      <c r="AF448" s="1048"/>
      <c r="AG448" s="1160"/>
      <c r="AH448" s="1084"/>
    </row>
    <row r="449" spans="2:34">
      <c r="B449" s="1171" t="s">
        <v>2981</v>
      </c>
      <c r="C449" s="1166" t="s">
        <v>2968</v>
      </c>
      <c r="D449" s="1050"/>
      <c r="E449" s="1050"/>
      <c r="F449" s="1052"/>
      <c r="G449" s="1052"/>
      <c r="H449" s="1054"/>
      <c r="I449" s="1054"/>
      <c r="J449" s="1054"/>
      <c r="K449" s="1054"/>
      <c r="L449" s="1054"/>
      <c r="M449" s="1054"/>
      <c r="N449" s="1167" t="s">
        <v>2964</v>
      </c>
      <c r="O449" s="1168">
        <v>0.5</v>
      </c>
      <c r="P449" s="1054"/>
      <c r="Q449" s="1054"/>
      <c r="R449" s="1054"/>
      <c r="S449" s="1058"/>
      <c r="T449" s="1054"/>
      <c r="U449" s="1057"/>
      <c r="V449" s="1059"/>
      <c r="W449" s="1057"/>
      <c r="X449" s="1054"/>
      <c r="Y449" s="1055"/>
      <c r="Z449" s="1054"/>
      <c r="AA449" s="1051"/>
      <c r="AB449" s="1052"/>
      <c r="AC449" s="1055"/>
      <c r="AD449" s="1054"/>
      <c r="AE449" s="1060"/>
      <c r="AF449" s="1048"/>
      <c r="AG449" s="1160"/>
      <c r="AH449" s="1084"/>
    </row>
    <row r="450" spans="2:34">
      <c r="B450" s="1171" t="s">
        <v>1422</v>
      </c>
      <c r="C450" s="1166" t="s">
        <v>2969</v>
      </c>
      <c r="D450" s="1050"/>
      <c r="E450" s="1050"/>
      <c r="F450" s="1052"/>
      <c r="G450" s="1052"/>
      <c r="H450" s="1054"/>
      <c r="I450" s="1054"/>
      <c r="J450" s="1054"/>
      <c r="K450" s="1054"/>
      <c r="L450" s="1054"/>
      <c r="M450" s="1054"/>
      <c r="N450" s="1167" t="s">
        <v>2964</v>
      </c>
      <c r="O450" s="1168">
        <v>0.5</v>
      </c>
      <c r="P450" s="1054"/>
      <c r="Q450" s="1054"/>
      <c r="R450" s="1054"/>
      <c r="S450" s="1058"/>
      <c r="T450" s="1054"/>
      <c r="U450" s="1057"/>
      <c r="V450" s="1059"/>
      <c r="W450" s="1057"/>
      <c r="X450" s="1054"/>
      <c r="Y450" s="1055"/>
      <c r="Z450" s="1054"/>
      <c r="AA450" s="1051"/>
      <c r="AB450" s="1052"/>
      <c r="AC450" s="1055"/>
      <c r="AD450" s="1054"/>
      <c r="AE450" s="1060"/>
      <c r="AF450" s="1048"/>
      <c r="AG450" s="1160"/>
      <c r="AH450" s="1084"/>
    </row>
    <row r="451" spans="2:34">
      <c r="B451" s="1171" t="s">
        <v>1406</v>
      </c>
      <c r="C451" s="1166" t="s">
        <v>2970</v>
      </c>
      <c r="D451" s="1050"/>
      <c r="E451" s="1050"/>
      <c r="F451" s="1052"/>
      <c r="G451" s="1052"/>
      <c r="H451" s="1054"/>
      <c r="I451" s="1054"/>
      <c r="J451" s="1054"/>
      <c r="K451" s="1054"/>
      <c r="L451" s="1054"/>
      <c r="M451" s="1054"/>
      <c r="N451" s="1167" t="s">
        <v>2964</v>
      </c>
      <c r="O451" s="1168">
        <v>0.5</v>
      </c>
      <c r="P451" s="1054"/>
      <c r="Q451" s="1054"/>
      <c r="R451" s="1054"/>
      <c r="S451" s="1058"/>
      <c r="T451" s="1054"/>
      <c r="U451" s="1057"/>
      <c r="V451" s="1059"/>
      <c r="W451" s="1057"/>
      <c r="X451" s="1054"/>
      <c r="Y451" s="1055"/>
      <c r="Z451" s="1054"/>
      <c r="AA451" s="1051"/>
      <c r="AB451" s="1052"/>
      <c r="AC451" s="1055"/>
      <c r="AD451" s="1054"/>
      <c r="AE451" s="1060"/>
      <c r="AF451" s="1048"/>
      <c r="AG451" s="1160"/>
      <c r="AH451" s="1084"/>
    </row>
    <row r="452" spans="2:34">
      <c r="B452" s="1171" t="s">
        <v>1414</v>
      </c>
      <c r="C452" s="1166" t="s">
        <v>2971</v>
      </c>
      <c r="D452" s="1050"/>
      <c r="E452" s="1050"/>
      <c r="F452" s="1052"/>
      <c r="G452" s="1052"/>
      <c r="H452" s="1054"/>
      <c r="I452" s="1054"/>
      <c r="J452" s="1054"/>
      <c r="K452" s="1054"/>
      <c r="L452" s="1054"/>
      <c r="M452" s="1054"/>
      <c r="N452" s="1167" t="s">
        <v>2964</v>
      </c>
      <c r="O452" s="1168">
        <v>0.5</v>
      </c>
      <c r="P452" s="1054"/>
      <c r="Q452" s="1054"/>
      <c r="R452" s="1054"/>
      <c r="S452" s="1058"/>
      <c r="T452" s="1054"/>
      <c r="U452" s="1057"/>
      <c r="V452" s="1059"/>
      <c r="W452" s="1057"/>
      <c r="X452" s="1054"/>
      <c r="Y452" s="1055"/>
      <c r="Z452" s="1054"/>
      <c r="AA452" s="1051"/>
      <c r="AB452" s="1052"/>
      <c r="AC452" s="1055"/>
      <c r="AD452" s="1054"/>
      <c r="AE452" s="1060"/>
      <c r="AF452" s="1048"/>
      <c r="AG452" s="1160"/>
      <c r="AH452" s="1084"/>
    </row>
    <row r="453" spans="2:34">
      <c r="B453" s="1171" t="s">
        <v>2982</v>
      </c>
      <c r="C453" s="1166">
        <v>1123</v>
      </c>
      <c r="D453" s="1050"/>
      <c r="E453" s="1050"/>
      <c r="F453" s="1052"/>
      <c r="G453" s="1052"/>
      <c r="H453" s="1054"/>
      <c r="I453" s="1054"/>
      <c r="J453" s="1054"/>
      <c r="K453" s="1054"/>
      <c r="L453" s="1054"/>
      <c r="M453" s="1054"/>
      <c r="N453" s="1167" t="s">
        <v>2964</v>
      </c>
      <c r="O453" s="1168">
        <v>0.5</v>
      </c>
      <c r="P453" s="1054"/>
      <c r="Q453" s="1054"/>
      <c r="R453" s="1054"/>
      <c r="S453" s="1058"/>
      <c r="T453" s="1054"/>
      <c r="U453" s="1057"/>
      <c r="V453" s="1059"/>
      <c r="W453" s="1057"/>
      <c r="X453" s="1054"/>
      <c r="Y453" s="1055"/>
      <c r="Z453" s="1054"/>
      <c r="AA453" s="1051"/>
      <c r="AB453" s="1052"/>
      <c r="AC453" s="1055"/>
      <c r="AD453" s="1054"/>
      <c r="AE453" s="1060"/>
      <c r="AF453" s="1048"/>
      <c r="AG453" s="1160"/>
      <c r="AH453" s="1084"/>
    </row>
    <row r="454" spans="2:34">
      <c r="B454" s="1171" t="s">
        <v>3082</v>
      </c>
      <c r="C454" s="1166">
        <v>1111</v>
      </c>
      <c r="D454" s="1050"/>
      <c r="E454" s="1050"/>
      <c r="F454" s="1052"/>
      <c r="G454" s="1052"/>
      <c r="H454" s="1054"/>
      <c r="I454" s="1054"/>
      <c r="J454" s="1054"/>
      <c r="K454" s="1054"/>
      <c r="L454" s="1054"/>
      <c r="M454" s="1054"/>
      <c r="N454" s="1167" t="s">
        <v>2964</v>
      </c>
      <c r="O454" s="1168">
        <v>0.5</v>
      </c>
      <c r="P454" s="1054"/>
      <c r="Q454" s="1054"/>
      <c r="R454" s="1054"/>
      <c r="S454" s="1058"/>
      <c r="T454" s="1054"/>
      <c r="U454" s="1057"/>
      <c r="V454" s="1059"/>
      <c r="W454" s="1057"/>
      <c r="X454" s="1054"/>
      <c r="Y454" s="1055"/>
      <c r="Z454" s="1054"/>
      <c r="AA454" s="1051"/>
      <c r="AB454" s="1052"/>
      <c r="AC454" s="1055"/>
      <c r="AD454" s="1054"/>
      <c r="AE454" s="1060"/>
      <c r="AF454" s="1048"/>
      <c r="AG454" s="1160"/>
      <c r="AH454" s="1084"/>
    </row>
    <row r="455" spans="2:34">
      <c r="B455" s="1171" t="s">
        <v>2983</v>
      </c>
      <c r="C455" s="1166">
        <v>901</v>
      </c>
      <c r="D455" s="1050"/>
      <c r="E455" s="1050"/>
      <c r="F455" s="1052"/>
      <c r="G455" s="1052"/>
      <c r="H455" s="1054"/>
      <c r="I455" s="1054"/>
      <c r="J455" s="1054"/>
      <c r="K455" s="1054"/>
      <c r="L455" s="1054"/>
      <c r="M455" s="1054"/>
      <c r="N455" s="1167" t="s">
        <v>2964</v>
      </c>
      <c r="O455" s="1168">
        <v>0.5</v>
      </c>
      <c r="P455" s="1054"/>
      <c r="Q455" s="1054"/>
      <c r="R455" s="1054"/>
      <c r="S455" s="1058"/>
      <c r="T455" s="1054"/>
      <c r="U455" s="1057"/>
      <c r="V455" s="1059"/>
      <c r="W455" s="1057"/>
      <c r="X455" s="1054"/>
      <c r="Y455" s="1055"/>
      <c r="Z455" s="1054"/>
      <c r="AA455" s="1051"/>
      <c r="AB455" s="1052"/>
      <c r="AC455" s="1055"/>
      <c r="AD455" s="1054"/>
      <c r="AE455" s="1060"/>
      <c r="AF455" s="1048"/>
      <c r="AG455" s="1160"/>
      <c r="AH455" s="1084"/>
    </row>
    <row r="456" spans="2:34">
      <c r="B456" s="1171" t="s">
        <v>2984</v>
      </c>
      <c r="C456" s="1166">
        <v>1105</v>
      </c>
      <c r="D456" s="1050"/>
      <c r="E456" s="1050"/>
      <c r="F456" s="1052"/>
      <c r="G456" s="1052"/>
      <c r="H456" s="1054"/>
      <c r="I456" s="1054"/>
      <c r="J456" s="1054"/>
      <c r="K456" s="1054"/>
      <c r="L456" s="1054"/>
      <c r="M456" s="1054"/>
      <c r="N456" s="1167" t="s">
        <v>2964</v>
      </c>
      <c r="O456" s="1168">
        <v>0.5</v>
      </c>
      <c r="P456" s="1054"/>
      <c r="Q456" s="1054"/>
      <c r="R456" s="1054"/>
      <c r="S456" s="1058"/>
      <c r="T456" s="1054"/>
      <c r="U456" s="1057"/>
      <c r="V456" s="1059"/>
      <c r="W456" s="1057"/>
      <c r="X456" s="1054"/>
      <c r="Y456" s="1055"/>
      <c r="Z456" s="1054"/>
      <c r="AA456" s="1051"/>
      <c r="AB456" s="1052"/>
      <c r="AC456" s="1055"/>
      <c r="AD456" s="1054"/>
      <c r="AE456" s="1060"/>
      <c r="AF456" s="1048"/>
      <c r="AG456" s="1160"/>
      <c r="AH456" s="1084"/>
    </row>
    <row r="457" spans="2:34">
      <c r="B457" s="1171" t="s">
        <v>2985</v>
      </c>
      <c r="C457" s="1166">
        <v>1104</v>
      </c>
      <c r="D457" s="1050"/>
      <c r="E457" s="1050"/>
      <c r="F457" s="1052"/>
      <c r="G457" s="1052"/>
      <c r="H457" s="1054"/>
      <c r="I457" s="1054"/>
      <c r="J457" s="1054"/>
      <c r="K457" s="1054"/>
      <c r="L457" s="1054"/>
      <c r="M457" s="1054"/>
      <c r="N457" s="1167" t="s">
        <v>2964</v>
      </c>
      <c r="O457" s="1168">
        <v>0.5</v>
      </c>
      <c r="P457" s="1054"/>
      <c r="Q457" s="1054"/>
      <c r="R457" s="1054"/>
      <c r="S457" s="1058"/>
      <c r="T457" s="1054"/>
      <c r="U457" s="1057"/>
      <c r="V457" s="1059"/>
      <c r="W457" s="1057"/>
      <c r="X457" s="1054"/>
      <c r="Y457" s="1055"/>
      <c r="Z457" s="1054"/>
      <c r="AA457" s="1051"/>
      <c r="AB457" s="1052"/>
      <c r="AC457" s="1055"/>
      <c r="AD457" s="1054"/>
      <c r="AE457" s="1060"/>
      <c r="AF457" s="1048"/>
      <c r="AG457" s="1160"/>
      <c r="AH457" s="1084"/>
    </row>
    <row r="458" spans="2:34">
      <c r="B458" s="1171" t="s">
        <v>2986</v>
      </c>
      <c r="C458" s="1166">
        <v>1102</v>
      </c>
      <c r="D458" s="1050"/>
      <c r="E458" s="1050"/>
      <c r="F458" s="1052"/>
      <c r="G458" s="1052"/>
      <c r="H458" s="1054"/>
      <c r="I458" s="1054"/>
      <c r="J458" s="1054"/>
      <c r="K458" s="1054"/>
      <c r="L458" s="1054"/>
      <c r="M458" s="1054"/>
      <c r="N458" s="1167" t="s">
        <v>2964</v>
      </c>
      <c r="O458" s="1168">
        <v>0.5</v>
      </c>
      <c r="P458" s="1054"/>
      <c r="Q458" s="1054"/>
      <c r="R458" s="1054"/>
      <c r="S458" s="1058"/>
      <c r="T458" s="1054"/>
      <c r="U458" s="1057"/>
      <c r="V458" s="1059"/>
      <c r="W458" s="1057"/>
      <c r="X458" s="1054"/>
      <c r="Y458" s="1055"/>
      <c r="Z458" s="1054"/>
      <c r="AA458" s="1051"/>
      <c r="AB458" s="1052"/>
      <c r="AC458" s="1055"/>
      <c r="AD458" s="1054"/>
      <c r="AE458" s="1060"/>
      <c r="AF458" s="1048"/>
      <c r="AG458" s="1160"/>
      <c r="AH458" s="1084"/>
    </row>
    <row r="459" spans="2:34">
      <c r="B459" s="1171" t="s">
        <v>2987</v>
      </c>
      <c r="C459" s="1166">
        <v>1103</v>
      </c>
      <c r="D459" s="1050"/>
      <c r="E459" s="1050"/>
      <c r="F459" s="1052"/>
      <c r="G459" s="1052"/>
      <c r="H459" s="1054"/>
      <c r="I459" s="1054"/>
      <c r="J459" s="1054"/>
      <c r="K459" s="1054"/>
      <c r="L459" s="1054"/>
      <c r="M459" s="1054"/>
      <c r="N459" s="1167" t="s">
        <v>2964</v>
      </c>
      <c r="O459" s="1168">
        <v>0.5</v>
      </c>
      <c r="P459" s="1054"/>
      <c r="Q459" s="1054"/>
      <c r="R459" s="1054"/>
      <c r="S459" s="1058"/>
      <c r="T459" s="1054"/>
      <c r="U459" s="1057"/>
      <c r="V459" s="1059"/>
      <c r="W459" s="1057"/>
      <c r="X459" s="1054"/>
      <c r="Y459" s="1055"/>
      <c r="Z459" s="1054"/>
      <c r="AA459" s="1051"/>
      <c r="AB459" s="1052"/>
      <c r="AC459" s="1055"/>
      <c r="AD459" s="1054"/>
      <c r="AE459" s="1060"/>
      <c r="AF459" s="1048"/>
      <c r="AG459" s="1160"/>
      <c r="AH459" s="1084"/>
    </row>
    <row r="460" spans="2:34">
      <c r="B460" s="1171" t="s">
        <v>2988</v>
      </c>
      <c r="C460" s="1166">
        <v>1120</v>
      </c>
      <c r="D460" s="1050"/>
      <c r="E460" s="1050"/>
      <c r="F460" s="1052"/>
      <c r="G460" s="1052"/>
      <c r="H460" s="1054"/>
      <c r="I460" s="1054"/>
      <c r="J460" s="1054"/>
      <c r="K460" s="1054"/>
      <c r="L460" s="1054"/>
      <c r="M460" s="1054"/>
      <c r="N460" s="1167" t="s">
        <v>2964</v>
      </c>
      <c r="O460" s="1168">
        <v>0.5</v>
      </c>
      <c r="P460" s="1054"/>
      <c r="Q460" s="1054"/>
      <c r="R460" s="1054"/>
      <c r="S460" s="1058"/>
      <c r="T460" s="1054"/>
      <c r="U460" s="1057"/>
      <c r="V460" s="1059"/>
      <c r="W460" s="1057"/>
      <c r="X460" s="1054"/>
      <c r="Y460" s="1055"/>
      <c r="Z460" s="1054"/>
      <c r="AA460" s="1051"/>
      <c r="AB460" s="1052"/>
      <c r="AC460" s="1055"/>
      <c r="AD460" s="1054"/>
      <c r="AE460" s="1060"/>
      <c r="AF460" s="1048"/>
      <c r="AG460" s="1160"/>
      <c r="AH460" s="1084"/>
    </row>
    <row r="461" spans="2:34">
      <c r="B461" s="1171" t="s">
        <v>2989</v>
      </c>
      <c r="C461" s="1166">
        <v>1110</v>
      </c>
      <c r="D461" s="1050"/>
      <c r="E461" s="1050"/>
      <c r="F461" s="1052"/>
      <c r="G461" s="1052"/>
      <c r="H461" s="1054"/>
      <c r="I461" s="1054"/>
      <c r="J461" s="1054"/>
      <c r="K461" s="1054"/>
      <c r="L461" s="1054"/>
      <c r="M461" s="1054"/>
      <c r="N461" s="1167" t="s">
        <v>2964</v>
      </c>
      <c r="O461" s="1168">
        <v>0.5</v>
      </c>
      <c r="P461" s="1054"/>
      <c r="Q461" s="1054"/>
      <c r="R461" s="1054"/>
      <c r="S461" s="1058"/>
      <c r="T461" s="1054"/>
      <c r="U461" s="1057"/>
      <c r="V461" s="1059"/>
      <c r="W461" s="1057"/>
      <c r="X461" s="1054"/>
      <c r="Y461" s="1055"/>
      <c r="Z461" s="1054"/>
      <c r="AA461" s="1051"/>
      <c r="AB461" s="1052"/>
      <c r="AC461" s="1055"/>
      <c r="AD461" s="1054"/>
      <c r="AE461" s="1060"/>
      <c r="AF461" s="1048"/>
      <c r="AG461" s="1160"/>
      <c r="AH461" s="1084"/>
    </row>
    <row r="462" spans="2:34">
      <c r="B462" s="1171" t="s">
        <v>2990</v>
      </c>
      <c r="C462" s="1166">
        <v>135</v>
      </c>
      <c r="D462" s="1050"/>
      <c r="E462" s="1050"/>
      <c r="F462" s="1052"/>
      <c r="G462" s="1052"/>
      <c r="H462" s="1054"/>
      <c r="I462" s="1054"/>
      <c r="J462" s="1054"/>
      <c r="K462" s="1054"/>
      <c r="L462" s="1054"/>
      <c r="M462" s="1054"/>
      <c r="N462" s="1167" t="s">
        <v>2964</v>
      </c>
      <c r="O462" s="1168">
        <v>0.5</v>
      </c>
      <c r="P462" s="1054"/>
      <c r="Q462" s="1054"/>
      <c r="R462" s="1054"/>
      <c r="S462" s="1058"/>
      <c r="T462" s="1054"/>
      <c r="U462" s="1057"/>
      <c r="V462" s="1059"/>
      <c r="W462" s="1057"/>
      <c r="X462" s="1054"/>
      <c r="Y462" s="1055"/>
      <c r="Z462" s="1054"/>
      <c r="AA462" s="1051"/>
      <c r="AB462" s="1052"/>
      <c r="AC462" s="1055"/>
      <c r="AD462" s="1054"/>
      <c r="AE462" s="1060"/>
      <c r="AF462" s="1048"/>
      <c r="AG462" s="1160"/>
      <c r="AH462" s="1084"/>
    </row>
    <row r="463" spans="2:34">
      <c r="B463" s="1171" t="s">
        <v>2991</v>
      </c>
      <c r="C463" s="1166">
        <v>430</v>
      </c>
      <c r="D463" s="1050"/>
      <c r="E463" s="1050"/>
      <c r="F463" s="1052"/>
      <c r="G463" s="1052"/>
      <c r="H463" s="1054"/>
      <c r="I463" s="1054"/>
      <c r="J463" s="1054"/>
      <c r="K463" s="1054"/>
      <c r="L463" s="1054"/>
      <c r="M463" s="1054"/>
      <c r="N463" s="1167" t="s">
        <v>2964</v>
      </c>
      <c r="O463" s="1168">
        <v>0.5</v>
      </c>
      <c r="P463" s="1054"/>
      <c r="Q463" s="1054"/>
      <c r="R463" s="1054"/>
      <c r="S463" s="1058"/>
      <c r="T463" s="1054"/>
      <c r="U463" s="1057"/>
      <c r="V463" s="1059"/>
      <c r="W463" s="1057"/>
      <c r="X463" s="1054"/>
      <c r="Y463" s="1055"/>
      <c r="Z463" s="1054"/>
      <c r="AA463" s="1051"/>
      <c r="AB463" s="1052"/>
      <c r="AC463" s="1055"/>
      <c r="AD463" s="1054"/>
      <c r="AE463" s="1060"/>
      <c r="AF463" s="1048"/>
      <c r="AG463" s="1160"/>
      <c r="AH463" s="1084"/>
    </row>
    <row r="464" spans="2:34">
      <c r="B464" s="1171" t="s">
        <v>2990</v>
      </c>
      <c r="C464" s="1166">
        <v>879</v>
      </c>
      <c r="D464" s="1050"/>
      <c r="E464" s="1050"/>
      <c r="F464" s="1052"/>
      <c r="G464" s="1052"/>
      <c r="H464" s="1054"/>
      <c r="I464" s="1054"/>
      <c r="J464" s="1054"/>
      <c r="K464" s="1054"/>
      <c r="L464" s="1054"/>
      <c r="M464" s="1054"/>
      <c r="N464" s="1167" t="s">
        <v>2964</v>
      </c>
      <c r="O464" s="1168">
        <v>0.5</v>
      </c>
      <c r="P464" s="1054"/>
      <c r="Q464" s="1054"/>
      <c r="R464" s="1054"/>
      <c r="S464" s="1058"/>
      <c r="T464" s="1054"/>
      <c r="U464" s="1057"/>
      <c r="V464" s="1059"/>
      <c r="W464" s="1057"/>
      <c r="X464" s="1054"/>
      <c r="Y464" s="1055"/>
      <c r="Z464" s="1054"/>
      <c r="AA464" s="1051"/>
      <c r="AB464" s="1052"/>
      <c r="AC464" s="1055"/>
      <c r="AD464" s="1054"/>
      <c r="AE464" s="1060"/>
      <c r="AF464" s="1048"/>
      <c r="AG464" s="1160"/>
      <c r="AH464" s="1084"/>
    </row>
    <row r="465" spans="2:34">
      <c r="B465" s="1171" t="s">
        <v>2992</v>
      </c>
      <c r="C465" s="1166">
        <v>741</v>
      </c>
      <c r="D465" s="1050"/>
      <c r="E465" s="1050"/>
      <c r="F465" s="1052"/>
      <c r="G465" s="1052"/>
      <c r="H465" s="1054"/>
      <c r="I465" s="1054"/>
      <c r="J465" s="1054"/>
      <c r="K465" s="1054"/>
      <c r="L465" s="1054"/>
      <c r="M465" s="1054"/>
      <c r="N465" s="1167" t="s">
        <v>2964</v>
      </c>
      <c r="O465" s="1168">
        <v>0.5</v>
      </c>
      <c r="P465" s="1054"/>
      <c r="Q465" s="1054"/>
      <c r="R465" s="1054"/>
      <c r="S465" s="1058"/>
      <c r="T465" s="1054"/>
      <c r="U465" s="1057"/>
      <c r="V465" s="1059"/>
      <c r="W465" s="1057"/>
      <c r="X465" s="1054"/>
      <c r="Y465" s="1055"/>
      <c r="Z465" s="1054"/>
      <c r="AA465" s="1051"/>
      <c r="AB465" s="1052"/>
      <c r="AC465" s="1055"/>
      <c r="AD465" s="1054"/>
      <c r="AE465" s="1060"/>
      <c r="AF465" s="1048"/>
      <c r="AG465" s="1160"/>
      <c r="AH465" s="1084"/>
    </row>
    <row r="466" spans="2:34">
      <c r="B466" s="1171" t="s">
        <v>2993</v>
      </c>
      <c r="C466" s="1166">
        <v>478</v>
      </c>
      <c r="D466" s="1050"/>
      <c r="E466" s="1050"/>
      <c r="F466" s="1052"/>
      <c r="G466" s="1052"/>
      <c r="H466" s="1054"/>
      <c r="I466" s="1054"/>
      <c r="J466" s="1054"/>
      <c r="K466" s="1054"/>
      <c r="L466" s="1054"/>
      <c r="M466" s="1054"/>
      <c r="N466" s="1167" t="s">
        <v>2964</v>
      </c>
      <c r="O466" s="1168">
        <v>0.5</v>
      </c>
      <c r="P466" s="1054"/>
      <c r="Q466" s="1054"/>
      <c r="R466" s="1054"/>
      <c r="S466" s="1058"/>
      <c r="T466" s="1054"/>
      <c r="U466" s="1057"/>
      <c r="V466" s="1059"/>
      <c r="W466" s="1057"/>
      <c r="X466" s="1054"/>
      <c r="Y466" s="1055"/>
      <c r="Z466" s="1054"/>
      <c r="AA466" s="1051"/>
      <c r="AB466" s="1052"/>
      <c r="AC466" s="1055"/>
      <c r="AD466" s="1054"/>
      <c r="AE466" s="1060"/>
      <c r="AF466" s="1048"/>
      <c r="AG466" s="1160"/>
      <c r="AH466" s="1084"/>
    </row>
    <row r="467" spans="2:34">
      <c r="B467" s="1171" t="s">
        <v>2993</v>
      </c>
      <c r="C467" s="1166">
        <v>945</v>
      </c>
      <c r="D467" s="1050"/>
      <c r="E467" s="1050"/>
      <c r="F467" s="1052"/>
      <c r="G467" s="1052"/>
      <c r="H467" s="1054"/>
      <c r="I467" s="1054"/>
      <c r="J467" s="1054"/>
      <c r="K467" s="1054"/>
      <c r="L467" s="1054"/>
      <c r="M467" s="1054"/>
      <c r="N467" s="1167" t="s">
        <v>2964</v>
      </c>
      <c r="O467" s="1168">
        <v>0.5</v>
      </c>
      <c r="P467" s="1054"/>
      <c r="Q467" s="1054"/>
      <c r="R467" s="1054"/>
      <c r="S467" s="1058"/>
      <c r="T467" s="1054"/>
      <c r="U467" s="1057"/>
      <c r="V467" s="1059"/>
      <c r="W467" s="1057"/>
      <c r="X467" s="1054"/>
      <c r="Y467" s="1055"/>
      <c r="Z467" s="1054"/>
      <c r="AA467" s="1051"/>
      <c r="AB467" s="1052"/>
      <c r="AC467" s="1055"/>
      <c r="AD467" s="1054"/>
      <c r="AE467" s="1060"/>
      <c r="AF467" s="1048"/>
      <c r="AG467" s="1160"/>
      <c r="AH467" s="1084"/>
    </row>
    <row r="468" spans="2:34">
      <c r="B468" s="1171" t="s">
        <v>2994</v>
      </c>
      <c r="C468" s="1166">
        <v>133</v>
      </c>
      <c r="D468" s="1050"/>
      <c r="E468" s="1050"/>
      <c r="F468" s="1052"/>
      <c r="G468" s="1052"/>
      <c r="H468" s="1054"/>
      <c r="I468" s="1054"/>
      <c r="J468" s="1054"/>
      <c r="K468" s="1054"/>
      <c r="L468" s="1054"/>
      <c r="M468" s="1054"/>
      <c r="N468" s="1167" t="s">
        <v>2964</v>
      </c>
      <c r="O468" s="1168">
        <v>0.5</v>
      </c>
      <c r="P468" s="1054"/>
      <c r="Q468" s="1054"/>
      <c r="R468" s="1054"/>
      <c r="S468" s="1058"/>
      <c r="T468" s="1054"/>
      <c r="U468" s="1057"/>
      <c r="V468" s="1059"/>
      <c r="W468" s="1057"/>
      <c r="X468" s="1054"/>
      <c r="Y468" s="1055"/>
      <c r="Z468" s="1054"/>
      <c r="AA468" s="1051"/>
      <c r="AB468" s="1052"/>
      <c r="AC468" s="1055"/>
      <c r="AD468" s="1054"/>
      <c r="AE468" s="1060"/>
      <c r="AF468" s="1048"/>
      <c r="AG468" s="1160"/>
      <c r="AH468" s="1084"/>
    </row>
    <row r="469" spans="2:34">
      <c r="B469" s="1171" t="s">
        <v>1087</v>
      </c>
      <c r="C469" s="1166">
        <v>6</v>
      </c>
      <c r="D469" s="1050"/>
      <c r="E469" s="1050"/>
      <c r="F469" s="1052"/>
      <c r="G469" s="1052"/>
      <c r="H469" s="1054"/>
      <c r="I469" s="1054"/>
      <c r="J469" s="1054"/>
      <c r="K469" s="1054"/>
      <c r="L469" s="1054"/>
      <c r="M469" s="1054"/>
      <c r="N469" s="1167" t="s">
        <v>2964</v>
      </c>
      <c r="O469" s="1168">
        <v>0.5</v>
      </c>
      <c r="P469" s="1054"/>
      <c r="Q469" s="1054"/>
      <c r="R469" s="1054"/>
      <c r="S469" s="1058"/>
      <c r="T469" s="1054"/>
      <c r="U469" s="1057"/>
      <c r="V469" s="1059"/>
      <c r="W469" s="1057"/>
      <c r="X469" s="1054"/>
      <c r="Y469" s="1055"/>
      <c r="Z469" s="1054"/>
      <c r="AA469" s="1051"/>
      <c r="AB469" s="1052"/>
      <c r="AC469" s="1055"/>
      <c r="AD469" s="1054"/>
      <c r="AE469" s="1060"/>
      <c r="AF469" s="1048"/>
      <c r="AG469" s="1160"/>
      <c r="AH469" s="1084"/>
    </row>
    <row r="470" spans="2:34">
      <c r="B470" s="1171" t="s">
        <v>2995</v>
      </c>
      <c r="C470" s="1166">
        <v>1049</v>
      </c>
      <c r="D470" s="1050"/>
      <c r="E470" s="1050"/>
      <c r="F470" s="1052"/>
      <c r="G470" s="1052"/>
      <c r="H470" s="1054"/>
      <c r="I470" s="1054"/>
      <c r="J470" s="1054"/>
      <c r="K470" s="1054"/>
      <c r="L470" s="1054"/>
      <c r="M470" s="1054"/>
      <c r="N470" s="1167" t="s">
        <v>2964</v>
      </c>
      <c r="O470" s="1168">
        <v>0.5</v>
      </c>
      <c r="P470" s="1054"/>
      <c r="Q470" s="1054"/>
      <c r="R470" s="1054"/>
      <c r="S470" s="1058"/>
      <c r="T470" s="1054"/>
      <c r="U470" s="1057"/>
      <c r="V470" s="1059"/>
      <c r="W470" s="1057"/>
      <c r="X470" s="1054"/>
      <c r="Y470" s="1055"/>
      <c r="Z470" s="1054"/>
      <c r="AA470" s="1051"/>
      <c r="AB470" s="1052"/>
      <c r="AC470" s="1055"/>
      <c r="AD470" s="1054"/>
      <c r="AE470" s="1060"/>
      <c r="AF470" s="1048"/>
      <c r="AG470" s="1160"/>
      <c r="AH470" s="1084"/>
    </row>
    <row r="471" spans="2:34">
      <c r="B471" s="1171" t="s">
        <v>2995</v>
      </c>
      <c r="C471" s="1166">
        <v>435</v>
      </c>
      <c r="D471" s="1050"/>
      <c r="E471" s="1050"/>
      <c r="F471" s="1052"/>
      <c r="G471" s="1052"/>
      <c r="H471" s="1054"/>
      <c r="I471" s="1054"/>
      <c r="J471" s="1054"/>
      <c r="K471" s="1054"/>
      <c r="L471" s="1054"/>
      <c r="M471" s="1054"/>
      <c r="N471" s="1167" t="s">
        <v>2964</v>
      </c>
      <c r="O471" s="1168">
        <v>0.5</v>
      </c>
      <c r="P471" s="1054"/>
      <c r="Q471" s="1054"/>
      <c r="R471" s="1054"/>
      <c r="S471" s="1058"/>
      <c r="T471" s="1054"/>
      <c r="U471" s="1057"/>
      <c r="V471" s="1059"/>
      <c r="W471" s="1057"/>
      <c r="X471" s="1054"/>
      <c r="Y471" s="1055"/>
      <c r="Z471" s="1054"/>
      <c r="AA471" s="1051"/>
      <c r="AB471" s="1052"/>
      <c r="AC471" s="1055"/>
      <c r="AD471" s="1054"/>
      <c r="AE471" s="1060"/>
      <c r="AF471" s="1048"/>
      <c r="AG471" s="1160"/>
      <c r="AH471" s="1084"/>
    </row>
    <row r="472" spans="2:34">
      <c r="B472" s="1171" t="s">
        <v>2996</v>
      </c>
      <c r="C472" s="1166">
        <v>530</v>
      </c>
      <c r="D472" s="1050"/>
      <c r="E472" s="1050"/>
      <c r="F472" s="1052"/>
      <c r="G472" s="1052"/>
      <c r="H472" s="1054"/>
      <c r="I472" s="1054"/>
      <c r="J472" s="1054"/>
      <c r="K472" s="1054"/>
      <c r="L472" s="1054"/>
      <c r="M472" s="1054"/>
      <c r="N472" s="1167" t="s">
        <v>2964</v>
      </c>
      <c r="O472" s="1168">
        <v>0.5</v>
      </c>
      <c r="P472" s="1054"/>
      <c r="Q472" s="1054"/>
      <c r="R472" s="1054"/>
      <c r="S472" s="1058"/>
      <c r="T472" s="1054"/>
      <c r="U472" s="1057"/>
      <c r="V472" s="1059"/>
      <c r="W472" s="1057"/>
      <c r="X472" s="1054"/>
      <c r="Y472" s="1055"/>
      <c r="Z472" s="1054"/>
      <c r="AA472" s="1051"/>
      <c r="AB472" s="1052"/>
      <c r="AC472" s="1055"/>
      <c r="AD472" s="1054"/>
      <c r="AE472" s="1060"/>
      <c r="AF472" s="1048"/>
      <c r="AG472" s="1160"/>
      <c r="AH472" s="1084"/>
    </row>
    <row r="473" spans="2:34">
      <c r="B473" s="1171" t="s">
        <v>2997</v>
      </c>
      <c r="C473" s="1166">
        <v>736</v>
      </c>
      <c r="D473" s="1050"/>
      <c r="E473" s="1050"/>
      <c r="F473" s="1052"/>
      <c r="G473" s="1052"/>
      <c r="H473" s="1054"/>
      <c r="I473" s="1054"/>
      <c r="J473" s="1054"/>
      <c r="K473" s="1054"/>
      <c r="L473" s="1054"/>
      <c r="M473" s="1054"/>
      <c r="N473" s="1167" t="s">
        <v>2964</v>
      </c>
      <c r="O473" s="1168">
        <v>0.5</v>
      </c>
      <c r="P473" s="1054"/>
      <c r="Q473" s="1054"/>
      <c r="R473" s="1054"/>
      <c r="S473" s="1058"/>
      <c r="T473" s="1054"/>
      <c r="U473" s="1057"/>
      <c r="V473" s="1059"/>
      <c r="W473" s="1057"/>
      <c r="X473" s="1054"/>
      <c r="Y473" s="1055"/>
      <c r="Z473" s="1054"/>
      <c r="AA473" s="1051"/>
      <c r="AB473" s="1052"/>
      <c r="AC473" s="1055"/>
      <c r="AD473" s="1054"/>
      <c r="AE473" s="1060"/>
      <c r="AF473" s="1048"/>
      <c r="AG473" s="1160"/>
      <c r="AH473" s="1084"/>
    </row>
    <row r="474" spans="2:34">
      <c r="B474" s="1171" t="s">
        <v>2997</v>
      </c>
      <c r="C474" s="1166">
        <v>8</v>
      </c>
      <c r="D474" s="1050"/>
      <c r="E474" s="1050"/>
      <c r="F474" s="1052"/>
      <c r="G474" s="1052"/>
      <c r="H474" s="1054"/>
      <c r="I474" s="1054"/>
      <c r="J474" s="1054"/>
      <c r="K474" s="1054"/>
      <c r="L474" s="1054"/>
      <c r="M474" s="1054"/>
      <c r="N474" s="1167" t="s">
        <v>2964</v>
      </c>
      <c r="O474" s="1168">
        <v>0.5</v>
      </c>
      <c r="P474" s="1054"/>
      <c r="Q474" s="1054"/>
      <c r="R474" s="1054"/>
      <c r="S474" s="1058"/>
      <c r="T474" s="1054"/>
      <c r="U474" s="1057"/>
      <c r="V474" s="1059"/>
      <c r="W474" s="1057"/>
      <c r="X474" s="1054"/>
      <c r="Y474" s="1055"/>
      <c r="Z474" s="1054"/>
      <c r="AA474" s="1051"/>
      <c r="AB474" s="1052"/>
      <c r="AC474" s="1055"/>
      <c r="AD474" s="1054"/>
      <c r="AE474" s="1060"/>
      <c r="AF474" s="1048"/>
      <c r="AG474" s="1160"/>
      <c r="AH474" s="1084"/>
    </row>
    <row r="475" spans="2:34">
      <c r="B475" s="1171" t="s">
        <v>2998</v>
      </c>
      <c r="C475" s="1166">
        <v>758</v>
      </c>
      <c r="D475" s="1050"/>
      <c r="E475" s="1050"/>
      <c r="F475" s="1052"/>
      <c r="G475" s="1052"/>
      <c r="H475" s="1054"/>
      <c r="I475" s="1054"/>
      <c r="J475" s="1054"/>
      <c r="K475" s="1054"/>
      <c r="L475" s="1054"/>
      <c r="M475" s="1054"/>
      <c r="N475" s="1167" t="s">
        <v>2964</v>
      </c>
      <c r="O475" s="1168">
        <v>0.5</v>
      </c>
      <c r="P475" s="1054"/>
      <c r="Q475" s="1054"/>
      <c r="R475" s="1054"/>
      <c r="S475" s="1058"/>
      <c r="T475" s="1054"/>
      <c r="U475" s="1057"/>
      <c r="V475" s="1059"/>
      <c r="W475" s="1057"/>
      <c r="X475" s="1054"/>
      <c r="Y475" s="1055"/>
      <c r="Z475" s="1054"/>
      <c r="AA475" s="1051"/>
      <c r="AB475" s="1052"/>
      <c r="AC475" s="1055"/>
      <c r="AD475" s="1054"/>
      <c r="AE475" s="1060"/>
      <c r="AF475" s="1048"/>
      <c r="AG475" s="1160"/>
      <c r="AH475" s="1084"/>
    </row>
    <row r="476" spans="2:34">
      <c r="B476" s="1171" t="s">
        <v>2998</v>
      </c>
      <c r="C476" s="1166">
        <v>322</v>
      </c>
      <c r="D476" s="1050"/>
      <c r="E476" s="1050"/>
      <c r="F476" s="1052"/>
      <c r="G476" s="1052"/>
      <c r="H476" s="1054"/>
      <c r="I476" s="1054"/>
      <c r="J476" s="1054"/>
      <c r="K476" s="1054"/>
      <c r="L476" s="1054"/>
      <c r="M476" s="1054"/>
      <c r="N476" s="1167" t="s">
        <v>2964</v>
      </c>
      <c r="O476" s="1168">
        <v>0.5</v>
      </c>
      <c r="P476" s="1054"/>
      <c r="Q476" s="1054"/>
      <c r="R476" s="1054"/>
      <c r="S476" s="1058"/>
      <c r="T476" s="1054"/>
      <c r="U476" s="1057"/>
      <c r="V476" s="1059"/>
      <c r="W476" s="1057"/>
      <c r="X476" s="1054"/>
      <c r="Y476" s="1055"/>
      <c r="Z476" s="1054"/>
      <c r="AA476" s="1051"/>
      <c r="AB476" s="1052"/>
      <c r="AC476" s="1055"/>
      <c r="AD476" s="1054"/>
      <c r="AE476" s="1060"/>
      <c r="AF476" s="1048"/>
      <c r="AG476" s="1160"/>
      <c r="AH476" s="1084"/>
    </row>
    <row r="477" spans="2:34">
      <c r="B477" s="1171" t="s">
        <v>2999</v>
      </c>
      <c r="C477" s="1166">
        <v>323</v>
      </c>
      <c r="D477" s="1050"/>
      <c r="E477" s="1050"/>
      <c r="F477" s="1052"/>
      <c r="G477" s="1052"/>
      <c r="H477" s="1054"/>
      <c r="I477" s="1054"/>
      <c r="J477" s="1054"/>
      <c r="K477" s="1054"/>
      <c r="L477" s="1054"/>
      <c r="M477" s="1054"/>
      <c r="N477" s="1167" t="s">
        <v>2964</v>
      </c>
      <c r="O477" s="1168">
        <v>0.5</v>
      </c>
      <c r="P477" s="1054"/>
      <c r="Q477" s="1054"/>
      <c r="R477" s="1054"/>
      <c r="S477" s="1058"/>
      <c r="T477" s="1054"/>
      <c r="U477" s="1057"/>
      <c r="V477" s="1059"/>
      <c r="W477" s="1057"/>
      <c r="X477" s="1054"/>
      <c r="Y477" s="1055"/>
      <c r="Z477" s="1054"/>
      <c r="AA477" s="1051"/>
      <c r="AB477" s="1052"/>
      <c r="AC477" s="1055"/>
      <c r="AD477" s="1054"/>
      <c r="AE477" s="1060"/>
      <c r="AF477" s="1048"/>
      <c r="AG477" s="1160"/>
      <c r="AH477" s="1084"/>
    </row>
    <row r="478" spans="2:34">
      <c r="B478" s="1171" t="s">
        <v>2999</v>
      </c>
      <c r="C478" s="1166">
        <v>759</v>
      </c>
      <c r="D478" s="1050"/>
      <c r="E478" s="1050"/>
      <c r="F478" s="1052"/>
      <c r="G478" s="1052"/>
      <c r="H478" s="1054"/>
      <c r="I478" s="1054"/>
      <c r="J478" s="1054"/>
      <c r="K478" s="1054"/>
      <c r="L478" s="1054"/>
      <c r="M478" s="1054"/>
      <c r="N478" s="1167" t="s">
        <v>2964</v>
      </c>
      <c r="O478" s="1168">
        <v>0.5</v>
      </c>
      <c r="P478" s="1054"/>
      <c r="Q478" s="1054"/>
      <c r="R478" s="1054"/>
      <c r="S478" s="1058"/>
      <c r="T478" s="1054"/>
      <c r="U478" s="1057"/>
      <c r="V478" s="1059"/>
      <c r="W478" s="1057"/>
      <c r="X478" s="1054"/>
      <c r="Y478" s="1055"/>
      <c r="Z478" s="1054"/>
      <c r="AA478" s="1051"/>
      <c r="AB478" s="1052"/>
      <c r="AC478" s="1055"/>
      <c r="AD478" s="1054"/>
      <c r="AE478" s="1060"/>
      <c r="AF478" s="1048"/>
      <c r="AG478" s="1160"/>
      <c r="AH478" s="1084"/>
    </row>
    <row r="479" spans="2:34">
      <c r="B479" s="1171" t="s">
        <v>3000</v>
      </c>
      <c r="C479" s="1166">
        <v>843</v>
      </c>
      <c r="D479" s="1050"/>
      <c r="E479" s="1050"/>
      <c r="F479" s="1052"/>
      <c r="G479" s="1052"/>
      <c r="H479" s="1054"/>
      <c r="I479" s="1054"/>
      <c r="J479" s="1054"/>
      <c r="K479" s="1054"/>
      <c r="L479" s="1054"/>
      <c r="M479" s="1054"/>
      <c r="N479" s="1167" t="s">
        <v>2964</v>
      </c>
      <c r="O479" s="1168">
        <v>0.5</v>
      </c>
      <c r="P479" s="1054"/>
      <c r="Q479" s="1054"/>
      <c r="R479" s="1054"/>
      <c r="S479" s="1058"/>
      <c r="T479" s="1054"/>
      <c r="U479" s="1057"/>
      <c r="V479" s="1059"/>
      <c r="W479" s="1057"/>
      <c r="X479" s="1054"/>
      <c r="Y479" s="1055"/>
      <c r="Z479" s="1054"/>
      <c r="AA479" s="1051"/>
      <c r="AB479" s="1052"/>
      <c r="AC479" s="1055"/>
      <c r="AD479" s="1054"/>
      <c r="AE479" s="1060"/>
      <c r="AF479" s="1048"/>
      <c r="AG479" s="1160"/>
      <c r="AH479" s="1084"/>
    </row>
    <row r="480" spans="2:34">
      <c r="B480" s="1171" t="s">
        <v>3001</v>
      </c>
      <c r="C480" s="1166">
        <v>838</v>
      </c>
      <c r="D480" s="1050"/>
      <c r="E480" s="1050"/>
      <c r="F480" s="1052"/>
      <c r="G480" s="1052"/>
      <c r="H480" s="1054"/>
      <c r="I480" s="1054"/>
      <c r="J480" s="1054"/>
      <c r="K480" s="1054"/>
      <c r="L480" s="1054"/>
      <c r="M480" s="1054"/>
      <c r="N480" s="1167" t="s">
        <v>2964</v>
      </c>
      <c r="O480" s="1168">
        <v>0.5</v>
      </c>
      <c r="P480" s="1054"/>
      <c r="Q480" s="1054"/>
      <c r="R480" s="1054"/>
      <c r="S480" s="1058"/>
      <c r="T480" s="1054"/>
      <c r="U480" s="1057"/>
      <c r="V480" s="1059"/>
      <c r="W480" s="1057"/>
      <c r="X480" s="1054"/>
      <c r="Y480" s="1055"/>
      <c r="Z480" s="1054"/>
      <c r="AA480" s="1051"/>
      <c r="AB480" s="1052"/>
      <c r="AC480" s="1055"/>
      <c r="AD480" s="1054"/>
      <c r="AE480" s="1060"/>
      <c r="AF480" s="1048"/>
      <c r="AG480" s="1160"/>
      <c r="AH480" s="1084"/>
    </row>
    <row r="481" spans="2:34">
      <c r="B481" s="1171" t="s">
        <v>3001</v>
      </c>
      <c r="C481" s="1166">
        <v>433</v>
      </c>
      <c r="D481" s="1050"/>
      <c r="E481" s="1050"/>
      <c r="F481" s="1052"/>
      <c r="G481" s="1052"/>
      <c r="H481" s="1054"/>
      <c r="I481" s="1054"/>
      <c r="J481" s="1054"/>
      <c r="K481" s="1054"/>
      <c r="L481" s="1054"/>
      <c r="M481" s="1054"/>
      <c r="N481" s="1167" t="s">
        <v>2964</v>
      </c>
      <c r="O481" s="1168">
        <v>0.5</v>
      </c>
      <c r="P481" s="1054"/>
      <c r="Q481" s="1054"/>
      <c r="R481" s="1054"/>
      <c r="S481" s="1058"/>
      <c r="T481" s="1054"/>
      <c r="U481" s="1057"/>
      <c r="V481" s="1059"/>
      <c r="W481" s="1057"/>
      <c r="X481" s="1054"/>
      <c r="Y481" s="1055"/>
      <c r="Z481" s="1054"/>
      <c r="AA481" s="1051"/>
      <c r="AB481" s="1052"/>
      <c r="AC481" s="1055"/>
      <c r="AD481" s="1054"/>
      <c r="AE481" s="1060"/>
      <c r="AF481" s="1048"/>
      <c r="AG481" s="1160"/>
      <c r="AH481" s="1084"/>
    </row>
    <row r="482" spans="2:34">
      <c r="B482" s="1171" t="s">
        <v>3001</v>
      </c>
      <c r="C482" s="1166">
        <v>742</v>
      </c>
      <c r="D482" s="1050"/>
      <c r="E482" s="1050"/>
      <c r="F482" s="1052"/>
      <c r="G482" s="1052"/>
      <c r="H482" s="1054"/>
      <c r="I482" s="1054"/>
      <c r="J482" s="1054"/>
      <c r="K482" s="1054"/>
      <c r="L482" s="1054"/>
      <c r="M482" s="1054"/>
      <c r="N482" s="1167" t="s">
        <v>2964</v>
      </c>
      <c r="O482" s="1168">
        <v>0.5</v>
      </c>
      <c r="P482" s="1054"/>
      <c r="Q482" s="1054"/>
      <c r="R482" s="1054"/>
      <c r="S482" s="1058"/>
      <c r="T482" s="1054"/>
      <c r="U482" s="1057"/>
      <c r="V482" s="1059"/>
      <c r="W482" s="1057"/>
      <c r="X482" s="1054"/>
      <c r="Y482" s="1055"/>
      <c r="Z482" s="1054"/>
      <c r="AA482" s="1051"/>
      <c r="AB482" s="1052"/>
      <c r="AC482" s="1055"/>
      <c r="AD482" s="1054"/>
      <c r="AE482" s="1060"/>
      <c r="AF482" s="1048"/>
      <c r="AG482" s="1160"/>
      <c r="AH482" s="1084"/>
    </row>
    <row r="483" spans="2:34">
      <c r="B483" s="1171" t="s">
        <v>3002</v>
      </c>
      <c r="C483" s="1166">
        <v>757</v>
      </c>
      <c r="D483" s="1050"/>
      <c r="E483" s="1050"/>
      <c r="F483" s="1052"/>
      <c r="G483" s="1052"/>
      <c r="H483" s="1054"/>
      <c r="I483" s="1054"/>
      <c r="J483" s="1054"/>
      <c r="K483" s="1054"/>
      <c r="L483" s="1054"/>
      <c r="M483" s="1054"/>
      <c r="N483" s="1167" t="s">
        <v>2964</v>
      </c>
      <c r="O483" s="1168">
        <v>0.5</v>
      </c>
      <c r="P483" s="1054"/>
      <c r="Q483" s="1054"/>
      <c r="R483" s="1054"/>
      <c r="S483" s="1058"/>
      <c r="T483" s="1054"/>
      <c r="U483" s="1057"/>
      <c r="V483" s="1059"/>
      <c r="W483" s="1057"/>
      <c r="X483" s="1054"/>
      <c r="Y483" s="1055"/>
      <c r="Z483" s="1054"/>
      <c r="AA483" s="1051"/>
      <c r="AB483" s="1052"/>
      <c r="AC483" s="1055"/>
      <c r="AD483" s="1054"/>
      <c r="AE483" s="1060"/>
      <c r="AF483" s="1048"/>
      <c r="AG483" s="1160"/>
      <c r="AH483" s="1084"/>
    </row>
    <row r="484" spans="2:34">
      <c r="B484" s="1171" t="s">
        <v>2668</v>
      </c>
      <c r="C484" s="1166">
        <v>789</v>
      </c>
      <c r="D484" s="1050"/>
      <c r="E484" s="1050"/>
      <c r="F484" s="1052"/>
      <c r="G484" s="1052"/>
      <c r="H484" s="1054"/>
      <c r="I484" s="1054"/>
      <c r="J484" s="1054"/>
      <c r="K484" s="1054"/>
      <c r="L484" s="1054"/>
      <c r="M484" s="1054"/>
      <c r="N484" s="1167" t="s">
        <v>2964</v>
      </c>
      <c r="O484" s="1168">
        <v>0.5</v>
      </c>
      <c r="P484" s="1054"/>
      <c r="Q484" s="1054"/>
      <c r="R484" s="1054"/>
      <c r="S484" s="1058"/>
      <c r="T484" s="1054"/>
      <c r="U484" s="1057"/>
      <c r="V484" s="1059"/>
      <c r="W484" s="1057"/>
      <c r="X484" s="1054"/>
      <c r="Y484" s="1055"/>
      <c r="Z484" s="1054"/>
      <c r="AA484" s="1051"/>
      <c r="AB484" s="1052"/>
      <c r="AC484" s="1055"/>
      <c r="AD484" s="1054"/>
      <c r="AE484" s="1060"/>
      <c r="AF484" s="1048"/>
      <c r="AG484" s="1160"/>
      <c r="AH484" s="1084"/>
    </row>
    <row r="485" spans="2:34">
      <c r="B485" s="1171" t="s">
        <v>3003</v>
      </c>
      <c r="C485" s="1166">
        <v>819</v>
      </c>
      <c r="D485" s="1050"/>
      <c r="E485" s="1050"/>
      <c r="F485" s="1052"/>
      <c r="G485" s="1052"/>
      <c r="H485" s="1054"/>
      <c r="I485" s="1054"/>
      <c r="J485" s="1054"/>
      <c r="K485" s="1054"/>
      <c r="L485" s="1054"/>
      <c r="M485" s="1054"/>
      <c r="N485" s="1167" t="s">
        <v>2964</v>
      </c>
      <c r="O485" s="1168">
        <v>0.5</v>
      </c>
      <c r="P485" s="1054"/>
      <c r="Q485" s="1054"/>
      <c r="R485" s="1054"/>
      <c r="S485" s="1058"/>
      <c r="T485" s="1054"/>
      <c r="U485" s="1057"/>
      <c r="V485" s="1059"/>
      <c r="W485" s="1057"/>
      <c r="X485" s="1054"/>
      <c r="Y485" s="1055"/>
      <c r="Z485" s="1054"/>
      <c r="AA485" s="1051"/>
      <c r="AB485" s="1052"/>
      <c r="AC485" s="1055"/>
      <c r="AD485" s="1054"/>
      <c r="AE485" s="1060"/>
      <c r="AF485" s="1048"/>
      <c r="AG485" s="1160"/>
      <c r="AH485" s="1084"/>
    </row>
    <row r="486" spans="2:34" ht="13.5" thickBot="1">
      <c r="B486" s="1161"/>
      <c r="C486" s="1149"/>
      <c r="D486" s="1150"/>
      <c r="E486" s="1150"/>
      <c r="F486" s="1151"/>
      <c r="G486" s="1151"/>
      <c r="H486" s="1152"/>
      <c r="I486" s="1152"/>
      <c r="J486" s="1152"/>
      <c r="K486" s="1152"/>
      <c r="L486" s="1152"/>
      <c r="M486" s="1152"/>
      <c r="N486" s="1162"/>
      <c r="O486" s="1152"/>
      <c r="P486" s="1152"/>
      <c r="Q486" s="1152"/>
      <c r="R486" s="1152"/>
      <c r="S486" s="1152"/>
      <c r="T486" s="1152"/>
      <c r="U486" s="1152"/>
      <c r="V486" s="1162"/>
      <c r="W486" s="1152"/>
      <c r="X486" s="1152"/>
      <c r="Y486" s="1152"/>
      <c r="Z486" s="1152"/>
      <c r="AA486" s="1150"/>
      <c r="AB486" s="1151"/>
      <c r="AC486" s="1152"/>
      <c r="AD486" s="1152"/>
      <c r="AE486" s="1162"/>
      <c r="AF486" s="1149"/>
      <c r="AG486" s="1163"/>
      <c r="AH486" s="1084"/>
    </row>
    <row r="487" spans="2:34" ht="9.75" customHeight="1">
      <c r="B487" s="1085"/>
      <c r="C487" s="1086"/>
      <c r="D487" s="1086">
        <v>1.0000000000000001E-33</v>
      </c>
      <c r="E487" s="1086"/>
      <c r="F487" s="1086"/>
      <c r="G487" s="1086"/>
      <c r="H487" s="1086"/>
      <c r="I487" s="1086"/>
      <c r="J487" s="1086"/>
      <c r="K487" s="1086"/>
      <c r="L487" s="1086"/>
      <c r="M487" s="1086"/>
      <c r="N487" s="1086">
        <v>1.0000000000000001E-33</v>
      </c>
      <c r="O487" s="1086"/>
      <c r="P487" s="1086"/>
      <c r="Q487" s="1086"/>
      <c r="R487" s="1086"/>
      <c r="S487" s="1086"/>
      <c r="T487" s="1086"/>
      <c r="U487" s="1086"/>
      <c r="V487" s="1086">
        <v>1.0000000000000001E-33</v>
      </c>
      <c r="W487" s="1086"/>
      <c r="X487" s="1086"/>
      <c r="Y487" s="1086"/>
      <c r="Z487" s="1086"/>
      <c r="AA487" s="1086"/>
      <c r="AB487" s="1086"/>
      <c r="AC487" s="1086"/>
      <c r="AD487" s="1086"/>
      <c r="AE487" s="1086"/>
      <c r="AF487" s="1086"/>
      <c r="AG487" s="1086"/>
      <c r="AH487" s="1084"/>
    </row>
    <row r="488" spans="2:34" ht="15.75" customHeight="1">
      <c r="B488" s="1087" t="s">
        <v>2890</v>
      </c>
      <c r="C488" s="1733" t="s">
        <v>2972</v>
      </c>
      <c r="D488" s="1733"/>
      <c r="E488" s="1733"/>
      <c r="F488" s="1733"/>
      <c r="G488" s="1733"/>
      <c r="H488" s="1733"/>
      <c r="I488" s="1733"/>
      <c r="J488" s="1733"/>
      <c r="K488" s="1733"/>
      <c r="L488" s="1733"/>
      <c r="M488" s="1733"/>
      <c r="N488" s="1733"/>
      <c r="O488" s="1733"/>
      <c r="P488" s="1733"/>
      <c r="Q488" s="1733"/>
      <c r="R488" s="1733"/>
      <c r="S488" s="1733"/>
      <c r="T488" s="1733"/>
      <c r="U488" s="1733"/>
      <c r="V488" s="1733"/>
      <c r="W488" s="1733"/>
      <c r="X488" s="1733"/>
      <c r="Y488" s="1733"/>
      <c r="Z488" s="1733"/>
      <c r="AA488" s="1733"/>
      <c r="AB488" s="1733"/>
      <c r="AC488" s="1733"/>
      <c r="AD488" s="1733"/>
      <c r="AE488" s="1733"/>
      <c r="AF488" s="1733"/>
      <c r="AG488" s="1733"/>
      <c r="AH488" s="1084"/>
    </row>
    <row r="489" spans="2:34" ht="18.75" customHeight="1" thickBot="1">
      <c r="B489" s="1088" t="s">
        <v>2892</v>
      </c>
      <c r="C489" s="1758" t="s">
        <v>2973</v>
      </c>
      <c r="D489" s="1758"/>
      <c r="E489" s="1758"/>
      <c r="F489" s="1758"/>
      <c r="G489" s="1758"/>
      <c r="H489" s="1758"/>
      <c r="I489" s="1758"/>
      <c r="J489" s="1758"/>
      <c r="K489" s="1758"/>
      <c r="L489" s="1758"/>
      <c r="M489" s="1758"/>
      <c r="N489" s="1758"/>
      <c r="O489" s="1758"/>
      <c r="P489" s="1758"/>
      <c r="Q489" s="1758"/>
      <c r="R489" s="1758"/>
      <c r="S489" s="1758"/>
      <c r="T489" s="1758"/>
      <c r="U489" s="1758"/>
      <c r="V489" s="1758"/>
      <c r="W489" s="1758"/>
      <c r="X489" s="1758"/>
      <c r="Y489" s="1758"/>
      <c r="Z489" s="1758"/>
      <c r="AA489" s="1758"/>
      <c r="AB489" s="1758"/>
      <c r="AC489" s="1758"/>
      <c r="AD489" s="1758"/>
      <c r="AE489" s="1758"/>
      <c r="AF489" s="1758"/>
      <c r="AG489" s="1758"/>
      <c r="AH489" s="1089"/>
    </row>
    <row r="490" spans="2:34" ht="13.5" thickBot="1">
      <c r="B490" s="360"/>
    </row>
    <row r="491" spans="2:34" ht="13.5" thickTop="1">
      <c r="B491" s="2290" t="s">
        <v>267</v>
      </c>
      <c r="C491" s="2291"/>
      <c r="D491" s="2292"/>
    </row>
    <row r="492" spans="2:34" ht="13.5" customHeight="1" thickBot="1">
      <c r="B492" s="2333" t="s">
        <v>268</v>
      </c>
      <c r="C492" s="2294"/>
      <c r="D492" s="2295"/>
    </row>
    <row r="493" spans="2:34" ht="13.5" thickBot="1">
      <c r="B493" s="869" t="s">
        <v>307</v>
      </c>
      <c r="C493" s="349" t="s">
        <v>269</v>
      </c>
      <c r="D493" s="870" t="s">
        <v>270</v>
      </c>
    </row>
    <row r="494" spans="2:34">
      <c r="B494" s="871" t="s">
        <v>1064</v>
      </c>
      <c r="C494" s="163" t="s">
        <v>1065</v>
      </c>
      <c r="D494" s="872" t="s">
        <v>272</v>
      </c>
    </row>
    <row r="495" spans="2:34">
      <c r="B495" s="873" t="s">
        <v>273</v>
      </c>
      <c r="C495" s="350">
        <v>5.99</v>
      </c>
      <c r="D495" s="874" t="s">
        <v>274</v>
      </c>
    </row>
    <row r="496" spans="2:34">
      <c r="B496" s="873" t="s">
        <v>275</v>
      </c>
      <c r="C496" s="351">
        <v>0.01</v>
      </c>
      <c r="D496" s="874" t="s">
        <v>276</v>
      </c>
    </row>
    <row r="497" spans="2:4">
      <c r="B497" s="873" t="s">
        <v>277</v>
      </c>
      <c r="C497" s="351">
        <v>0.02</v>
      </c>
      <c r="D497" s="874" t="s">
        <v>276</v>
      </c>
    </row>
    <row r="498" spans="2:4">
      <c r="B498" s="873" t="s">
        <v>279</v>
      </c>
      <c r="C498" s="352"/>
      <c r="D498" s="874"/>
    </row>
    <row r="499" spans="2:4">
      <c r="B499" s="873" t="s">
        <v>1401</v>
      </c>
      <c r="C499" s="353" t="s">
        <v>1402</v>
      </c>
      <c r="D499" s="874" t="s">
        <v>276</v>
      </c>
    </row>
    <row r="500" spans="2:4">
      <c r="B500" s="873" t="s">
        <v>280</v>
      </c>
      <c r="C500" s="353" t="s">
        <v>1402</v>
      </c>
      <c r="D500" s="874" t="s">
        <v>276</v>
      </c>
    </row>
    <row r="501" spans="2:4">
      <c r="B501" s="873" t="s">
        <v>1403</v>
      </c>
      <c r="C501" s="353" t="s">
        <v>1402</v>
      </c>
      <c r="D501" s="874" t="s">
        <v>276</v>
      </c>
    </row>
    <row r="502" spans="2:4">
      <c r="B502" s="875" t="s">
        <v>281</v>
      </c>
      <c r="C502" s="353"/>
      <c r="D502" s="874"/>
    </row>
    <row r="503" spans="2:4">
      <c r="B503" s="876" t="s">
        <v>206</v>
      </c>
      <c r="C503" s="353"/>
      <c r="D503" s="874"/>
    </row>
    <row r="504" spans="2:4">
      <c r="B504" s="875" t="s">
        <v>283</v>
      </c>
      <c r="C504" s="354">
        <v>0.09</v>
      </c>
      <c r="D504" s="874" t="s">
        <v>284</v>
      </c>
    </row>
    <row r="505" spans="2:4">
      <c r="B505" s="875" t="s">
        <v>285</v>
      </c>
      <c r="C505" s="354">
        <v>0.09</v>
      </c>
      <c r="D505" s="874" t="s">
        <v>284</v>
      </c>
    </row>
    <row r="506" spans="2:4">
      <c r="B506" s="875" t="s">
        <v>152</v>
      </c>
      <c r="C506" s="354">
        <v>0.3</v>
      </c>
      <c r="D506" s="874" t="s">
        <v>284</v>
      </c>
    </row>
    <row r="507" spans="2:4">
      <c r="B507" s="877" t="s">
        <v>2274</v>
      </c>
      <c r="C507" s="326">
        <v>0.13</v>
      </c>
      <c r="D507" s="874" t="s">
        <v>284</v>
      </c>
    </row>
    <row r="508" spans="2:4">
      <c r="B508" s="877" t="s">
        <v>2275</v>
      </c>
      <c r="C508" s="326">
        <v>0.2</v>
      </c>
      <c r="D508" s="874" t="s">
        <v>284</v>
      </c>
    </row>
    <row r="509" spans="2:4">
      <c r="B509" s="875" t="s">
        <v>153</v>
      </c>
      <c r="C509" s="354">
        <v>0.22</v>
      </c>
      <c r="D509" s="874" t="s">
        <v>284</v>
      </c>
    </row>
    <row r="510" spans="2:4">
      <c r="B510" s="875" t="s">
        <v>154</v>
      </c>
      <c r="C510" s="354">
        <v>0.22</v>
      </c>
      <c r="D510" s="874" t="s">
        <v>284</v>
      </c>
    </row>
    <row r="511" spans="2:4">
      <c r="B511" s="875" t="s">
        <v>155</v>
      </c>
      <c r="C511" s="354">
        <v>0.19</v>
      </c>
      <c r="D511" s="874" t="s">
        <v>284</v>
      </c>
    </row>
    <row r="512" spans="2:4">
      <c r="B512" s="875" t="s">
        <v>156</v>
      </c>
      <c r="C512" s="354">
        <v>0.22</v>
      </c>
      <c r="D512" s="874" t="s">
        <v>284</v>
      </c>
    </row>
    <row r="513" spans="2:4">
      <c r="B513" s="875" t="s">
        <v>157</v>
      </c>
      <c r="C513" s="354">
        <v>0.19</v>
      </c>
      <c r="D513" s="874" t="s">
        <v>284</v>
      </c>
    </row>
    <row r="514" spans="2:4">
      <c r="B514" s="875" t="s">
        <v>158</v>
      </c>
      <c r="C514" s="354">
        <v>0.19</v>
      </c>
      <c r="D514" s="874" t="s">
        <v>284</v>
      </c>
    </row>
    <row r="515" spans="2:4">
      <c r="B515" s="875" t="s">
        <v>159</v>
      </c>
      <c r="C515" s="354">
        <v>0.25</v>
      </c>
      <c r="D515" s="874" t="s">
        <v>284</v>
      </c>
    </row>
    <row r="516" spans="2:4">
      <c r="B516" s="875" t="s">
        <v>160</v>
      </c>
      <c r="C516" s="354">
        <v>0.19</v>
      </c>
      <c r="D516" s="874" t="s">
        <v>284</v>
      </c>
    </row>
    <row r="517" spans="2:4">
      <c r="B517" s="875" t="s">
        <v>161</v>
      </c>
      <c r="C517" s="354">
        <v>1</v>
      </c>
      <c r="D517" s="874" t="s">
        <v>284</v>
      </c>
    </row>
    <row r="518" spans="2:4">
      <c r="B518" s="875" t="s">
        <v>164</v>
      </c>
      <c r="C518" s="354">
        <v>0.3</v>
      </c>
      <c r="D518" s="874" t="s">
        <v>284</v>
      </c>
    </row>
    <row r="519" spans="2:4">
      <c r="B519" s="877" t="s">
        <v>2276</v>
      </c>
      <c r="C519" s="326">
        <v>0.6</v>
      </c>
      <c r="D519" s="874" t="s">
        <v>284</v>
      </c>
    </row>
    <row r="520" spans="2:4">
      <c r="B520" s="877" t="s">
        <v>2277</v>
      </c>
      <c r="C520" s="326">
        <v>6.8</v>
      </c>
      <c r="D520" s="874" t="s">
        <v>284</v>
      </c>
    </row>
    <row r="521" spans="2:4">
      <c r="B521" s="877" t="s">
        <v>2650</v>
      </c>
      <c r="C521" s="326">
        <v>0.5</v>
      </c>
      <c r="D521" s="874" t="s">
        <v>284</v>
      </c>
    </row>
    <row r="522" spans="2:4">
      <c r="B522" s="877" t="s">
        <v>2651</v>
      </c>
      <c r="C522" s="326">
        <v>0.5</v>
      </c>
      <c r="D522" s="874" t="s">
        <v>284</v>
      </c>
    </row>
    <row r="523" spans="2:4">
      <c r="B523" s="875" t="s">
        <v>2278</v>
      </c>
      <c r="C523" s="354">
        <v>0.22</v>
      </c>
      <c r="D523" s="874" t="s">
        <v>284</v>
      </c>
    </row>
    <row r="524" spans="2:4">
      <c r="B524" s="875" t="s">
        <v>163</v>
      </c>
      <c r="C524" s="354">
        <v>0.35</v>
      </c>
      <c r="D524" s="874" t="s">
        <v>284</v>
      </c>
    </row>
    <row r="525" spans="2:4">
      <c r="B525" s="875" t="s">
        <v>165</v>
      </c>
      <c r="C525" s="354">
        <v>6.8</v>
      </c>
      <c r="D525" s="874" t="s">
        <v>284</v>
      </c>
    </row>
    <row r="526" spans="2:4">
      <c r="B526" s="875" t="s">
        <v>717</v>
      </c>
      <c r="C526" s="354">
        <v>0.39</v>
      </c>
      <c r="D526" s="874" t="s">
        <v>284</v>
      </c>
    </row>
    <row r="527" spans="2:4" ht="13.5" thickBot="1">
      <c r="B527" s="878"/>
      <c r="C527" s="355"/>
      <c r="D527" s="879"/>
    </row>
    <row r="528" spans="2:4">
      <c r="B528" s="880" t="s">
        <v>718</v>
      </c>
      <c r="C528" s="356"/>
      <c r="D528" s="881"/>
    </row>
    <row r="529" spans="2:4">
      <c r="B529" s="882" t="s">
        <v>2279</v>
      </c>
      <c r="C529" s="269"/>
      <c r="D529" s="881"/>
    </row>
    <row r="530" spans="2:4">
      <c r="B530" s="880" t="s">
        <v>719</v>
      </c>
      <c r="C530" s="356"/>
      <c r="D530" s="881"/>
    </row>
    <row r="531" spans="2:4">
      <c r="B531" s="880" t="s">
        <v>318</v>
      </c>
      <c r="C531" s="356"/>
      <c r="D531" s="881"/>
    </row>
    <row r="532" spans="2:4">
      <c r="B532" s="882" t="s">
        <v>209</v>
      </c>
      <c r="C532" s="269"/>
      <c r="D532" s="883"/>
    </row>
    <row r="533" spans="2:4">
      <c r="B533" s="880" t="s">
        <v>226</v>
      </c>
      <c r="C533" s="356"/>
      <c r="D533" s="881"/>
    </row>
    <row r="534" spans="2:4" ht="12.75" customHeight="1">
      <c r="B534" s="2366" t="s">
        <v>2652</v>
      </c>
      <c r="C534" s="2306"/>
      <c r="D534" s="2307"/>
    </row>
    <row r="535" spans="2:4" ht="12.75" customHeight="1">
      <c r="B535" s="2336" t="s">
        <v>2653</v>
      </c>
      <c r="C535" s="2337"/>
      <c r="D535" s="2338"/>
    </row>
    <row r="536" spans="2:4">
      <c r="B536" s="880"/>
      <c r="C536" s="356"/>
      <c r="D536" s="881"/>
    </row>
    <row r="537" spans="2:4">
      <c r="B537" s="884" t="s">
        <v>227</v>
      </c>
      <c r="C537" s="356"/>
      <c r="D537" s="881"/>
    </row>
    <row r="538" spans="2:4" ht="12.75" customHeight="1">
      <c r="B538" s="2315" t="s">
        <v>228</v>
      </c>
      <c r="C538" s="2316"/>
      <c r="D538" s="2317"/>
    </row>
    <row r="539" spans="2:4" ht="12.75" customHeight="1">
      <c r="B539" s="2315" t="s">
        <v>914</v>
      </c>
      <c r="C539" s="2316"/>
      <c r="D539" s="2317"/>
    </row>
    <row r="540" spans="2:4" ht="12.75" customHeight="1">
      <c r="B540" s="2315" t="s">
        <v>1066</v>
      </c>
      <c r="C540" s="2316"/>
      <c r="D540" s="2317"/>
    </row>
    <row r="541" spans="2:4">
      <c r="B541" s="885"/>
      <c r="C541" s="362"/>
      <c r="D541" s="886"/>
    </row>
    <row r="542" spans="2:4" ht="13.5" customHeight="1" thickBot="1">
      <c r="B542" s="2318" t="s">
        <v>2654</v>
      </c>
      <c r="C542" s="2319"/>
      <c r="D542" s="2320"/>
    </row>
    <row r="543" spans="2:4" ht="14.25" thickTop="1" thickBot="1">
      <c r="B543"/>
      <c r="C543"/>
      <c r="D543"/>
    </row>
    <row r="544" spans="2:4" ht="13.5" thickTop="1">
      <c r="B544" s="2290" t="s">
        <v>201</v>
      </c>
      <c r="C544" s="2291"/>
      <c r="D544" s="2292"/>
    </row>
    <row r="545" spans="2:4" ht="13.5" customHeight="1" thickBot="1">
      <c r="B545" s="2333" t="s">
        <v>1067</v>
      </c>
      <c r="C545" s="2294"/>
      <c r="D545" s="2295"/>
    </row>
    <row r="546" spans="2:4" ht="13.5" thickBot="1">
      <c r="B546" s="869" t="s">
        <v>307</v>
      </c>
      <c r="C546" s="349" t="s">
        <v>202</v>
      </c>
      <c r="D546" s="870" t="s">
        <v>270</v>
      </c>
    </row>
    <row r="547" spans="2:4">
      <c r="B547" s="871" t="s">
        <v>1064</v>
      </c>
      <c r="C547" s="163">
        <v>49.9</v>
      </c>
      <c r="D547" s="872" t="s">
        <v>272</v>
      </c>
    </row>
    <row r="548" spans="2:4">
      <c r="B548" s="873" t="s">
        <v>273</v>
      </c>
      <c r="C548" s="350">
        <v>6.5</v>
      </c>
      <c r="D548" s="874" t="s">
        <v>203</v>
      </c>
    </row>
    <row r="549" spans="2:4" ht="84">
      <c r="B549" s="873" t="s">
        <v>204</v>
      </c>
      <c r="C549" s="164">
        <v>200</v>
      </c>
      <c r="D549" s="887" t="s">
        <v>2280</v>
      </c>
    </row>
    <row r="550" spans="2:4">
      <c r="B550" s="873" t="s">
        <v>275</v>
      </c>
      <c r="C550" s="351">
        <v>0.01</v>
      </c>
      <c r="D550" s="874" t="s">
        <v>276</v>
      </c>
    </row>
    <row r="551" spans="2:4">
      <c r="B551" s="873" t="s">
        <v>277</v>
      </c>
      <c r="C551" s="351">
        <v>0.02</v>
      </c>
      <c r="D551" s="874" t="s">
        <v>276</v>
      </c>
    </row>
    <row r="552" spans="2:4">
      <c r="B552" s="873" t="s">
        <v>279</v>
      </c>
      <c r="C552" s="352"/>
      <c r="D552" s="874"/>
    </row>
    <row r="553" spans="2:4">
      <c r="B553" s="873" t="s">
        <v>1401</v>
      </c>
      <c r="C553" s="353" t="s">
        <v>2281</v>
      </c>
      <c r="D553" s="874" t="s">
        <v>276</v>
      </c>
    </row>
    <row r="554" spans="2:4">
      <c r="B554" s="873" t="s">
        <v>280</v>
      </c>
      <c r="C554" s="353" t="s">
        <v>2281</v>
      </c>
      <c r="D554" s="874" t="s">
        <v>276</v>
      </c>
    </row>
    <row r="555" spans="2:4">
      <c r="B555" s="873" t="s">
        <v>1403</v>
      </c>
      <c r="C555" s="353" t="s">
        <v>2281</v>
      </c>
      <c r="D555" s="874" t="s">
        <v>276</v>
      </c>
    </row>
    <row r="556" spans="2:4">
      <c r="B556" s="875" t="s">
        <v>281</v>
      </c>
      <c r="C556" s="353"/>
      <c r="D556" s="874"/>
    </row>
    <row r="557" spans="2:4">
      <c r="B557" s="876" t="s">
        <v>319</v>
      </c>
      <c r="C557" s="353"/>
      <c r="D557" s="874"/>
    </row>
    <row r="558" spans="2:4">
      <c r="B558" s="875" t="s">
        <v>283</v>
      </c>
      <c r="C558" s="354">
        <v>0.09</v>
      </c>
      <c r="D558" s="874" t="s">
        <v>284</v>
      </c>
    </row>
    <row r="559" spans="2:4">
      <c r="B559" s="875" t="s">
        <v>285</v>
      </c>
      <c r="C559" s="354">
        <v>0.09</v>
      </c>
      <c r="D559" s="874" t="s">
        <v>284</v>
      </c>
    </row>
    <row r="560" spans="2:4">
      <c r="B560" s="875" t="s">
        <v>152</v>
      </c>
      <c r="C560" s="354">
        <v>0.3</v>
      </c>
      <c r="D560" s="874" t="s">
        <v>284</v>
      </c>
    </row>
    <row r="561" spans="2:4">
      <c r="B561" s="877" t="s">
        <v>2274</v>
      </c>
      <c r="C561" s="326">
        <v>0.13</v>
      </c>
      <c r="D561" s="874" t="s">
        <v>284</v>
      </c>
    </row>
    <row r="562" spans="2:4">
      <c r="B562" s="877" t="s">
        <v>2275</v>
      </c>
      <c r="C562" s="326">
        <v>0.2</v>
      </c>
      <c r="D562" s="874" t="s">
        <v>284</v>
      </c>
    </row>
    <row r="563" spans="2:4">
      <c r="B563" s="875" t="s">
        <v>153</v>
      </c>
      <c r="C563" s="354">
        <v>0.22</v>
      </c>
      <c r="D563" s="874" t="s">
        <v>284</v>
      </c>
    </row>
    <row r="564" spans="2:4">
      <c r="B564" s="875" t="s">
        <v>154</v>
      </c>
      <c r="C564" s="354">
        <v>0.22</v>
      </c>
      <c r="D564" s="874" t="s">
        <v>284</v>
      </c>
    </row>
    <row r="565" spans="2:4">
      <c r="B565" s="875" t="s">
        <v>155</v>
      </c>
      <c r="C565" s="354">
        <v>0.19</v>
      </c>
      <c r="D565" s="874" t="s">
        <v>284</v>
      </c>
    </row>
    <row r="566" spans="2:4">
      <c r="B566" s="875" t="s">
        <v>156</v>
      </c>
      <c r="C566" s="354">
        <v>0.22</v>
      </c>
      <c r="D566" s="874" t="s">
        <v>284</v>
      </c>
    </row>
    <row r="567" spans="2:4">
      <c r="B567" s="875" t="s">
        <v>157</v>
      </c>
      <c r="C567" s="354">
        <v>0.19</v>
      </c>
      <c r="D567" s="874" t="s">
        <v>284</v>
      </c>
    </row>
    <row r="568" spans="2:4">
      <c r="B568" s="875" t="s">
        <v>158</v>
      </c>
      <c r="C568" s="354">
        <v>0.19</v>
      </c>
      <c r="D568" s="874" t="s">
        <v>284</v>
      </c>
    </row>
    <row r="569" spans="2:4">
      <c r="B569" s="875" t="s">
        <v>159</v>
      </c>
      <c r="C569" s="354">
        <v>0.25</v>
      </c>
      <c r="D569" s="874" t="s">
        <v>284</v>
      </c>
    </row>
    <row r="570" spans="2:4">
      <c r="B570" s="875" t="s">
        <v>160</v>
      </c>
      <c r="C570" s="354">
        <v>0.19</v>
      </c>
      <c r="D570" s="874" t="s">
        <v>284</v>
      </c>
    </row>
    <row r="571" spans="2:4">
      <c r="B571" s="875" t="s">
        <v>161</v>
      </c>
      <c r="C571" s="354">
        <v>1</v>
      </c>
      <c r="D571" s="874" t="s">
        <v>284</v>
      </c>
    </row>
    <row r="572" spans="2:4">
      <c r="B572" s="875" t="s">
        <v>164</v>
      </c>
      <c r="C572" s="354">
        <v>0.3</v>
      </c>
      <c r="D572" s="874" t="s">
        <v>284</v>
      </c>
    </row>
    <row r="573" spans="2:4">
      <c r="B573" s="877" t="s">
        <v>2276</v>
      </c>
      <c r="C573" s="326">
        <v>0.6</v>
      </c>
      <c r="D573" s="874" t="s">
        <v>284</v>
      </c>
    </row>
    <row r="574" spans="2:4">
      <c r="B574" s="877" t="s">
        <v>2277</v>
      </c>
      <c r="C574" s="326">
        <v>6.8</v>
      </c>
      <c r="D574" s="874" t="s">
        <v>284</v>
      </c>
    </row>
    <row r="575" spans="2:4">
      <c r="B575" s="877" t="s">
        <v>2650</v>
      </c>
      <c r="C575" s="326">
        <v>0.5</v>
      </c>
      <c r="D575" s="874" t="s">
        <v>284</v>
      </c>
    </row>
    <row r="576" spans="2:4">
      <c r="B576" s="877" t="s">
        <v>2651</v>
      </c>
      <c r="C576" s="326">
        <v>0.5</v>
      </c>
      <c r="D576" s="874" t="s">
        <v>284</v>
      </c>
    </row>
    <row r="577" spans="2:4">
      <c r="B577" s="875" t="s">
        <v>2282</v>
      </c>
      <c r="C577" s="354">
        <v>0.22</v>
      </c>
      <c r="D577" s="874" t="s">
        <v>284</v>
      </c>
    </row>
    <row r="578" spans="2:4">
      <c r="B578" s="875" t="s">
        <v>163</v>
      </c>
      <c r="C578" s="354">
        <v>0.35</v>
      </c>
      <c r="D578" s="874" t="s">
        <v>284</v>
      </c>
    </row>
    <row r="579" spans="2:4">
      <c r="B579" s="875" t="s">
        <v>165</v>
      </c>
      <c r="C579" s="354">
        <v>6.8</v>
      </c>
      <c r="D579" s="874" t="s">
        <v>284</v>
      </c>
    </row>
    <row r="580" spans="2:4">
      <c r="B580" s="875" t="s">
        <v>207</v>
      </c>
      <c r="C580" s="354">
        <v>0.39</v>
      </c>
      <c r="D580" s="874" t="s">
        <v>284</v>
      </c>
    </row>
    <row r="581" spans="2:4" ht="13.5" thickBot="1">
      <c r="B581" s="878"/>
      <c r="C581" s="355"/>
      <c r="D581" s="879"/>
    </row>
    <row r="582" spans="2:4">
      <c r="B582" s="880" t="s">
        <v>718</v>
      </c>
      <c r="C582" s="356"/>
      <c r="D582" s="881"/>
    </row>
    <row r="583" spans="2:4">
      <c r="B583" s="882" t="s">
        <v>2279</v>
      </c>
      <c r="C583" s="269"/>
      <c r="D583" s="881"/>
    </row>
    <row r="584" spans="2:4">
      <c r="B584" s="880" t="s">
        <v>2283</v>
      </c>
      <c r="C584" s="356"/>
      <c r="D584" s="881"/>
    </row>
    <row r="585" spans="2:4" ht="25.5" customHeight="1">
      <c r="B585" s="2315" t="s">
        <v>2284</v>
      </c>
      <c r="C585" s="2526"/>
      <c r="D585" s="2317"/>
    </row>
    <row r="586" spans="2:4" ht="12.75" customHeight="1">
      <c r="B586" s="2330" t="s">
        <v>2674</v>
      </c>
      <c r="C586" s="2331"/>
      <c r="D586" s="2332"/>
    </row>
    <row r="587" spans="2:4" ht="12.75" customHeight="1">
      <c r="B587" s="2336" t="s">
        <v>2653</v>
      </c>
      <c r="C587" s="2337"/>
      <c r="D587" s="2338"/>
    </row>
    <row r="588" spans="2:4">
      <c r="B588" s="880"/>
      <c r="C588" s="356"/>
      <c r="D588" s="881"/>
    </row>
    <row r="589" spans="2:4">
      <c r="B589" s="884" t="s">
        <v>227</v>
      </c>
      <c r="C589" s="356"/>
      <c r="D589" s="881"/>
    </row>
    <row r="590" spans="2:4" ht="12.75" customHeight="1">
      <c r="B590" s="2315" t="s">
        <v>228</v>
      </c>
      <c r="C590" s="2316"/>
      <c r="D590" s="2317"/>
    </row>
    <row r="591" spans="2:4" ht="12.75" customHeight="1">
      <c r="B591" s="2315" t="s">
        <v>1068</v>
      </c>
      <c r="C591" s="2316"/>
      <c r="D591" s="2317"/>
    </row>
    <row r="592" spans="2:4" ht="12.75" customHeight="1">
      <c r="B592" s="2315" t="s">
        <v>2285</v>
      </c>
      <c r="C592" s="2316"/>
      <c r="D592" s="2317"/>
    </row>
    <row r="593" spans="2:4">
      <c r="B593" s="880" t="s">
        <v>1069</v>
      </c>
      <c r="C593" s="356"/>
      <c r="D593" s="881"/>
    </row>
    <row r="594" spans="2:4" ht="13.5" customHeight="1" thickBot="1">
      <c r="B594" s="2318" t="s">
        <v>2654</v>
      </c>
      <c r="C594" s="2319"/>
      <c r="D594" s="2320"/>
    </row>
    <row r="595" spans="2:4" ht="14.25" thickTop="1" thickBot="1">
      <c r="B595" s="136"/>
      <c r="C595" s="136"/>
      <c r="D595" s="136"/>
    </row>
    <row r="596" spans="2:4" ht="13.5" thickTop="1">
      <c r="B596" s="2290" t="s">
        <v>1110</v>
      </c>
      <c r="C596" s="2291"/>
      <c r="D596" s="2292"/>
    </row>
    <row r="597" spans="2:4" ht="13.5" customHeight="1" thickBot="1">
      <c r="B597" s="2333" t="s">
        <v>54</v>
      </c>
      <c r="C597" s="2294"/>
      <c r="D597" s="2295"/>
    </row>
    <row r="598" spans="2:4" ht="13.5" thickBot="1">
      <c r="B598" s="869" t="s">
        <v>307</v>
      </c>
      <c r="C598" s="349" t="s">
        <v>1111</v>
      </c>
      <c r="D598" s="870" t="s">
        <v>270</v>
      </c>
    </row>
    <row r="599" spans="2:4">
      <c r="B599" s="871" t="s">
        <v>1070</v>
      </c>
      <c r="C599" s="163">
        <v>49.9</v>
      </c>
      <c r="D599" s="872" t="s">
        <v>272</v>
      </c>
    </row>
    <row r="600" spans="2:4">
      <c r="B600" s="873" t="s">
        <v>273</v>
      </c>
      <c r="C600" s="350">
        <v>9.49</v>
      </c>
      <c r="D600" s="874" t="s">
        <v>203</v>
      </c>
    </row>
    <row r="601" spans="2:4" ht="78.75">
      <c r="B601" s="873" t="s">
        <v>204</v>
      </c>
      <c r="C601" s="164">
        <v>500</v>
      </c>
      <c r="D601" s="888" t="s">
        <v>2286</v>
      </c>
    </row>
    <row r="602" spans="2:4">
      <c r="B602" s="873" t="s">
        <v>275</v>
      </c>
      <c r="C602" s="351">
        <v>0.01</v>
      </c>
      <c r="D602" s="874" t="s">
        <v>276</v>
      </c>
    </row>
    <row r="603" spans="2:4">
      <c r="B603" s="873" t="s">
        <v>277</v>
      </c>
      <c r="C603" s="351">
        <v>0.02</v>
      </c>
      <c r="D603" s="874" t="s">
        <v>284</v>
      </c>
    </row>
    <row r="604" spans="2:4">
      <c r="B604" s="873" t="s">
        <v>279</v>
      </c>
      <c r="C604" s="352"/>
      <c r="D604" s="874"/>
    </row>
    <row r="605" spans="2:4">
      <c r="B605" s="873" t="s">
        <v>1401</v>
      </c>
      <c r="C605" s="353" t="s">
        <v>2281</v>
      </c>
      <c r="D605" s="874" t="s">
        <v>276</v>
      </c>
    </row>
    <row r="606" spans="2:4">
      <c r="B606" s="873" t="s">
        <v>280</v>
      </c>
      <c r="C606" s="353" t="s">
        <v>2281</v>
      </c>
      <c r="D606" s="874" t="s">
        <v>276</v>
      </c>
    </row>
    <row r="607" spans="2:4">
      <c r="B607" s="873" t="s">
        <v>1403</v>
      </c>
      <c r="C607" s="353" t="s">
        <v>2281</v>
      </c>
      <c r="D607" s="874" t="s">
        <v>276</v>
      </c>
    </row>
    <row r="608" spans="2:4">
      <c r="B608" s="875" t="s">
        <v>281</v>
      </c>
      <c r="C608" s="353"/>
      <c r="D608" s="874"/>
    </row>
    <row r="609" spans="2:4">
      <c r="B609" s="876" t="s">
        <v>319</v>
      </c>
      <c r="C609" s="353"/>
      <c r="D609" s="874"/>
    </row>
    <row r="610" spans="2:4">
      <c r="B610" s="875" t="s">
        <v>283</v>
      </c>
      <c r="C610" s="354">
        <v>0.09</v>
      </c>
      <c r="D610" s="874" t="s">
        <v>284</v>
      </c>
    </row>
    <row r="611" spans="2:4">
      <c r="B611" s="875" t="s">
        <v>285</v>
      </c>
      <c r="C611" s="354">
        <v>0.09</v>
      </c>
      <c r="D611" s="874" t="s">
        <v>284</v>
      </c>
    </row>
    <row r="612" spans="2:4">
      <c r="B612" s="875" t="s">
        <v>152</v>
      </c>
      <c r="C612" s="354">
        <v>0.3</v>
      </c>
      <c r="D612" s="874" t="s">
        <v>284</v>
      </c>
    </row>
    <row r="613" spans="2:4">
      <c r="B613" s="877" t="s">
        <v>2274</v>
      </c>
      <c r="C613" s="326">
        <v>0.13</v>
      </c>
      <c r="D613" s="874" t="s">
        <v>284</v>
      </c>
    </row>
    <row r="614" spans="2:4">
      <c r="B614" s="877" t="s">
        <v>2275</v>
      </c>
      <c r="C614" s="326">
        <v>0.2</v>
      </c>
      <c r="D614" s="874" t="s">
        <v>284</v>
      </c>
    </row>
    <row r="615" spans="2:4">
      <c r="B615" s="875" t="s">
        <v>153</v>
      </c>
      <c r="C615" s="354">
        <v>0.22</v>
      </c>
      <c r="D615" s="874" t="s">
        <v>284</v>
      </c>
    </row>
    <row r="616" spans="2:4">
      <c r="B616" s="875" t="s">
        <v>154</v>
      </c>
      <c r="C616" s="354">
        <v>0.22</v>
      </c>
      <c r="D616" s="874" t="s">
        <v>284</v>
      </c>
    </row>
    <row r="617" spans="2:4">
      <c r="B617" s="875" t="s">
        <v>155</v>
      </c>
      <c r="C617" s="354">
        <v>0.19</v>
      </c>
      <c r="D617" s="874" t="s">
        <v>284</v>
      </c>
    </row>
    <row r="618" spans="2:4">
      <c r="B618" s="875" t="s">
        <v>156</v>
      </c>
      <c r="C618" s="354">
        <v>0.22</v>
      </c>
      <c r="D618" s="874" t="s">
        <v>284</v>
      </c>
    </row>
    <row r="619" spans="2:4">
      <c r="B619" s="875" t="s">
        <v>157</v>
      </c>
      <c r="C619" s="354">
        <v>0.19</v>
      </c>
      <c r="D619" s="874" t="s">
        <v>284</v>
      </c>
    </row>
    <row r="620" spans="2:4">
      <c r="B620" s="875" t="s">
        <v>158</v>
      </c>
      <c r="C620" s="354">
        <v>0.19</v>
      </c>
      <c r="D620" s="874" t="s">
        <v>284</v>
      </c>
    </row>
    <row r="621" spans="2:4">
      <c r="B621" s="875" t="s">
        <v>159</v>
      </c>
      <c r="C621" s="354">
        <v>0.25</v>
      </c>
      <c r="D621" s="874" t="s">
        <v>284</v>
      </c>
    </row>
    <row r="622" spans="2:4">
      <c r="B622" s="875" t="s">
        <v>160</v>
      </c>
      <c r="C622" s="354">
        <v>0.19</v>
      </c>
      <c r="D622" s="874" t="s">
        <v>284</v>
      </c>
    </row>
    <row r="623" spans="2:4">
      <c r="B623" s="875" t="s">
        <v>161</v>
      </c>
      <c r="C623" s="354">
        <v>1</v>
      </c>
      <c r="D623" s="874" t="s">
        <v>284</v>
      </c>
    </row>
    <row r="624" spans="2:4">
      <c r="B624" s="875" t="s">
        <v>164</v>
      </c>
      <c r="C624" s="354">
        <v>0.3</v>
      </c>
      <c r="D624" s="874" t="s">
        <v>284</v>
      </c>
    </row>
    <row r="625" spans="2:4">
      <c r="B625" s="877" t="s">
        <v>2276</v>
      </c>
      <c r="C625" s="326">
        <v>0.6</v>
      </c>
      <c r="D625" s="874" t="s">
        <v>284</v>
      </c>
    </row>
    <row r="626" spans="2:4">
      <c r="B626" s="877" t="s">
        <v>2277</v>
      </c>
      <c r="C626" s="326">
        <v>6.8</v>
      </c>
      <c r="D626" s="874" t="s">
        <v>284</v>
      </c>
    </row>
    <row r="627" spans="2:4">
      <c r="B627" s="877" t="s">
        <v>2650</v>
      </c>
      <c r="C627" s="326">
        <v>0.5</v>
      </c>
      <c r="D627" s="874" t="s">
        <v>284</v>
      </c>
    </row>
    <row r="628" spans="2:4">
      <c r="B628" s="877" t="s">
        <v>2651</v>
      </c>
      <c r="C628" s="326">
        <v>0.5</v>
      </c>
      <c r="D628" s="874" t="s">
        <v>284</v>
      </c>
    </row>
    <row r="629" spans="2:4">
      <c r="B629" s="875" t="s">
        <v>2282</v>
      </c>
      <c r="C629" s="354">
        <v>0.22</v>
      </c>
      <c r="D629" s="874" t="s">
        <v>284</v>
      </c>
    </row>
    <row r="630" spans="2:4">
      <c r="B630" s="875" t="s">
        <v>163</v>
      </c>
      <c r="C630" s="354">
        <v>0.35</v>
      </c>
      <c r="D630" s="874" t="s">
        <v>284</v>
      </c>
    </row>
    <row r="631" spans="2:4">
      <c r="B631" s="875" t="s">
        <v>165</v>
      </c>
      <c r="C631" s="354">
        <v>6.8</v>
      </c>
      <c r="D631" s="874" t="s">
        <v>284</v>
      </c>
    </row>
    <row r="632" spans="2:4">
      <c r="B632" s="875" t="s">
        <v>207</v>
      </c>
      <c r="C632" s="354">
        <v>0.39</v>
      </c>
      <c r="D632" s="874" t="s">
        <v>284</v>
      </c>
    </row>
    <row r="633" spans="2:4" ht="13.5" thickBot="1">
      <c r="B633" s="878"/>
      <c r="C633" s="355"/>
      <c r="D633" s="879"/>
    </row>
    <row r="634" spans="2:4">
      <c r="B634" s="880" t="s">
        <v>718</v>
      </c>
      <c r="C634" s="356"/>
      <c r="D634" s="881"/>
    </row>
    <row r="635" spans="2:4">
      <c r="B635" s="882" t="s">
        <v>2279</v>
      </c>
      <c r="C635" s="269"/>
      <c r="D635" s="881"/>
    </row>
    <row r="636" spans="2:4">
      <c r="B636" s="880" t="s">
        <v>2283</v>
      </c>
      <c r="C636" s="356"/>
      <c r="D636" s="881"/>
    </row>
    <row r="637" spans="2:4">
      <c r="B637" s="880" t="s">
        <v>2284</v>
      </c>
      <c r="C637" s="356"/>
      <c r="D637" s="881"/>
    </row>
    <row r="638" spans="2:4" ht="12.75" customHeight="1">
      <c r="B638" s="2330" t="s">
        <v>2674</v>
      </c>
      <c r="C638" s="2331"/>
      <c r="D638" s="2332"/>
    </row>
    <row r="639" spans="2:4" ht="12.75" customHeight="1">
      <c r="B639" s="2336" t="s">
        <v>2653</v>
      </c>
      <c r="C639" s="2337"/>
      <c r="D639" s="2338"/>
    </row>
    <row r="640" spans="2:4">
      <c r="B640" s="880"/>
      <c r="C640" s="356"/>
      <c r="D640" s="881"/>
    </row>
    <row r="641" spans="2:4">
      <c r="B641" s="884" t="s">
        <v>227</v>
      </c>
      <c r="C641" s="356"/>
      <c r="D641" s="881"/>
    </row>
    <row r="642" spans="2:4" ht="12.75" customHeight="1">
      <c r="B642" s="2315" t="s">
        <v>228</v>
      </c>
      <c r="C642" s="2316"/>
      <c r="D642" s="2317"/>
    </row>
    <row r="643" spans="2:4" ht="12.75" customHeight="1">
      <c r="B643" s="2315" t="s">
        <v>456</v>
      </c>
      <c r="C643" s="2316"/>
      <c r="D643" s="2317"/>
    </row>
    <row r="644" spans="2:4" ht="12.75" customHeight="1">
      <c r="B644" s="2315" t="s">
        <v>938</v>
      </c>
      <c r="C644" s="2316"/>
      <c r="D644" s="2317"/>
    </row>
    <row r="645" spans="2:4">
      <c r="B645" s="880" t="s">
        <v>302</v>
      </c>
      <c r="C645" s="356"/>
      <c r="D645" s="881"/>
    </row>
    <row r="646" spans="2:4" ht="13.5" customHeight="1" thickBot="1">
      <c r="B646" s="2318" t="s">
        <v>2654</v>
      </c>
      <c r="C646" s="2319"/>
      <c r="D646" s="2320"/>
    </row>
    <row r="647" spans="2:4" ht="14.25" thickTop="1" thickBot="1">
      <c r="B647" s="165"/>
      <c r="C647" s="136"/>
      <c r="D647" s="136"/>
    </row>
    <row r="648" spans="2:4" ht="13.5" thickTop="1">
      <c r="B648" s="2290" t="s">
        <v>1404</v>
      </c>
      <c r="C648" s="2291"/>
      <c r="D648" s="2292"/>
    </row>
    <row r="649" spans="2:4" ht="13.5" customHeight="1" thickBot="1">
      <c r="B649" s="2324" t="s">
        <v>2655</v>
      </c>
      <c r="C649" s="2325"/>
      <c r="D649" s="2326"/>
    </row>
    <row r="650" spans="2:4" ht="26.25" thickBot="1">
      <c r="B650" s="869" t="s">
        <v>307</v>
      </c>
      <c r="C650" s="166" t="s">
        <v>1405</v>
      </c>
      <c r="D650" s="870" t="s">
        <v>270</v>
      </c>
    </row>
    <row r="651" spans="2:4">
      <c r="B651" s="871" t="s">
        <v>1070</v>
      </c>
      <c r="C651" s="357" t="s">
        <v>1072</v>
      </c>
      <c r="D651" s="872" t="s">
        <v>272</v>
      </c>
    </row>
    <row r="652" spans="2:4">
      <c r="B652" s="873" t="s">
        <v>273</v>
      </c>
      <c r="C652" s="350">
        <v>5</v>
      </c>
      <c r="D652" s="874" t="s">
        <v>274</v>
      </c>
    </row>
    <row r="653" spans="2:4">
      <c r="B653" s="873" t="s">
        <v>275</v>
      </c>
      <c r="C653" s="351">
        <v>0.01</v>
      </c>
      <c r="D653" s="874" t="s">
        <v>276</v>
      </c>
    </row>
    <row r="654" spans="2:4">
      <c r="B654" s="873" t="s">
        <v>277</v>
      </c>
      <c r="C654" s="351">
        <v>0.02</v>
      </c>
      <c r="D654" s="874" t="s">
        <v>284</v>
      </c>
    </row>
    <row r="655" spans="2:4">
      <c r="B655" s="873" t="s">
        <v>279</v>
      </c>
      <c r="C655" s="352"/>
      <c r="D655" s="874"/>
    </row>
    <row r="656" spans="2:4">
      <c r="B656" s="873" t="s">
        <v>1401</v>
      </c>
      <c r="C656" s="353" t="s">
        <v>1402</v>
      </c>
      <c r="D656" s="874" t="s">
        <v>276</v>
      </c>
    </row>
    <row r="657" spans="2:4">
      <c r="B657" s="873" t="s">
        <v>280</v>
      </c>
      <c r="C657" s="353" t="s">
        <v>1402</v>
      </c>
      <c r="D657" s="874" t="s">
        <v>276</v>
      </c>
    </row>
    <row r="658" spans="2:4">
      <c r="B658" s="873" t="s">
        <v>1403</v>
      </c>
      <c r="C658" s="353" t="s">
        <v>1402</v>
      </c>
      <c r="D658" s="874" t="s">
        <v>276</v>
      </c>
    </row>
    <row r="659" spans="2:4">
      <c r="B659" s="875" t="s">
        <v>281</v>
      </c>
      <c r="C659" s="167"/>
      <c r="D659" s="889"/>
    </row>
    <row r="660" spans="2:4">
      <c r="B660" s="876" t="s">
        <v>206</v>
      </c>
      <c r="C660" s="353"/>
      <c r="D660" s="874"/>
    </row>
    <row r="661" spans="2:4">
      <c r="B661" s="875" t="s">
        <v>283</v>
      </c>
      <c r="C661" s="354">
        <v>0.09</v>
      </c>
      <c r="D661" s="874" t="s">
        <v>284</v>
      </c>
    </row>
    <row r="662" spans="2:4">
      <c r="B662" s="875" t="s">
        <v>285</v>
      </c>
      <c r="C662" s="354">
        <v>0.09</v>
      </c>
      <c r="D662" s="874" t="s">
        <v>284</v>
      </c>
    </row>
    <row r="663" spans="2:4">
      <c r="B663" s="875" t="s">
        <v>152</v>
      </c>
      <c r="C663" s="354">
        <v>0.3</v>
      </c>
      <c r="D663" s="874" t="s">
        <v>284</v>
      </c>
    </row>
    <row r="664" spans="2:4">
      <c r="B664" s="877" t="s">
        <v>2274</v>
      </c>
      <c r="C664" s="326">
        <v>0.13</v>
      </c>
      <c r="D664" s="874" t="s">
        <v>284</v>
      </c>
    </row>
    <row r="665" spans="2:4">
      <c r="B665" s="877" t="s">
        <v>2275</v>
      </c>
      <c r="C665" s="326">
        <v>0.2</v>
      </c>
      <c r="D665" s="874" t="s">
        <v>284</v>
      </c>
    </row>
    <row r="666" spans="2:4">
      <c r="B666" s="875" t="s">
        <v>153</v>
      </c>
      <c r="C666" s="354">
        <v>0.22</v>
      </c>
      <c r="D666" s="874" t="s">
        <v>284</v>
      </c>
    </row>
    <row r="667" spans="2:4">
      <c r="B667" s="875" t="s">
        <v>154</v>
      </c>
      <c r="C667" s="354">
        <v>0.22</v>
      </c>
      <c r="D667" s="874" t="s">
        <v>284</v>
      </c>
    </row>
    <row r="668" spans="2:4">
      <c r="B668" s="875" t="s">
        <v>155</v>
      </c>
      <c r="C668" s="354">
        <v>0.19</v>
      </c>
      <c r="D668" s="874" t="s">
        <v>284</v>
      </c>
    </row>
    <row r="669" spans="2:4">
      <c r="B669" s="875" t="s">
        <v>156</v>
      </c>
      <c r="C669" s="354">
        <v>0.22</v>
      </c>
      <c r="D669" s="874" t="s">
        <v>284</v>
      </c>
    </row>
    <row r="670" spans="2:4">
      <c r="B670" s="875" t="s">
        <v>157</v>
      </c>
      <c r="C670" s="354">
        <v>0.19</v>
      </c>
      <c r="D670" s="874" t="s">
        <v>284</v>
      </c>
    </row>
    <row r="671" spans="2:4">
      <c r="B671" s="875" t="s">
        <v>158</v>
      </c>
      <c r="C671" s="354">
        <v>0.19</v>
      </c>
      <c r="D671" s="874" t="s">
        <v>284</v>
      </c>
    </row>
    <row r="672" spans="2:4">
      <c r="B672" s="875" t="s">
        <v>159</v>
      </c>
      <c r="C672" s="354">
        <v>0.25</v>
      </c>
      <c r="D672" s="874" t="s">
        <v>284</v>
      </c>
    </row>
    <row r="673" spans="2:4">
      <c r="B673" s="875" t="s">
        <v>160</v>
      </c>
      <c r="C673" s="354">
        <v>0.19</v>
      </c>
      <c r="D673" s="874" t="s">
        <v>284</v>
      </c>
    </row>
    <row r="674" spans="2:4">
      <c r="B674" s="875" t="s">
        <v>161</v>
      </c>
      <c r="C674" s="354">
        <v>1</v>
      </c>
      <c r="D674" s="874" t="s">
        <v>284</v>
      </c>
    </row>
    <row r="675" spans="2:4">
      <c r="B675" s="875" t="s">
        <v>164</v>
      </c>
      <c r="C675" s="354">
        <v>0.3</v>
      </c>
      <c r="D675" s="874" t="s">
        <v>284</v>
      </c>
    </row>
    <row r="676" spans="2:4">
      <c r="B676" s="877" t="s">
        <v>2276</v>
      </c>
      <c r="C676" s="326">
        <v>0.6</v>
      </c>
      <c r="D676" s="874" t="s">
        <v>284</v>
      </c>
    </row>
    <row r="677" spans="2:4">
      <c r="B677" s="877" t="s">
        <v>2650</v>
      </c>
      <c r="C677" s="326">
        <v>0.5</v>
      </c>
      <c r="D677" s="874" t="s">
        <v>284</v>
      </c>
    </row>
    <row r="678" spans="2:4">
      <c r="B678" s="877" t="s">
        <v>2651</v>
      </c>
      <c r="C678" s="326">
        <v>0.5</v>
      </c>
      <c r="D678" s="874" t="s">
        <v>284</v>
      </c>
    </row>
    <row r="679" spans="2:4">
      <c r="B679" s="877" t="s">
        <v>2277</v>
      </c>
      <c r="C679" s="326">
        <v>6.8</v>
      </c>
      <c r="D679" s="874" t="s">
        <v>284</v>
      </c>
    </row>
    <row r="680" spans="2:4">
      <c r="B680" s="875" t="s">
        <v>2278</v>
      </c>
      <c r="C680" s="354">
        <v>0.22</v>
      </c>
      <c r="D680" s="874" t="s">
        <v>284</v>
      </c>
    </row>
    <row r="681" spans="2:4">
      <c r="B681" s="875" t="s">
        <v>163</v>
      </c>
      <c r="C681" s="354">
        <v>0.35</v>
      </c>
      <c r="D681" s="874" t="s">
        <v>284</v>
      </c>
    </row>
    <row r="682" spans="2:4">
      <c r="B682" s="875" t="s">
        <v>165</v>
      </c>
      <c r="C682" s="354">
        <v>6.8</v>
      </c>
      <c r="D682" s="874" t="s">
        <v>284</v>
      </c>
    </row>
    <row r="683" spans="2:4">
      <c r="B683" s="875" t="s">
        <v>717</v>
      </c>
      <c r="C683" s="354">
        <v>0.39</v>
      </c>
      <c r="D683" s="874" t="s">
        <v>284</v>
      </c>
    </row>
    <row r="684" spans="2:4" ht="13.5" thickBot="1">
      <c r="B684" s="878"/>
      <c r="C684" s="355"/>
      <c r="D684" s="879"/>
    </row>
    <row r="685" spans="2:4">
      <c r="B685" s="880" t="s">
        <v>718</v>
      </c>
      <c r="C685" s="356"/>
      <c r="D685" s="881"/>
    </row>
    <row r="686" spans="2:4" ht="12.75" customHeight="1">
      <c r="B686" s="2370" t="s">
        <v>2656</v>
      </c>
      <c r="C686" s="2371"/>
      <c r="D686" s="2372"/>
    </row>
    <row r="687" spans="2:4" ht="38.25">
      <c r="B687" s="890" t="s">
        <v>2657</v>
      </c>
      <c r="C687" s="362"/>
      <c r="D687" s="886"/>
    </row>
    <row r="688" spans="2:4" ht="12.75" customHeight="1">
      <c r="B688" s="2299" t="s">
        <v>318</v>
      </c>
      <c r="C688" s="2300"/>
      <c r="D688" s="2301"/>
    </row>
    <row r="689" spans="2:4" ht="12.75" customHeight="1">
      <c r="B689" s="2361" t="s">
        <v>2658</v>
      </c>
      <c r="C689" s="2106"/>
      <c r="D689" s="2362"/>
    </row>
    <row r="690" spans="2:4">
      <c r="B690" s="880" t="s">
        <v>209</v>
      </c>
      <c r="C690" s="356"/>
      <c r="D690" s="881"/>
    </row>
    <row r="691" spans="2:4">
      <c r="B691" s="880" t="s">
        <v>226</v>
      </c>
      <c r="C691" s="356"/>
      <c r="D691" s="881"/>
    </row>
    <row r="692" spans="2:4" ht="12.75" customHeight="1">
      <c r="B692" s="2330" t="s">
        <v>2674</v>
      </c>
      <c r="C692" s="2331"/>
      <c r="D692" s="2332"/>
    </row>
    <row r="693" spans="2:4" ht="12.75" customHeight="1">
      <c r="B693" s="2336" t="s">
        <v>2653</v>
      </c>
      <c r="C693" s="2337"/>
      <c r="D693" s="2338"/>
    </row>
    <row r="694" spans="2:4">
      <c r="B694" s="880"/>
      <c r="C694" s="356"/>
      <c r="D694" s="881"/>
    </row>
    <row r="695" spans="2:4">
      <c r="B695" s="884" t="s">
        <v>227</v>
      </c>
      <c r="C695" s="356"/>
      <c r="D695" s="881"/>
    </row>
    <row r="696" spans="2:4" ht="12.75" customHeight="1">
      <c r="B696" s="2315" t="s">
        <v>228</v>
      </c>
      <c r="C696" s="2316"/>
      <c r="D696" s="2317"/>
    </row>
    <row r="697" spans="2:4" ht="12.75" customHeight="1">
      <c r="B697" s="2315" t="s">
        <v>929</v>
      </c>
      <c r="C697" s="2316"/>
      <c r="D697" s="2317"/>
    </row>
    <row r="698" spans="2:4" ht="12.75" customHeight="1">
      <c r="B698" s="2315" t="s">
        <v>382</v>
      </c>
      <c r="C698" s="2316"/>
      <c r="D698" s="2317"/>
    </row>
    <row r="699" spans="2:4" ht="13.5" customHeight="1" thickBot="1">
      <c r="B699" s="2318" t="s">
        <v>2659</v>
      </c>
      <c r="C699" s="2319"/>
      <c r="D699" s="2320"/>
    </row>
    <row r="700" spans="2:4" ht="14.25" thickTop="1" thickBot="1">
      <c r="B700" s="165"/>
      <c r="C700" s="136"/>
      <c r="D700" s="136"/>
    </row>
    <row r="701" spans="2:4" ht="13.5" thickTop="1">
      <c r="B701" s="2290" t="s">
        <v>3082</v>
      </c>
      <c r="C701" s="2291"/>
      <c r="D701" s="2292"/>
    </row>
    <row r="702" spans="2:4" ht="13.5" thickBot="1">
      <c r="B702" s="2293" t="s">
        <v>3085</v>
      </c>
      <c r="C702" s="2294"/>
      <c r="D702" s="2295"/>
    </row>
    <row r="703" spans="2:4" ht="13.5" thickBot="1">
      <c r="B703" s="869" t="s">
        <v>307</v>
      </c>
      <c r="C703" s="349" t="s">
        <v>3083</v>
      </c>
      <c r="D703" s="870" t="s">
        <v>270</v>
      </c>
    </row>
    <row r="704" spans="2:4">
      <c r="B704" s="871" t="s">
        <v>2820</v>
      </c>
      <c r="C704" s="357" t="s">
        <v>1072</v>
      </c>
      <c r="D704" s="872" t="s">
        <v>272</v>
      </c>
    </row>
    <row r="705" spans="2:4">
      <c r="B705" s="873" t="s">
        <v>2821</v>
      </c>
      <c r="C705" s="350">
        <v>6.2</v>
      </c>
      <c r="D705" s="874" t="s">
        <v>203</v>
      </c>
    </row>
    <row r="706" spans="2:4" ht="102">
      <c r="B706" s="873" t="s">
        <v>2822</v>
      </c>
      <c r="C706" s="358">
        <v>150</v>
      </c>
      <c r="D706" s="891" t="s">
        <v>2823</v>
      </c>
    </row>
    <row r="707" spans="2:4">
      <c r="B707" s="873" t="s">
        <v>275</v>
      </c>
      <c r="C707" s="351">
        <v>0.01</v>
      </c>
      <c r="D707" s="874" t="s">
        <v>276</v>
      </c>
    </row>
    <row r="708" spans="2:4">
      <c r="B708" s="873" t="s">
        <v>277</v>
      </c>
      <c r="C708" s="351">
        <v>0.02</v>
      </c>
      <c r="D708" s="874" t="s">
        <v>284</v>
      </c>
    </row>
    <row r="709" spans="2:4">
      <c r="B709" s="873" t="s">
        <v>2824</v>
      </c>
      <c r="C709" s="352"/>
      <c r="D709" s="874"/>
    </row>
    <row r="710" spans="2:4">
      <c r="B710" s="873" t="s">
        <v>1401</v>
      </c>
      <c r="C710" s="353" t="s">
        <v>2825</v>
      </c>
      <c r="D710" s="874" t="s">
        <v>276</v>
      </c>
    </row>
    <row r="711" spans="2:4">
      <c r="B711" s="873" t="s">
        <v>280</v>
      </c>
      <c r="C711" s="353" t="s">
        <v>2825</v>
      </c>
      <c r="D711" s="874" t="s">
        <v>276</v>
      </c>
    </row>
    <row r="712" spans="2:4">
      <c r="B712" s="873" t="s">
        <v>1403</v>
      </c>
      <c r="C712" s="353" t="s">
        <v>2825</v>
      </c>
      <c r="D712" s="874" t="s">
        <v>276</v>
      </c>
    </row>
    <row r="713" spans="2:4">
      <c r="B713" s="875" t="s">
        <v>281</v>
      </c>
      <c r="C713" s="353"/>
      <c r="D713" s="874"/>
    </row>
    <row r="714" spans="2:4">
      <c r="B714" s="876" t="s">
        <v>2826</v>
      </c>
      <c r="C714" s="353"/>
      <c r="D714" s="874"/>
    </row>
    <row r="715" spans="2:4">
      <c r="B715" s="875" t="s">
        <v>283</v>
      </c>
      <c r="C715" s="354">
        <v>0.09</v>
      </c>
      <c r="D715" s="874" t="s">
        <v>284</v>
      </c>
    </row>
    <row r="716" spans="2:4">
      <c r="B716" s="875" t="s">
        <v>285</v>
      </c>
      <c r="C716" s="354">
        <v>0.09</v>
      </c>
      <c r="D716" s="874" t="s">
        <v>284</v>
      </c>
    </row>
    <row r="717" spans="2:4">
      <c r="B717" s="875" t="s">
        <v>152</v>
      </c>
      <c r="C717" s="354">
        <v>0.3</v>
      </c>
      <c r="D717" s="874" t="s">
        <v>284</v>
      </c>
    </row>
    <row r="718" spans="2:4">
      <c r="B718" s="892" t="s">
        <v>2827</v>
      </c>
      <c r="C718" s="359">
        <v>0.13</v>
      </c>
      <c r="D718" s="874" t="s">
        <v>284</v>
      </c>
    </row>
    <row r="719" spans="2:4">
      <c r="B719" s="892" t="s">
        <v>2838</v>
      </c>
      <c r="C719" s="359">
        <v>0.2</v>
      </c>
      <c r="D719" s="874" t="s">
        <v>284</v>
      </c>
    </row>
    <row r="720" spans="2:4">
      <c r="B720" s="875" t="s">
        <v>153</v>
      </c>
      <c r="C720" s="354">
        <v>0.22</v>
      </c>
      <c r="D720" s="874" t="s">
        <v>276</v>
      </c>
    </row>
    <row r="721" spans="2:4">
      <c r="B721" s="875" t="s">
        <v>154</v>
      </c>
      <c r="C721" s="354">
        <v>0.22</v>
      </c>
      <c r="D721" s="874" t="s">
        <v>276</v>
      </c>
    </row>
    <row r="722" spans="2:4">
      <c r="B722" s="875" t="s">
        <v>155</v>
      </c>
      <c r="C722" s="354">
        <v>0.19</v>
      </c>
      <c r="D722" s="874" t="s">
        <v>276</v>
      </c>
    </row>
    <row r="723" spans="2:4">
      <c r="B723" s="875" t="s">
        <v>156</v>
      </c>
      <c r="C723" s="354">
        <v>0.22</v>
      </c>
      <c r="D723" s="874" t="s">
        <v>276</v>
      </c>
    </row>
    <row r="724" spans="2:4">
      <c r="B724" s="875" t="s">
        <v>157</v>
      </c>
      <c r="C724" s="354">
        <v>0.19</v>
      </c>
      <c r="D724" s="874" t="s">
        <v>276</v>
      </c>
    </row>
    <row r="725" spans="2:4">
      <c r="B725" s="875" t="s">
        <v>158</v>
      </c>
      <c r="C725" s="354">
        <v>0.19</v>
      </c>
      <c r="D725" s="874" t="s">
        <v>276</v>
      </c>
    </row>
    <row r="726" spans="2:4">
      <c r="B726" s="875" t="s">
        <v>159</v>
      </c>
      <c r="C726" s="354">
        <v>0.25</v>
      </c>
      <c r="D726" s="874" t="s">
        <v>276</v>
      </c>
    </row>
    <row r="727" spans="2:4">
      <c r="B727" s="875" t="s">
        <v>160</v>
      </c>
      <c r="C727" s="354">
        <v>0.19</v>
      </c>
      <c r="D727" s="874" t="s">
        <v>276</v>
      </c>
    </row>
    <row r="728" spans="2:4">
      <c r="B728" s="875" t="s">
        <v>161</v>
      </c>
      <c r="C728" s="354">
        <v>1</v>
      </c>
      <c r="D728" s="874" t="s">
        <v>276</v>
      </c>
    </row>
    <row r="729" spans="2:4">
      <c r="B729" s="877" t="s">
        <v>2699</v>
      </c>
      <c r="C729" s="359">
        <v>0.5</v>
      </c>
      <c r="D729" s="874" t="s">
        <v>284</v>
      </c>
    </row>
    <row r="730" spans="2:4">
      <c r="B730" s="893" t="s">
        <v>162</v>
      </c>
      <c r="C730" s="354">
        <v>0.22</v>
      </c>
      <c r="D730" s="874" t="s">
        <v>284</v>
      </c>
    </row>
    <row r="731" spans="2:4">
      <c r="B731" s="893" t="s">
        <v>2828</v>
      </c>
      <c r="C731" s="354">
        <v>0.3</v>
      </c>
      <c r="D731" s="874" t="s">
        <v>284</v>
      </c>
    </row>
    <row r="732" spans="2:4">
      <c r="B732" s="875" t="s">
        <v>163</v>
      </c>
      <c r="C732" s="354">
        <v>0.35</v>
      </c>
      <c r="D732" s="874" t="s">
        <v>284</v>
      </c>
    </row>
    <row r="733" spans="2:4">
      <c r="B733" s="875" t="s">
        <v>164</v>
      </c>
      <c r="C733" s="354">
        <v>0.3</v>
      </c>
      <c r="D733" s="874" t="s">
        <v>276</v>
      </c>
    </row>
    <row r="734" spans="2:4">
      <c r="B734" s="875" t="s">
        <v>165</v>
      </c>
      <c r="C734" s="354">
        <v>6.8</v>
      </c>
      <c r="D734" s="874" t="s">
        <v>284</v>
      </c>
    </row>
    <row r="735" spans="2:4">
      <c r="B735" s="893" t="s">
        <v>2829</v>
      </c>
      <c r="C735" s="354">
        <v>0.39</v>
      </c>
      <c r="D735" s="874" t="s">
        <v>284</v>
      </c>
    </row>
    <row r="736" spans="2:4">
      <c r="B736" s="893" t="s">
        <v>2830</v>
      </c>
      <c r="C736" s="354">
        <v>0.85</v>
      </c>
      <c r="D736" s="874" t="s">
        <v>284</v>
      </c>
    </row>
    <row r="737" spans="2:4" ht="13.5" thickBot="1">
      <c r="B737" s="878"/>
      <c r="C737" s="355"/>
      <c r="D737" s="879"/>
    </row>
    <row r="738" spans="2:4">
      <c r="B738" s="880" t="s">
        <v>718</v>
      </c>
      <c r="C738" s="356"/>
      <c r="D738" s="881"/>
    </row>
    <row r="739" spans="2:4">
      <c r="B739" s="2296" t="s">
        <v>2831</v>
      </c>
      <c r="C739" s="2297"/>
      <c r="D739" s="2298"/>
    </row>
    <row r="740" spans="2:4">
      <c r="B740" s="2299" t="s">
        <v>2832</v>
      </c>
      <c r="C740" s="2300"/>
      <c r="D740" s="2301"/>
    </row>
    <row r="741" spans="2:4">
      <c r="B741" s="2299" t="s">
        <v>2833</v>
      </c>
      <c r="C741" s="2300"/>
      <c r="D741" s="2301"/>
    </row>
    <row r="742" spans="2:4">
      <c r="B742" s="2299" t="s">
        <v>2834</v>
      </c>
      <c r="C742" s="2300"/>
      <c r="D742" s="2301"/>
    </row>
    <row r="743" spans="2:4">
      <c r="B743" s="880" t="s">
        <v>2835</v>
      </c>
      <c r="C743" s="356"/>
      <c r="D743" s="881"/>
    </row>
    <row r="744" spans="2:4">
      <c r="B744" s="2305" t="s">
        <v>2836</v>
      </c>
      <c r="C744" s="2306"/>
      <c r="D744" s="2307"/>
    </row>
    <row r="745" spans="2:4">
      <c r="B745" s="2308" t="s">
        <v>2837</v>
      </c>
      <c r="C745" s="2309"/>
      <c r="D745" s="2310"/>
    </row>
    <row r="746" spans="2:4">
      <c r="B746" s="2302"/>
      <c r="C746" s="2303"/>
      <c r="D746" s="2304"/>
    </row>
    <row r="747" spans="2:4">
      <c r="B747" s="884" t="s">
        <v>227</v>
      </c>
      <c r="C747" s="356"/>
      <c r="D747" s="881"/>
    </row>
    <row r="748" spans="2:4">
      <c r="B748" s="2315" t="s">
        <v>228</v>
      </c>
      <c r="C748" s="2316"/>
      <c r="D748" s="2317"/>
    </row>
    <row r="749" spans="2:4">
      <c r="B749" s="2315" t="s">
        <v>929</v>
      </c>
      <c r="C749" s="2316"/>
      <c r="D749" s="2317"/>
    </row>
    <row r="750" spans="2:4">
      <c r="B750" s="2363" t="s">
        <v>475</v>
      </c>
      <c r="C750" s="2364"/>
      <c r="D750" s="2365"/>
    </row>
    <row r="751" spans="2:4">
      <c r="B751" s="2315" t="s">
        <v>382</v>
      </c>
      <c r="C751" s="2316"/>
      <c r="D751" s="2317"/>
    </row>
    <row r="752" spans="2:4" ht="29.25" customHeight="1" thickBot="1">
      <c r="B752" s="2367" t="s">
        <v>2839</v>
      </c>
      <c r="C752" s="2368"/>
      <c r="D752" s="2369"/>
    </row>
    <row r="753" spans="2:4" ht="14.25" thickTop="1" thickBot="1">
      <c r="B753"/>
      <c r="C753"/>
      <c r="D753"/>
    </row>
    <row r="754" spans="2:4" ht="13.5" thickTop="1">
      <c r="B754" s="2290" t="s">
        <v>1406</v>
      </c>
      <c r="C754" s="2291"/>
      <c r="D754" s="2292"/>
    </row>
    <row r="755" spans="2:4" ht="13.5" customHeight="1" thickBot="1">
      <c r="B755" s="2324" t="s">
        <v>1407</v>
      </c>
      <c r="C755" s="2325"/>
      <c r="D755" s="2326"/>
    </row>
    <row r="756" spans="2:4" ht="13.5" thickBot="1">
      <c r="B756" s="869" t="s">
        <v>307</v>
      </c>
      <c r="C756" s="349" t="s">
        <v>1408</v>
      </c>
      <c r="D756" s="870" t="s">
        <v>270</v>
      </c>
    </row>
    <row r="757" spans="2:4">
      <c r="B757" s="871" t="s">
        <v>1070</v>
      </c>
      <c r="C757" s="357" t="s">
        <v>1072</v>
      </c>
      <c r="D757" s="872" t="s">
        <v>272</v>
      </c>
    </row>
    <row r="758" spans="2:4">
      <c r="B758" s="873" t="s">
        <v>1409</v>
      </c>
      <c r="C758" s="350">
        <v>6.5</v>
      </c>
      <c r="D758" s="874" t="s">
        <v>203</v>
      </c>
    </row>
    <row r="759" spans="2:4" ht="127.5">
      <c r="B759" s="873" t="s">
        <v>703</v>
      </c>
      <c r="C759" s="358">
        <v>250</v>
      </c>
      <c r="D759" s="894" t="s">
        <v>2287</v>
      </c>
    </row>
    <row r="760" spans="2:4">
      <c r="B760" s="873" t="s">
        <v>275</v>
      </c>
      <c r="C760" s="351">
        <v>0.01</v>
      </c>
      <c r="D760" s="874" t="s">
        <v>276</v>
      </c>
    </row>
    <row r="761" spans="2:4">
      <c r="B761" s="873" t="s">
        <v>277</v>
      </c>
      <c r="C761" s="351">
        <v>0.02</v>
      </c>
      <c r="D761" s="874" t="s">
        <v>284</v>
      </c>
    </row>
    <row r="762" spans="2:4">
      <c r="B762" s="873" t="s">
        <v>279</v>
      </c>
      <c r="C762" s="352"/>
      <c r="D762" s="874"/>
    </row>
    <row r="763" spans="2:4">
      <c r="B763" s="873" t="s">
        <v>1401</v>
      </c>
      <c r="C763" s="353" t="s">
        <v>1402</v>
      </c>
      <c r="D763" s="874" t="s">
        <v>276</v>
      </c>
    </row>
    <row r="764" spans="2:4">
      <c r="B764" s="873" t="s">
        <v>280</v>
      </c>
      <c r="C764" s="353" t="s">
        <v>1402</v>
      </c>
      <c r="D764" s="874" t="s">
        <v>276</v>
      </c>
    </row>
    <row r="765" spans="2:4">
      <c r="B765" s="873" t="s">
        <v>1403</v>
      </c>
      <c r="C765" s="353" t="s">
        <v>1402</v>
      </c>
      <c r="D765" s="874" t="s">
        <v>276</v>
      </c>
    </row>
    <row r="766" spans="2:4">
      <c r="B766" s="875" t="s">
        <v>281</v>
      </c>
      <c r="C766" s="353"/>
      <c r="D766" s="874"/>
    </row>
    <row r="767" spans="2:4">
      <c r="B767" s="876" t="s">
        <v>206</v>
      </c>
      <c r="C767" s="353"/>
      <c r="D767" s="874"/>
    </row>
    <row r="768" spans="2:4">
      <c r="B768" s="875" t="s">
        <v>283</v>
      </c>
      <c r="C768" s="354">
        <v>0.09</v>
      </c>
      <c r="D768" s="874" t="s">
        <v>284</v>
      </c>
    </row>
    <row r="769" spans="2:4">
      <c r="B769" s="875" t="s">
        <v>285</v>
      </c>
      <c r="C769" s="354">
        <v>0.09</v>
      </c>
      <c r="D769" s="874" t="s">
        <v>284</v>
      </c>
    </row>
    <row r="770" spans="2:4">
      <c r="B770" s="875" t="s">
        <v>152</v>
      </c>
      <c r="C770" s="354">
        <v>0.3</v>
      </c>
      <c r="D770" s="874" t="s">
        <v>284</v>
      </c>
    </row>
    <row r="771" spans="2:4">
      <c r="B771" s="895" t="s">
        <v>2274</v>
      </c>
      <c r="C771" s="326">
        <v>0.13</v>
      </c>
      <c r="D771" s="874" t="s">
        <v>284</v>
      </c>
    </row>
    <row r="772" spans="2:4">
      <c r="B772" s="895" t="s">
        <v>2275</v>
      </c>
      <c r="C772" s="326">
        <v>0.2</v>
      </c>
      <c r="D772" s="874" t="s">
        <v>276</v>
      </c>
    </row>
    <row r="773" spans="2:4">
      <c r="B773" s="875" t="s">
        <v>153</v>
      </c>
      <c r="C773" s="354">
        <v>0.22</v>
      </c>
      <c r="D773" s="874" t="s">
        <v>276</v>
      </c>
    </row>
    <row r="774" spans="2:4">
      <c r="B774" s="875" t="s">
        <v>154</v>
      </c>
      <c r="C774" s="354">
        <v>0.22</v>
      </c>
      <c r="D774" s="874" t="s">
        <v>276</v>
      </c>
    </row>
    <row r="775" spans="2:4">
      <c r="B775" s="875" t="s">
        <v>155</v>
      </c>
      <c r="C775" s="354">
        <v>0.19</v>
      </c>
      <c r="D775" s="874" t="s">
        <v>276</v>
      </c>
    </row>
    <row r="776" spans="2:4">
      <c r="B776" s="875" t="s">
        <v>156</v>
      </c>
      <c r="C776" s="354">
        <v>0.22</v>
      </c>
      <c r="D776" s="874" t="s">
        <v>276</v>
      </c>
    </row>
    <row r="777" spans="2:4">
      <c r="B777" s="875" t="s">
        <v>157</v>
      </c>
      <c r="C777" s="354">
        <v>0.19</v>
      </c>
      <c r="D777" s="874" t="s">
        <v>276</v>
      </c>
    </row>
    <row r="778" spans="2:4">
      <c r="B778" s="875" t="s">
        <v>158</v>
      </c>
      <c r="C778" s="354">
        <v>0.19</v>
      </c>
      <c r="D778" s="874" t="s">
        <v>276</v>
      </c>
    </row>
    <row r="779" spans="2:4">
      <c r="B779" s="875" t="s">
        <v>159</v>
      </c>
      <c r="C779" s="354">
        <v>0.25</v>
      </c>
      <c r="D779" s="874" t="s">
        <v>276</v>
      </c>
    </row>
    <row r="780" spans="2:4">
      <c r="B780" s="875" t="s">
        <v>160</v>
      </c>
      <c r="C780" s="354">
        <v>0.19</v>
      </c>
      <c r="D780" s="874" t="s">
        <v>276</v>
      </c>
    </row>
    <row r="781" spans="2:4">
      <c r="B781" s="875" t="s">
        <v>161</v>
      </c>
      <c r="C781" s="354">
        <v>1</v>
      </c>
      <c r="D781" s="874" t="s">
        <v>276</v>
      </c>
    </row>
    <row r="782" spans="2:4">
      <c r="B782" s="875" t="s">
        <v>164</v>
      </c>
      <c r="C782" s="354">
        <v>0.3</v>
      </c>
      <c r="D782" s="874" t="s">
        <v>276</v>
      </c>
    </row>
    <row r="783" spans="2:4">
      <c r="B783" s="895" t="s">
        <v>2276</v>
      </c>
      <c r="C783" s="326">
        <v>0.6</v>
      </c>
      <c r="D783" s="874" t="s">
        <v>276</v>
      </c>
    </row>
    <row r="784" spans="2:4">
      <c r="B784" s="877" t="s">
        <v>2650</v>
      </c>
      <c r="C784" s="326">
        <v>0.5</v>
      </c>
      <c r="D784" s="874" t="s">
        <v>284</v>
      </c>
    </row>
    <row r="785" spans="2:4">
      <c r="B785" s="877" t="s">
        <v>2651</v>
      </c>
      <c r="C785" s="326">
        <v>0.5</v>
      </c>
      <c r="D785" s="874" t="s">
        <v>284</v>
      </c>
    </row>
    <row r="786" spans="2:4">
      <c r="B786" s="895" t="s">
        <v>2277</v>
      </c>
      <c r="C786" s="326">
        <v>6.8</v>
      </c>
      <c r="D786" s="874" t="s">
        <v>276</v>
      </c>
    </row>
    <row r="787" spans="2:4">
      <c r="B787" s="896" t="s">
        <v>2278</v>
      </c>
      <c r="C787" s="354">
        <v>0.22</v>
      </c>
      <c r="D787" s="874" t="s">
        <v>284</v>
      </c>
    </row>
    <row r="788" spans="2:4">
      <c r="B788" s="875" t="s">
        <v>163</v>
      </c>
      <c r="C788" s="354">
        <v>0.35</v>
      </c>
      <c r="D788" s="874" t="s">
        <v>284</v>
      </c>
    </row>
    <row r="789" spans="2:4">
      <c r="B789" s="875" t="s">
        <v>165</v>
      </c>
      <c r="C789" s="354">
        <v>6.8</v>
      </c>
      <c r="D789" s="874" t="s">
        <v>284</v>
      </c>
    </row>
    <row r="790" spans="2:4">
      <c r="B790" s="896" t="s">
        <v>717</v>
      </c>
      <c r="C790" s="354">
        <v>0.39</v>
      </c>
      <c r="D790" s="874" t="s">
        <v>284</v>
      </c>
    </row>
    <row r="791" spans="2:4" ht="13.5" thickBot="1">
      <c r="B791" s="878"/>
      <c r="C791" s="355"/>
      <c r="D791" s="879"/>
    </row>
    <row r="792" spans="2:4">
      <c r="B792" s="880" t="s">
        <v>718</v>
      </c>
      <c r="C792" s="356"/>
      <c r="D792" s="881"/>
    </row>
    <row r="793" spans="2:4" ht="12.75" customHeight="1">
      <c r="B793" s="2311" t="s">
        <v>2288</v>
      </c>
      <c r="C793" s="2105"/>
      <c r="D793" s="2312"/>
    </row>
    <row r="794" spans="2:4" ht="12.75" customHeight="1">
      <c r="B794" s="2299" t="s">
        <v>1410</v>
      </c>
      <c r="C794" s="2300"/>
      <c r="D794" s="2301"/>
    </row>
    <row r="795" spans="2:4" ht="12.75" customHeight="1">
      <c r="B795" s="2299" t="s">
        <v>1411</v>
      </c>
      <c r="C795" s="2300"/>
      <c r="D795" s="2301"/>
    </row>
    <row r="796" spans="2:4" ht="12.75" customHeight="1">
      <c r="B796" s="2361" t="s">
        <v>2289</v>
      </c>
      <c r="C796" s="2106"/>
      <c r="D796" s="2362"/>
    </row>
    <row r="797" spans="2:4">
      <c r="B797" s="880" t="s">
        <v>209</v>
      </c>
      <c r="C797" s="356"/>
      <c r="D797" s="881"/>
    </row>
    <row r="798" spans="2:4">
      <c r="B798" s="880" t="s">
        <v>226</v>
      </c>
      <c r="C798" s="356"/>
      <c r="D798" s="881"/>
    </row>
    <row r="799" spans="2:4" ht="12.75" customHeight="1">
      <c r="B799" s="2330" t="s">
        <v>2674</v>
      </c>
      <c r="C799" s="2331"/>
      <c r="D799" s="2332"/>
    </row>
    <row r="800" spans="2:4" ht="12.75" customHeight="1">
      <c r="B800" s="2336" t="s">
        <v>2653</v>
      </c>
      <c r="C800" s="2337"/>
      <c r="D800" s="2338"/>
    </row>
    <row r="801" spans="2:4">
      <c r="B801" s="880"/>
      <c r="C801" s="356"/>
      <c r="D801" s="881"/>
    </row>
    <row r="802" spans="2:4">
      <c r="B802" s="884" t="s">
        <v>227</v>
      </c>
      <c r="C802" s="356"/>
      <c r="D802" s="881"/>
    </row>
    <row r="803" spans="2:4" ht="12.75" customHeight="1">
      <c r="B803" s="2315" t="s">
        <v>228</v>
      </c>
      <c r="C803" s="2316"/>
      <c r="D803" s="2317"/>
    </row>
    <row r="804" spans="2:4" ht="12.75" customHeight="1">
      <c r="B804" s="2315" t="s">
        <v>1073</v>
      </c>
      <c r="C804" s="2316"/>
      <c r="D804" s="2317"/>
    </row>
    <row r="805" spans="2:4" ht="12.75" customHeight="1">
      <c r="B805" s="2363" t="s">
        <v>475</v>
      </c>
      <c r="C805" s="2364"/>
      <c r="D805" s="2365"/>
    </row>
    <row r="806" spans="2:4" ht="12.75" customHeight="1">
      <c r="B806" s="2315" t="s">
        <v>382</v>
      </c>
      <c r="C806" s="2316"/>
      <c r="D806" s="2317"/>
    </row>
    <row r="807" spans="2:4" ht="13.5" customHeight="1" thickBot="1">
      <c r="B807" s="2318" t="s">
        <v>2654</v>
      </c>
      <c r="C807" s="2319"/>
      <c r="D807" s="2320"/>
    </row>
    <row r="808" spans="2:4" ht="14.25" thickTop="1" thickBot="1">
      <c r="B808"/>
      <c r="C808"/>
      <c r="D808"/>
    </row>
    <row r="809" spans="2:4" ht="13.5" thickTop="1">
      <c r="B809" s="2290" t="s">
        <v>1412</v>
      </c>
      <c r="C809" s="2291"/>
      <c r="D809" s="2292"/>
    </row>
    <row r="810" spans="2:4" ht="13.5" customHeight="1" thickBot="1">
      <c r="B810" s="2333" t="s">
        <v>1413</v>
      </c>
      <c r="C810" s="2294"/>
      <c r="D810" s="2295"/>
    </row>
    <row r="811" spans="2:4" ht="13.5" thickBot="1">
      <c r="B811" s="869" t="s">
        <v>307</v>
      </c>
      <c r="C811" s="349" t="s">
        <v>1265</v>
      </c>
      <c r="D811" s="870" t="s">
        <v>270</v>
      </c>
    </row>
    <row r="812" spans="2:4">
      <c r="B812" s="871" t="s">
        <v>1070</v>
      </c>
      <c r="C812" s="357" t="s">
        <v>1072</v>
      </c>
      <c r="D812" s="872" t="s">
        <v>272</v>
      </c>
    </row>
    <row r="813" spans="2:4">
      <c r="B813" s="873" t="s">
        <v>273</v>
      </c>
      <c r="C813" s="350">
        <v>9.49</v>
      </c>
      <c r="D813" s="874" t="s">
        <v>203</v>
      </c>
    </row>
    <row r="814" spans="2:4" ht="127.5">
      <c r="B814" s="873" t="s">
        <v>703</v>
      </c>
      <c r="C814" s="168">
        <v>500</v>
      </c>
      <c r="D814" s="894" t="s">
        <v>2290</v>
      </c>
    </row>
    <row r="815" spans="2:4">
      <c r="B815" s="873" t="s">
        <v>275</v>
      </c>
      <c r="C815" s="351">
        <v>0.01</v>
      </c>
      <c r="D815" s="874" t="s">
        <v>276</v>
      </c>
    </row>
    <row r="816" spans="2:4">
      <c r="B816" s="873" t="s">
        <v>277</v>
      </c>
      <c r="C816" s="351">
        <v>0.02</v>
      </c>
      <c r="D816" s="874" t="s">
        <v>284</v>
      </c>
    </row>
    <row r="817" spans="2:4">
      <c r="B817" s="873" t="s">
        <v>279</v>
      </c>
      <c r="C817" s="352"/>
      <c r="D817" s="874"/>
    </row>
    <row r="818" spans="2:4">
      <c r="B818" s="873" t="s">
        <v>1401</v>
      </c>
      <c r="C818" s="353" t="s">
        <v>2281</v>
      </c>
      <c r="D818" s="874" t="s">
        <v>276</v>
      </c>
    </row>
    <row r="819" spans="2:4">
      <c r="B819" s="873" t="s">
        <v>280</v>
      </c>
      <c r="C819" s="353" t="s">
        <v>2281</v>
      </c>
      <c r="D819" s="874" t="s">
        <v>276</v>
      </c>
    </row>
    <row r="820" spans="2:4">
      <c r="B820" s="873" t="s">
        <v>1403</v>
      </c>
      <c r="C820" s="353" t="s">
        <v>2281</v>
      </c>
      <c r="D820" s="874" t="s">
        <v>276</v>
      </c>
    </row>
    <row r="821" spans="2:4">
      <c r="B821" s="875" t="s">
        <v>281</v>
      </c>
      <c r="C821" s="353"/>
      <c r="D821" s="874"/>
    </row>
    <row r="822" spans="2:4">
      <c r="B822" s="876" t="s">
        <v>319</v>
      </c>
      <c r="C822" s="353"/>
      <c r="D822" s="874"/>
    </row>
    <row r="823" spans="2:4">
      <c r="B823" s="875" t="s">
        <v>283</v>
      </c>
      <c r="C823" s="354">
        <v>0.09</v>
      </c>
      <c r="D823" s="874" t="s">
        <v>284</v>
      </c>
    </row>
    <row r="824" spans="2:4">
      <c r="B824" s="875" t="s">
        <v>285</v>
      </c>
      <c r="C824" s="354">
        <v>0.09</v>
      </c>
      <c r="D824" s="874" t="s">
        <v>284</v>
      </c>
    </row>
    <row r="825" spans="2:4">
      <c r="B825" s="875" t="s">
        <v>152</v>
      </c>
      <c r="C825" s="354">
        <v>0.3</v>
      </c>
      <c r="D825" s="874" t="s">
        <v>284</v>
      </c>
    </row>
    <row r="826" spans="2:4">
      <c r="B826" s="895" t="s">
        <v>2291</v>
      </c>
      <c r="C826" s="326">
        <v>0.13</v>
      </c>
      <c r="D826" s="874" t="s">
        <v>284</v>
      </c>
    </row>
    <row r="827" spans="2:4">
      <c r="B827" s="895" t="s">
        <v>2275</v>
      </c>
      <c r="C827" s="326">
        <v>0.2</v>
      </c>
      <c r="D827" s="874"/>
    </row>
    <row r="828" spans="2:4">
      <c r="B828" s="875" t="s">
        <v>153</v>
      </c>
      <c r="C828" s="354">
        <v>0.22</v>
      </c>
      <c r="D828" s="874" t="s">
        <v>284</v>
      </c>
    </row>
    <row r="829" spans="2:4">
      <c r="B829" s="875" t="s">
        <v>154</v>
      </c>
      <c r="C829" s="354">
        <v>0.22</v>
      </c>
      <c r="D829" s="874" t="s">
        <v>284</v>
      </c>
    </row>
    <row r="830" spans="2:4">
      <c r="B830" s="875" t="s">
        <v>155</v>
      </c>
      <c r="C830" s="354">
        <v>0.19</v>
      </c>
      <c r="D830" s="874" t="s">
        <v>284</v>
      </c>
    </row>
    <row r="831" spans="2:4">
      <c r="B831" s="875" t="s">
        <v>156</v>
      </c>
      <c r="C831" s="354">
        <v>0.22</v>
      </c>
      <c r="D831" s="874" t="s">
        <v>284</v>
      </c>
    </row>
    <row r="832" spans="2:4">
      <c r="B832" s="875" t="s">
        <v>157</v>
      </c>
      <c r="C832" s="354">
        <v>0.19</v>
      </c>
      <c r="D832" s="874" t="s">
        <v>284</v>
      </c>
    </row>
    <row r="833" spans="2:4">
      <c r="B833" s="875" t="s">
        <v>158</v>
      </c>
      <c r="C833" s="354">
        <v>0.19</v>
      </c>
      <c r="D833" s="874" t="s">
        <v>284</v>
      </c>
    </row>
    <row r="834" spans="2:4">
      <c r="B834" s="875" t="s">
        <v>159</v>
      </c>
      <c r="C834" s="354">
        <v>0.25</v>
      </c>
      <c r="D834" s="874" t="s">
        <v>284</v>
      </c>
    </row>
    <row r="835" spans="2:4">
      <c r="B835" s="875" t="s">
        <v>160</v>
      </c>
      <c r="C835" s="354">
        <v>0.19</v>
      </c>
      <c r="D835" s="874" t="s">
        <v>284</v>
      </c>
    </row>
    <row r="836" spans="2:4">
      <c r="B836" s="875" t="s">
        <v>161</v>
      </c>
      <c r="C836" s="354">
        <v>1</v>
      </c>
      <c r="D836" s="874" t="s">
        <v>284</v>
      </c>
    </row>
    <row r="837" spans="2:4">
      <c r="B837" s="875" t="s">
        <v>164</v>
      </c>
      <c r="C837" s="354">
        <v>0.3</v>
      </c>
      <c r="D837" s="874" t="s">
        <v>284</v>
      </c>
    </row>
    <row r="838" spans="2:4">
      <c r="B838" s="895" t="s">
        <v>2276</v>
      </c>
      <c r="C838" s="326">
        <v>0.6</v>
      </c>
      <c r="D838" s="874" t="s">
        <v>284</v>
      </c>
    </row>
    <row r="839" spans="2:4">
      <c r="B839" s="895" t="s">
        <v>2277</v>
      </c>
      <c r="C839" s="326">
        <v>6.8</v>
      </c>
      <c r="D839" s="874" t="s">
        <v>284</v>
      </c>
    </row>
    <row r="840" spans="2:4">
      <c r="B840" s="877" t="s">
        <v>2650</v>
      </c>
      <c r="C840" s="326">
        <v>0.5</v>
      </c>
      <c r="D840" s="874" t="s">
        <v>284</v>
      </c>
    </row>
    <row r="841" spans="2:4">
      <c r="B841" s="877" t="s">
        <v>2651</v>
      </c>
      <c r="C841" s="326">
        <v>0.5</v>
      </c>
      <c r="D841" s="874" t="s">
        <v>284</v>
      </c>
    </row>
    <row r="842" spans="2:4">
      <c r="B842" s="896" t="s">
        <v>2282</v>
      </c>
      <c r="C842" s="354">
        <v>0.22</v>
      </c>
      <c r="D842" s="874" t="s">
        <v>284</v>
      </c>
    </row>
    <row r="843" spans="2:4">
      <c r="B843" s="875" t="s">
        <v>163</v>
      </c>
      <c r="C843" s="354">
        <v>0.35</v>
      </c>
      <c r="D843" s="874" t="s">
        <v>284</v>
      </c>
    </row>
    <row r="844" spans="2:4">
      <c r="B844" s="875" t="s">
        <v>165</v>
      </c>
      <c r="C844" s="354">
        <v>6.8</v>
      </c>
      <c r="D844" s="874" t="s">
        <v>284</v>
      </c>
    </row>
    <row r="845" spans="2:4">
      <c r="B845" s="896" t="s">
        <v>207</v>
      </c>
      <c r="C845" s="354">
        <v>0.39</v>
      </c>
      <c r="D845" s="874" t="s">
        <v>284</v>
      </c>
    </row>
    <row r="846" spans="2:4" ht="13.5" thickBot="1">
      <c r="B846" s="878"/>
      <c r="C846" s="355"/>
      <c r="D846" s="879"/>
    </row>
    <row r="847" spans="2:4">
      <c r="B847" s="880" t="s">
        <v>718</v>
      </c>
      <c r="C847" s="356"/>
      <c r="D847" s="881"/>
    </row>
    <row r="848" spans="2:4">
      <c r="B848" s="882" t="s">
        <v>2279</v>
      </c>
      <c r="C848" s="269"/>
      <c r="D848" s="881"/>
    </row>
    <row r="849" spans="2:4" ht="12.75" customHeight="1">
      <c r="B849" s="2299" t="s">
        <v>320</v>
      </c>
      <c r="C849" s="2300"/>
      <c r="D849" s="2301"/>
    </row>
    <row r="850" spans="2:4">
      <c r="B850" s="897" t="s">
        <v>704</v>
      </c>
      <c r="C850" s="356"/>
      <c r="D850" s="881"/>
    </row>
    <row r="851" spans="2:4">
      <c r="B851" s="880" t="s">
        <v>226</v>
      </c>
      <c r="C851" s="356"/>
      <c r="D851" s="881"/>
    </row>
    <row r="852" spans="2:4" ht="12.75" customHeight="1">
      <c r="B852" s="2330" t="s">
        <v>2674</v>
      </c>
      <c r="C852" s="2331"/>
      <c r="D852" s="2332"/>
    </row>
    <row r="853" spans="2:4" ht="12.75" customHeight="1">
      <c r="B853" s="2336" t="s">
        <v>2653</v>
      </c>
      <c r="C853" s="2337"/>
      <c r="D853" s="2338"/>
    </row>
    <row r="854" spans="2:4">
      <c r="B854" s="880"/>
      <c r="C854" s="356"/>
      <c r="D854" s="881"/>
    </row>
    <row r="855" spans="2:4">
      <c r="B855" s="884" t="s">
        <v>227</v>
      </c>
      <c r="C855" s="356"/>
      <c r="D855" s="881"/>
    </row>
    <row r="856" spans="2:4" ht="12.75" customHeight="1">
      <c r="B856" s="2315" t="s">
        <v>228</v>
      </c>
      <c r="C856" s="2316"/>
      <c r="D856" s="2317"/>
    </row>
    <row r="857" spans="2:4" ht="12.75" customHeight="1">
      <c r="B857" s="2315" t="s">
        <v>1073</v>
      </c>
      <c r="C857" s="2316"/>
      <c r="D857" s="2317"/>
    </row>
    <row r="858" spans="2:4" ht="12.75" customHeight="1">
      <c r="B858" s="2363" t="s">
        <v>475</v>
      </c>
      <c r="C858" s="2364"/>
      <c r="D858" s="2365"/>
    </row>
    <row r="859" spans="2:4" ht="12.75" customHeight="1">
      <c r="B859" s="2315" t="s">
        <v>382</v>
      </c>
      <c r="C859" s="2316"/>
      <c r="D859" s="2317"/>
    </row>
    <row r="860" spans="2:4" ht="13.5" customHeight="1" thickBot="1">
      <c r="B860" s="2318" t="s">
        <v>2654</v>
      </c>
      <c r="C860" s="2319"/>
      <c r="D860" s="2320"/>
    </row>
    <row r="861" spans="2:4" ht="14.25" thickTop="1" thickBot="1">
      <c r="B861"/>
      <c r="C861"/>
      <c r="D861"/>
    </row>
    <row r="862" spans="2:4" ht="13.5" thickTop="1">
      <c r="B862" s="2290" t="s">
        <v>1414</v>
      </c>
      <c r="C862" s="2291"/>
      <c r="D862" s="2292"/>
    </row>
    <row r="863" spans="2:4" ht="13.5" customHeight="1" thickBot="1">
      <c r="B863" s="2324" t="s">
        <v>2292</v>
      </c>
      <c r="C863" s="2325"/>
      <c r="D863" s="2326"/>
    </row>
    <row r="864" spans="2:4" ht="13.5" thickBot="1">
      <c r="B864" s="869" t="s">
        <v>307</v>
      </c>
      <c r="C864" s="349" t="s">
        <v>1415</v>
      </c>
      <c r="D864" s="870" t="s">
        <v>270</v>
      </c>
    </row>
    <row r="865" spans="2:4">
      <c r="B865" s="871" t="s">
        <v>1070</v>
      </c>
      <c r="C865" s="357" t="s">
        <v>1072</v>
      </c>
      <c r="D865" s="872" t="s">
        <v>272</v>
      </c>
    </row>
    <row r="866" spans="2:4">
      <c r="B866" s="873" t="s">
        <v>1409</v>
      </c>
      <c r="C866" s="350">
        <v>8</v>
      </c>
      <c r="D866" s="874" t="s">
        <v>203</v>
      </c>
    </row>
    <row r="867" spans="2:4" ht="127.5">
      <c r="B867" s="873" t="s">
        <v>703</v>
      </c>
      <c r="C867" s="168">
        <v>550</v>
      </c>
      <c r="D867" s="894" t="s">
        <v>2293</v>
      </c>
    </row>
    <row r="868" spans="2:4">
      <c r="B868" s="873" t="s">
        <v>275</v>
      </c>
      <c r="C868" s="351">
        <v>0.01</v>
      </c>
      <c r="D868" s="874" t="s">
        <v>276</v>
      </c>
    </row>
    <row r="869" spans="2:4">
      <c r="B869" s="873" t="s">
        <v>277</v>
      </c>
      <c r="C869" s="351">
        <v>0.02</v>
      </c>
      <c r="D869" s="874" t="s">
        <v>284</v>
      </c>
    </row>
    <row r="870" spans="2:4">
      <c r="B870" s="873" t="s">
        <v>279</v>
      </c>
      <c r="C870" s="352"/>
      <c r="D870" s="874"/>
    </row>
    <row r="871" spans="2:4">
      <c r="B871" s="873" t="s">
        <v>1401</v>
      </c>
      <c r="C871" s="353" t="s">
        <v>1402</v>
      </c>
      <c r="D871" s="874" t="s">
        <v>276</v>
      </c>
    </row>
    <row r="872" spans="2:4">
      <c r="B872" s="873" t="s">
        <v>280</v>
      </c>
      <c r="C872" s="353" t="s">
        <v>1402</v>
      </c>
      <c r="D872" s="874" t="s">
        <v>276</v>
      </c>
    </row>
    <row r="873" spans="2:4">
      <c r="B873" s="873" t="s">
        <v>1403</v>
      </c>
      <c r="C873" s="353" t="s">
        <v>1402</v>
      </c>
      <c r="D873" s="874" t="s">
        <v>276</v>
      </c>
    </row>
    <row r="874" spans="2:4">
      <c r="B874" s="875" t="s">
        <v>281</v>
      </c>
      <c r="C874" s="353"/>
      <c r="D874" s="874"/>
    </row>
    <row r="875" spans="2:4">
      <c r="B875" s="876" t="s">
        <v>206</v>
      </c>
      <c r="C875" s="353"/>
      <c r="D875" s="874"/>
    </row>
    <row r="876" spans="2:4">
      <c r="B876" s="875" t="s">
        <v>283</v>
      </c>
      <c r="C876" s="354">
        <v>0.09</v>
      </c>
      <c r="D876" s="874" t="s">
        <v>284</v>
      </c>
    </row>
    <row r="877" spans="2:4">
      <c r="B877" s="875" t="s">
        <v>285</v>
      </c>
      <c r="C877" s="354">
        <v>0.09</v>
      </c>
      <c r="D877" s="874" t="s">
        <v>284</v>
      </c>
    </row>
    <row r="878" spans="2:4">
      <c r="B878" s="875" t="s">
        <v>152</v>
      </c>
      <c r="C878" s="354">
        <v>0.3</v>
      </c>
      <c r="D878" s="874" t="s">
        <v>284</v>
      </c>
    </row>
    <row r="879" spans="2:4">
      <c r="B879" s="895" t="s">
        <v>2274</v>
      </c>
      <c r="C879" s="326">
        <v>0.13</v>
      </c>
      <c r="D879" s="874" t="s">
        <v>284</v>
      </c>
    </row>
    <row r="880" spans="2:4">
      <c r="B880" s="895" t="s">
        <v>2275</v>
      </c>
      <c r="C880" s="326">
        <v>0.2</v>
      </c>
      <c r="D880" s="874" t="s">
        <v>284</v>
      </c>
    </row>
    <row r="881" spans="2:4">
      <c r="B881" s="875" t="s">
        <v>153</v>
      </c>
      <c r="C881" s="354">
        <v>0.22</v>
      </c>
      <c r="D881" s="874" t="s">
        <v>284</v>
      </c>
    </row>
    <row r="882" spans="2:4">
      <c r="B882" s="875" t="s">
        <v>154</v>
      </c>
      <c r="C882" s="354">
        <v>0.22</v>
      </c>
      <c r="D882" s="874" t="s">
        <v>284</v>
      </c>
    </row>
    <row r="883" spans="2:4">
      <c r="B883" s="875" t="s">
        <v>155</v>
      </c>
      <c r="C883" s="354">
        <v>0.19</v>
      </c>
      <c r="D883" s="874" t="s">
        <v>284</v>
      </c>
    </row>
    <row r="884" spans="2:4">
      <c r="B884" s="875" t="s">
        <v>156</v>
      </c>
      <c r="C884" s="354">
        <v>0.22</v>
      </c>
      <c r="D884" s="874" t="s">
        <v>284</v>
      </c>
    </row>
    <row r="885" spans="2:4">
      <c r="B885" s="875" t="s">
        <v>157</v>
      </c>
      <c r="C885" s="354">
        <v>0.19</v>
      </c>
      <c r="D885" s="874" t="s">
        <v>284</v>
      </c>
    </row>
    <row r="886" spans="2:4">
      <c r="B886" s="875" t="s">
        <v>158</v>
      </c>
      <c r="C886" s="354">
        <v>0.19</v>
      </c>
      <c r="D886" s="874" t="s">
        <v>284</v>
      </c>
    </row>
    <row r="887" spans="2:4">
      <c r="B887" s="875" t="s">
        <v>159</v>
      </c>
      <c r="C887" s="354">
        <v>0.25</v>
      </c>
      <c r="D887" s="874" t="s">
        <v>284</v>
      </c>
    </row>
    <row r="888" spans="2:4">
      <c r="B888" s="875" t="s">
        <v>160</v>
      </c>
      <c r="C888" s="354">
        <v>0.19</v>
      </c>
      <c r="D888" s="874" t="s">
        <v>284</v>
      </c>
    </row>
    <row r="889" spans="2:4">
      <c r="B889" s="875" t="s">
        <v>161</v>
      </c>
      <c r="C889" s="354">
        <v>1</v>
      </c>
      <c r="D889" s="874" t="s">
        <v>284</v>
      </c>
    </row>
    <row r="890" spans="2:4">
      <c r="B890" s="875" t="s">
        <v>164</v>
      </c>
      <c r="C890" s="354">
        <v>0.3</v>
      </c>
      <c r="D890" s="874" t="s">
        <v>284</v>
      </c>
    </row>
    <row r="891" spans="2:4">
      <c r="B891" s="895" t="s">
        <v>2276</v>
      </c>
      <c r="C891" s="326">
        <v>0.6</v>
      </c>
      <c r="D891" s="874" t="s">
        <v>284</v>
      </c>
    </row>
    <row r="892" spans="2:4">
      <c r="B892" s="895" t="s">
        <v>2277</v>
      </c>
      <c r="C892" s="326">
        <v>6.8</v>
      </c>
      <c r="D892" s="874" t="s">
        <v>284</v>
      </c>
    </row>
    <row r="893" spans="2:4">
      <c r="B893" s="877" t="s">
        <v>2650</v>
      </c>
      <c r="C893" s="326">
        <v>0.5</v>
      </c>
      <c r="D893" s="874" t="s">
        <v>284</v>
      </c>
    </row>
    <row r="894" spans="2:4">
      <c r="B894" s="877" t="s">
        <v>2651</v>
      </c>
      <c r="C894" s="326">
        <v>0.5</v>
      </c>
      <c r="D894" s="874" t="s">
        <v>284</v>
      </c>
    </row>
    <row r="895" spans="2:4">
      <c r="B895" s="875" t="s">
        <v>162</v>
      </c>
      <c r="C895" s="354">
        <v>0.22</v>
      </c>
      <c r="D895" s="874" t="s">
        <v>284</v>
      </c>
    </row>
    <row r="896" spans="2:4">
      <c r="B896" s="875" t="s">
        <v>163</v>
      </c>
      <c r="C896" s="354">
        <v>0.35</v>
      </c>
      <c r="D896" s="874" t="s">
        <v>284</v>
      </c>
    </row>
    <row r="897" spans="2:4">
      <c r="B897" s="875" t="s">
        <v>165</v>
      </c>
      <c r="C897" s="354">
        <v>6.8</v>
      </c>
      <c r="D897" s="874" t="s">
        <v>284</v>
      </c>
    </row>
    <row r="898" spans="2:4">
      <c r="B898" s="875" t="s">
        <v>207</v>
      </c>
      <c r="C898" s="354">
        <v>0.39</v>
      </c>
      <c r="D898" s="874" t="s">
        <v>284</v>
      </c>
    </row>
    <row r="899" spans="2:4" ht="13.5" thickBot="1">
      <c r="B899" s="878"/>
      <c r="C899" s="355"/>
      <c r="D899" s="879"/>
    </row>
    <row r="900" spans="2:4">
      <c r="B900" s="880" t="s">
        <v>718</v>
      </c>
      <c r="C900" s="356"/>
      <c r="D900" s="881"/>
    </row>
    <row r="901" spans="2:4" ht="12.75" customHeight="1">
      <c r="B901" s="2311" t="s">
        <v>2294</v>
      </c>
      <c r="C901" s="2105"/>
      <c r="D901" s="2312"/>
    </row>
    <row r="902" spans="2:4" ht="12.75" customHeight="1">
      <c r="B902" s="2299" t="s">
        <v>1416</v>
      </c>
      <c r="C902" s="2300"/>
      <c r="D902" s="2301"/>
    </row>
    <row r="903" spans="2:4" ht="12.75" customHeight="1">
      <c r="B903" s="2299" t="s">
        <v>1417</v>
      </c>
      <c r="C903" s="2300"/>
      <c r="D903" s="2301"/>
    </row>
    <row r="904" spans="2:4" ht="12.75" customHeight="1">
      <c r="B904" s="2361" t="s">
        <v>2295</v>
      </c>
      <c r="C904" s="2106"/>
      <c r="D904" s="2362"/>
    </row>
    <row r="905" spans="2:4">
      <c r="B905" s="880" t="s">
        <v>209</v>
      </c>
      <c r="C905" s="356"/>
      <c r="D905" s="881"/>
    </row>
    <row r="906" spans="2:4">
      <c r="B906" s="880" t="s">
        <v>226</v>
      </c>
      <c r="C906" s="356"/>
      <c r="D906" s="881"/>
    </row>
    <row r="907" spans="2:4" ht="12.75" customHeight="1">
      <c r="B907" s="2330" t="s">
        <v>2652</v>
      </c>
      <c r="C907" s="2331"/>
      <c r="D907" s="2332"/>
    </row>
    <row r="908" spans="2:4" ht="12.75" customHeight="1">
      <c r="B908" s="2336" t="s">
        <v>2653</v>
      </c>
      <c r="C908" s="2337"/>
      <c r="D908" s="2338"/>
    </row>
    <row r="909" spans="2:4">
      <c r="B909" s="880"/>
      <c r="C909" s="356"/>
      <c r="D909" s="881"/>
    </row>
    <row r="910" spans="2:4">
      <c r="B910" s="884" t="s">
        <v>227</v>
      </c>
      <c r="C910" s="356"/>
      <c r="D910" s="881"/>
    </row>
    <row r="911" spans="2:4" ht="12.75" customHeight="1">
      <c r="B911" s="2315" t="s">
        <v>434</v>
      </c>
      <c r="C911" s="2316"/>
      <c r="D911" s="2317"/>
    </row>
    <row r="912" spans="2:4" ht="12.75" customHeight="1">
      <c r="B912" s="2315" t="s">
        <v>456</v>
      </c>
      <c r="C912" s="2316"/>
      <c r="D912" s="2317"/>
    </row>
    <row r="913" spans="2:4" ht="12.75" customHeight="1">
      <c r="B913" s="2363" t="s">
        <v>475</v>
      </c>
      <c r="C913" s="2364"/>
      <c r="D913" s="2365"/>
    </row>
    <row r="914" spans="2:4" ht="12.75" customHeight="1">
      <c r="B914" s="2315" t="s">
        <v>302</v>
      </c>
      <c r="C914" s="2316"/>
      <c r="D914" s="2317"/>
    </row>
    <row r="915" spans="2:4" ht="13.5" customHeight="1" thickBot="1">
      <c r="B915" s="2318" t="s">
        <v>2654</v>
      </c>
      <c r="C915" s="2319"/>
      <c r="D915" s="2320"/>
    </row>
    <row r="916" spans="2:4" ht="14.25" thickTop="1" thickBot="1">
      <c r="B916"/>
      <c r="C916"/>
      <c r="D916"/>
    </row>
    <row r="917" spans="2:4" ht="13.5" thickTop="1">
      <c r="B917" s="2290" t="s">
        <v>1418</v>
      </c>
      <c r="C917" s="2291"/>
      <c r="D917" s="2292"/>
    </row>
    <row r="918" spans="2:4" ht="13.5" customHeight="1" thickBot="1">
      <c r="B918" s="2324" t="s">
        <v>2296</v>
      </c>
      <c r="C918" s="2325"/>
      <c r="D918" s="2326"/>
    </row>
    <row r="919" spans="2:4" ht="13.5" thickBot="1">
      <c r="B919" s="869" t="s">
        <v>307</v>
      </c>
      <c r="C919" s="349" t="s">
        <v>1419</v>
      </c>
      <c r="D919" s="870" t="s">
        <v>270</v>
      </c>
    </row>
    <row r="920" spans="2:4">
      <c r="B920" s="871" t="s">
        <v>1070</v>
      </c>
      <c r="C920" s="357" t="s">
        <v>1072</v>
      </c>
      <c r="D920" s="872" t="s">
        <v>272</v>
      </c>
    </row>
    <row r="921" spans="2:4">
      <c r="B921" s="873" t="s">
        <v>273</v>
      </c>
      <c r="C921" s="350">
        <v>11</v>
      </c>
      <c r="D921" s="874" t="s">
        <v>203</v>
      </c>
    </row>
    <row r="922" spans="2:4" ht="127.5">
      <c r="B922" s="873" t="s">
        <v>703</v>
      </c>
      <c r="C922" s="168">
        <v>900</v>
      </c>
      <c r="D922" s="898" t="s">
        <v>433</v>
      </c>
    </row>
    <row r="923" spans="2:4">
      <c r="B923" s="873" t="s">
        <v>275</v>
      </c>
      <c r="C923" s="351">
        <v>0.01</v>
      </c>
      <c r="D923" s="874" t="s">
        <v>276</v>
      </c>
    </row>
    <row r="924" spans="2:4">
      <c r="B924" s="873" t="s">
        <v>277</v>
      </c>
      <c r="C924" s="351">
        <v>0.02</v>
      </c>
      <c r="D924" s="874" t="s">
        <v>276</v>
      </c>
    </row>
    <row r="925" spans="2:4">
      <c r="B925" s="873" t="s">
        <v>279</v>
      </c>
      <c r="C925" s="352"/>
      <c r="D925" s="874"/>
    </row>
    <row r="926" spans="2:4">
      <c r="B926" s="873" t="s">
        <v>1401</v>
      </c>
      <c r="C926" s="353" t="s">
        <v>2281</v>
      </c>
      <c r="D926" s="874" t="s">
        <v>276</v>
      </c>
    </row>
    <row r="927" spans="2:4">
      <c r="B927" s="873" t="s">
        <v>280</v>
      </c>
      <c r="C927" s="353" t="s">
        <v>2281</v>
      </c>
      <c r="D927" s="874" t="s">
        <v>276</v>
      </c>
    </row>
    <row r="928" spans="2:4">
      <c r="B928" s="873" t="s">
        <v>1403</v>
      </c>
      <c r="C928" s="353" t="s">
        <v>2281</v>
      </c>
      <c r="D928" s="874" t="s">
        <v>276</v>
      </c>
    </row>
    <row r="929" spans="2:4">
      <c r="B929" s="875" t="s">
        <v>281</v>
      </c>
      <c r="C929" s="353"/>
      <c r="D929" s="874"/>
    </row>
    <row r="930" spans="2:4">
      <c r="B930" s="876" t="s">
        <v>319</v>
      </c>
      <c r="C930" s="353"/>
      <c r="D930" s="874"/>
    </row>
    <row r="931" spans="2:4">
      <c r="B931" s="875" t="s">
        <v>283</v>
      </c>
      <c r="C931" s="354">
        <v>0.09</v>
      </c>
      <c r="D931" s="874" t="s">
        <v>284</v>
      </c>
    </row>
    <row r="932" spans="2:4">
      <c r="B932" s="875" t="s">
        <v>285</v>
      </c>
      <c r="C932" s="354">
        <v>0.09</v>
      </c>
      <c r="D932" s="874" t="s">
        <v>284</v>
      </c>
    </row>
    <row r="933" spans="2:4">
      <c r="B933" s="875" t="s">
        <v>152</v>
      </c>
      <c r="C933" s="354">
        <v>0.3</v>
      </c>
      <c r="D933" s="874" t="s">
        <v>284</v>
      </c>
    </row>
    <row r="934" spans="2:4">
      <c r="B934" s="895" t="s">
        <v>2274</v>
      </c>
      <c r="C934" s="326">
        <v>0.13</v>
      </c>
      <c r="D934" s="874" t="s">
        <v>284</v>
      </c>
    </row>
    <row r="935" spans="2:4">
      <c r="B935" s="895" t="s">
        <v>2275</v>
      </c>
      <c r="C935" s="326">
        <v>0.2</v>
      </c>
      <c r="D935" s="874" t="s">
        <v>284</v>
      </c>
    </row>
    <row r="936" spans="2:4">
      <c r="B936" s="875" t="s">
        <v>153</v>
      </c>
      <c r="C936" s="354">
        <v>0.22</v>
      </c>
      <c r="D936" s="874" t="s">
        <v>284</v>
      </c>
    </row>
    <row r="937" spans="2:4">
      <c r="B937" s="875" t="s">
        <v>154</v>
      </c>
      <c r="C937" s="354">
        <v>0.22</v>
      </c>
      <c r="D937" s="874" t="s">
        <v>284</v>
      </c>
    </row>
    <row r="938" spans="2:4">
      <c r="B938" s="875" t="s">
        <v>155</v>
      </c>
      <c r="C938" s="354">
        <v>0.19</v>
      </c>
      <c r="D938" s="874" t="s">
        <v>284</v>
      </c>
    </row>
    <row r="939" spans="2:4">
      <c r="B939" s="875" t="s">
        <v>156</v>
      </c>
      <c r="C939" s="354">
        <v>0.22</v>
      </c>
      <c r="D939" s="874" t="s">
        <v>284</v>
      </c>
    </row>
    <row r="940" spans="2:4">
      <c r="B940" s="875" t="s">
        <v>157</v>
      </c>
      <c r="C940" s="354">
        <v>0.19</v>
      </c>
      <c r="D940" s="874" t="s">
        <v>284</v>
      </c>
    </row>
    <row r="941" spans="2:4">
      <c r="B941" s="875" t="s">
        <v>158</v>
      </c>
      <c r="C941" s="354">
        <v>0.19</v>
      </c>
      <c r="D941" s="874" t="s">
        <v>284</v>
      </c>
    </row>
    <row r="942" spans="2:4">
      <c r="B942" s="875" t="s">
        <v>159</v>
      </c>
      <c r="C942" s="354">
        <v>0.25</v>
      </c>
      <c r="D942" s="874" t="s">
        <v>284</v>
      </c>
    </row>
    <row r="943" spans="2:4">
      <c r="B943" s="875" t="s">
        <v>160</v>
      </c>
      <c r="C943" s="354">
        <v>0.19</v>
      </c>
      <c r="D943" s="874" t="s">
        <v>284</v>
      </c>
    </row>
    <row r="944" spans="2:4">
      <c r="B944" s="875" t="s">
        <v>161</v>
      </c>
      <c r="C944" s="354">
        <v>1</v>
      </c>
      <c r="D944" s="874" t="s">
        <v>284</v>
      </c>
    </row>
    <row r="945" spans="2:4">
      <c r="B945" s="875" t="s">
        <v>164</v>
      </c>
      <c r="C945" s="354">
        <v>0.3</v>
      </c>
      <c r="D945" s="874" t="s">
        <v>284</v>
      </c>
    </row>
    <row r="946" spans="2:4">
      <c r="B946" s="895" t="s">
        <v>2276</v>
      </c>
      <c r="C946" s="326">
        <v>0.6</v>
      </c>
      <c r="D946" s="874" t="s">
        <v>284</v>
      </c>
    </row>
    <row r="947" spans="2:4">
      <c r="B947" s="895" t="s">
        <v>2277</v>
      </c>
      <c r="C947" s="326">
        <v>6.8</v>
      </c>
      <c r="D947" s="874" t="s">
        <v>284</v>
      </c>
    </row>
    <row r="948" spans="2:4">
      <c r="B948" s="877" t="s">
        <v>2650</v>
      </c>
      <c r="C948" s="326">
        <v>0.5</v>
      </c>
      <c r="D948" s="874" t="s">
        <v>284</v>
      </c>
    </row>
    <row r="949" spans="2:4">
      <c r="B949" s="877" t="s">
        <v>2651</v>
      </c>
      <c r="C949" s="326">
        <v>0.5</v>
      </c>
      <c r="D949" s="874" t="s">
        <v>284</v>
      </c>
    </row>
    <row r="950" spans="2:4">
      <c r="B950" s="896" t="s">
        <v>2278</v>
      </c>
      <c r="C950" s="354">
        <v>0.22</v>
      </c>
      <c r="D950" s="874" t="s">
        <v>284</v>
      </c>
    </row>
    <row r="951" spans="2:4">
      <c r="B951" s="875" t="s">
        <v>163</v>
      </c>
      <c r="C951" s="354">
        <v>0.35</v>
      </c>
      <c r="D951" s="874" t="s">
        <v>284</v>
      </c>
    </row>
    <row r="952" spans="2:4">
      <c r="B952" s="875" t="s">
        <v>165</v>
      </c>
      <c r="C952" s="354">
        <v>6.8</v>
      </c>
      <c r="D952" s="874" t="s">
        <v>284</v>
      </c>
    </row>
    <row r="953" spans="2:4">
      <c r="B953" s="896" t="s">
        <v>717</v>
      </c>
      <c r="C953" s="354">
        <v>0.39</v>
      </c>
      <c r="D953" s="874" t="s">
        <v>284</v>
      </c>
    </row>
    <row r="954" spans="2:4" ht="13.5" thickBot="1">
      <c r="B954" s="878"/>
      <c r="C954" s="355"/>
      <c r="D954" s="879"/>
    </row>
    <row r="955" spans="2:4">
      <c r="B955" s="880" t="s">
        <v>718</v>
      </c>
      <c r="C955" s="356"/>
      <c r="D955" s="881"/>
    </row>
    <row r="956" spans="2:4">
      <c r="B956" s="882" t="s">
        <v>2279</v>
      </c>
      <c r="C956" s="269"/>
      <c r="D956" s="881"/>
    </row>
    <row r="957" spans="2:4" ht="12.75" customHeight="1">
      <c r="B957" s="2299" t="s">
        <v>320</v>
      </c>
      <c r="C957" s="2300"/>
      <c r="D957" s="2301"/>
    </row>
    <row r="958" spans="2:4">
      <c r="B958" s="880" t="s">
        <v>209</v>
      </c>
      <c r="C958" s="356"/>
      <c r="D958" s="881"/>
    </row>
    <row r="959" spans="2:4">
      <c r="B959" s="880" t="s">
        <v>226</v>
      </c>
      <c r="C959" s="356"/>
      <c r="D959" s="881"/>
    </row>
    <row r="960" spans="2:4" ht="12.75" customHeight="1">
      <c r="B960" s="2330" t="s">
        <v>2652</v>
      </c>
      <c r="C960" s="2331"/>
      <c r="D960" s="2332"/>
    </row>
    <row r="961" spans="2:4" ht="12.75" customHeight="1">
      <c r="B961" s="2336" t="s">
        <v>2653</v>
      </c>
      <c r="C961" s="2337"/>
      <c r="D961" s="2338"/>
    </row>
    <row r="962" spans="2:4">
      <c r="B962" s="880"/>
      <c r="C962" s="356"/>
      <c r="D962" s="881"/>
    </row>
    <row r="963" spans="2:4">
      <c r="B963" s="884" t="s">
        <v>227</v>
      </c>
      <c r="C963" s="356"/>
      <c r="D963" s="881"/>
    </row>
    <row r="964" spans="2:4" ht="12.75" customHeight="1">
      <c r="B964" s="2315" t="s">
        <v>228</v>
      </c>
      <c r="C964" s="2316"/>
      <c r="D964" s="2317"/>
    </row>
    <row r="965" spans="2:4" ht="12.75" customHeight="1">
      <c r="B965" s="2315" t="s">
        <v>381</v>
      </c>
      <c r="C965" s="2316"/>
      <c r="D965" s="2317"/>
    </row>
    <row r="966" spans="2:4" ht="12.75" customHeight="1">
      <c r="B966" s="2363" t="s">
        <v>475</v>
      </c>
      <c r="C966" s="2364"/>
      <c r="D966" s="2365"/>
    </row>
    <row r="967" spans="2:4" ht="12.75" customHeight="1">
      <c r="B967" s="2315" t="s">
        <v>382</v>
      </c>
      <c r="C967" s="2316"/>
      <c r="D967" s="2317"/>
    </row>
    <row r="968" spans="2:4" ht="13.5" customHeight="1" thickBot="1">
      <c r="B968" s="2318" t="s">
        <v>2654</v>
      </c>
      <c r="C968" s="2319"/>
      <c r="D968" s="2320"/>
    </row>
    <row r="969" spans="2:4" ht="14.25" thickTop="1" thickBot="1">
      <c r="B969"/>
      <c r="C969"/>
      <c r="D969"/>
    </row>
    <row r="970" spans="2:4" ht="13.5" thickTop="1">
      <c r="B970" s="2290" t="s">
        <v>1189</v>
      </c>
      <c r="C970" s="2291"/>
      <c r="D970" s="2292"/>
    </row>
    <row r="971" spans="2:4" ht="13.5" customHeight="1" thickBot="1">
      <c r="B971" s="2333" t="s">
        <v>1420</v>
      </c>
      <c r="C971" s="2294"/>
      <c r="D971" s="2295"/>
    </row>
    <row r="972" spans="2:4" ht="13.5" thickBot="1">
      <c r="B972" s="869" t="s">
        <v>307</v>
      </c>
      <c r="C972" s="349" t="s">
        <v>1421</v>
      </c>
      <c r="D972" s="870" t="s">
        <v>270</v>
      </c>
    </row>
    <row r="973" spans="2:4">
      <c r="B973" s="871" t="s">
        <v>1070</v>
      </c>
      <c r="C973" s="357" t="s">
        <v>1072</v>
      </c>
      <c r="D973" s="872" t="s">
        <v>272</v>
      </c>
    </row>
    <row r="974" spans="2:4">
      <c r="B974" s="873" t="s">
        <v>273</v>
      </c>
      <c r="C974" s="350">
        <v>9.49</v>
      </c>
      <c r="D974" s="874" t="s">
        <v>203</v>
      </c>
    </row>
    <row r="975" spans="2:4" ht="140.25">
      <c r="B975" s="873" t="s">
        <v>703</v>
      </c>
      <c r="C975" s="1458">
        <v>1750</v>
      </c>
      <c r="D975" s="898" t="s">
        <v>2297</v>
      </c>
    </row>
    <row r="976" spans="2:4">
      <c r="B976" s="873" t="s">
        <v>275</v>
      </c>
      <c r="C976" s="351">
        <v>0.01</v>
      </c>
      <c r="D976" s="874" t="s">
        <v>276</v>
      </c>
    </row>
    <row r="977" spans="2:4">
      <c r="B977" s="873" t="s">
        <v>277</v>
      </c>
      <c r="C977" s="351">
        <v>0.02</v>
      </c>
      <c r="D977" s="874" t="s">
        <v>276</v>
      </c>
    </row>
    <row r="978" spans="2:4">
      <c r="B978" s="873" t="s">
        <v>279</v>
      </c>
      <c r="C978" s="352"/>
      <c r="D978" s="874"/>
    </row>
    <row r="979" spans="2:4">
      <c r="B979" s="873" t="s">
        <v>1401</v>
      </c>
      <c r="C979" s="353" t="s">
        <v>2281</v>
      </c>
      <c r="D979" s="874" t="s">
        <v>276</v>
      </c>
    </row>
    <row r="980" spans="2:4">
      <c r="B980" s="873" t="s">
        <v>280</v>
      </c>
      <c r="C980" s="353" t="s">
        <v>2281</v>
      </c>
      <c r="D980" s="874" t="s">
        <v>276</v>
      </c>
    </row>
    <row r="981" spans="2:4">
      <c r="B981" s="873" t="s">
        <v>1403</v>
      </c>
      <c r="C981" s="353" t="s">
        <v>2281</v>
      </c>
      <c r="D981" s="874" t="s">
        <v>276</v>
      </c>
    </row>
    <row r="982" spans="2:4">
      <c r="B982" s="875" t="s">
        <v>281</v>
      </c>
      <c r="C982" s="353"/>
      <c r="D982" s="874"/>
    </row>
    <row r="983" spans="2:4">
      <c r="B983" s="876" t="s">
        <v>319</v>
      </c>
      <c r="C983" s="353"/>
      <c r="D983" s="874"/>
    </row>
    <row r="984" spans="2:4">
      <c r="B984" s="875" t="s">
        <v>283</v>
      </c>
      <c r="C984" s="354">
        <v>0.09</v>
      </c>
      <c r="D984" s="874" t="s">
        <v>284</v>
      </c>
    </row>
    <row r="985" spans="2:4">
      <c r="B985" s="875" t="s">
        <v>285</v>
      </c>
      <c r="C985" s="354">
        <v>0.09</v>
      </c>
      <c r="D985" s="874" t="s">
        <v>284</v>
      </c>
    </row>
    <row r="986" spans="2:4">
      <c r="B986" s="875" t="s">
        <v>152</v>
      </c>
      <c r="C986" s="354">
        <v>0.3</v>
      </c>
      <c r="D986" s="874" t="s">
        <v>284</v>
      </c>
    </row>
    <row r="987" spans="2:4">
      <c r="B987" s="895" t="s">
        <v>2274</v>
      </c>
      <c r="C987" s="326">
        <v>0.13</v>
      </c>
      <c r="D987" s="874" t="s">
        <v>284</v>
      </c>
    </row>
    <row r="988" spans="2:4">
      <c r="B988" s="895" t="s">
        <v>2275</v>
      </c>
      <c r="C988" s="326">
        <v>0.2</v>
      </c>
      <c r="D988" s="874" t="s">
        <v>284</v>
      </c>
    </row>
    <row r="989" spans="2:4">
      <c r="B989" s="875" t="s">
        <v>153</v>
      </c>
      <c r="C989" s="354">
        <v>0.22</v>
      </c>
      <c r="D989" s="874" t="s">
        <v>284</v>
      </c>
    </row>
    <row r="990" spans="2:4">
      <c r="B990" s="875" t="s">
        <v>154</v>
      </c>
      <c r="C990" s="354">
        <v>0.22</v>
      </c>
      <c r="D990" s="874" t="s">
        <v>284</v>
      </c>
    </row>
    <row r="991" spans="2:4">
      <c r="B991" s="875" t="s">
        <v>155</v>
      </c>
      <c r="C991" s="354">
        <v>0.19</v>
      </c>
      <c r="D991" s="874" t="s">
        <v>284</v>
      </c>
    </row>
    <row r="992" spans="2:4">
      <c r="B992" s="875" t="s">
        <v>156</v>
      </c>
      <c r="C992" s="354">
        <v>0.22</v>
      </c>
      <c r="D992" s="874" t="s">
        <v>284</v>
      </c>
    </row>
    <row r="993" spans="2:4">
      <c r="B993" s="875" t="s">
        <v>157</v>
      </c>
      <c r="C993" s="354">
        <v>0.19</v>
      </c>
      <c r="D993" s="874" t="s">
        <v>284</v>
      </c>
    </row>
    <row r="994" spans="2:4">
      <c r="B994" s="875" t="s">
        <v>158</v>
      </c>
      <c r="C994" s="354">
        <v>0.19</v>
      </c>
      <c r="D994" s="874" t="s">
        <v>284</v>
      </c>
    </row>
    <row r="995" spans="2:4">
      <c r="B995" s="875" t="s">
        <v>159</v>
      </c>
      <c r="C995" s="354">
        <v>0.25</v>
      </c>
      <c r="D995" s="874" t="s">
        <v>284</v>
      </c>
    </row>
    <row r="996" spans="2:4">
      <c r="B996" s="875" t="s">
        <v>160</v>
      </c>
      <c r="C996" s="354">
        <v>0.19</v>
      </c>
      <c r="D996" s="874" t="s">
        <v>284</v>
      </c>
    </row>
    <row r="997" spans="2:4">
      <c r="B997" s="875" t="s">
        <v>161</v>
      </c>
      <c r="C997" s="354">
        <v>1</v>
      </c>
      <c r="D997" s="874" t="s">
        <v>284</v>
      </c>
    </row>
    <row r="998" spans="2:4">
      <c r="B998" s="875" t="s">
        <v>164</v>
      </c>
      <c r="C998" s="354">
        <v>0.3</v>
      </c>
      <c r="D998" s="874" t="s">
        <v>284</v>
      </c>
    </row>
    <row r="999" spans="2:4">
      <c r="B999" s="895" t="s">
        <v>2276</v>
      </c>
      <c r="C999" s="326">
        <v>0.6</v>
      </c>
      <c r="D999" s="874" t="s">
        <v>284</v>
      </c>
    </row>
    <row r="1000" spans="2:4">
      <c r="B1000" s="895" t="s">
        <v>2277</v>
      </c>
      <c r="C1000" s="326">
        <v>6.8</v>
      </c>
      <c r="D1000" s="874" t="s">
        <v>284</v>
      </c>
    </row>
    <row r="1001" spans="2:4">
      <c r="B1001" s="877" t="s">
        <v>2650</v>
      </c>
      <c r="C1001" s="326">
        <v>0.5</v>
      </c>
      <c r="D1001" s="874" t="s">
        <v>284</v>
      </c>
    </row>
    <row r="1002" spans="2:4">
      <c r="B1002" s="877" t="s">
        <v>2651</v>
      </c>
      <c r="C1002" s="326">
        <v>0.5</v>
      </c>
      <c r="D1002" s="874" t="s">
        <v>284</v>
      </c>
    </row>
    <row r="1003" spans="2:4">
      <c r="B1003" s="875" t="s">
        <v>2282</v>
      </c>
      <c r="C1003" s="354">
        <v>0.22</v>
      </c>
      <c r="D1003" s="874" t="s">
        <v>284</v>
      </c>
    </row>
    <row r="1004" spans="2:4">
      <c r="B1004" s="875" t="s">
        <v>163</v>
      </c>
      <c r="C1004" s="354">
        <v>0.35</v>
      </c>
      <c r="D1004" s="874" t="s">
        <v>284</v>
      </c>
    </row>
    <row r="1005" spans="2:4">
      <c r="B1005" s="875" t="s">
        <v>165</v>
      </c>
      <c r="C1005" s="354">
        <v>6.8</v>
      </c>
      <c r="D1005" s="874" t="s">
        <v>284</v>
      </c>
    </row>
    <row r="1006" spans="2:4">
      <c r="B1006" s="875" t="s">
        <v>207</v>
      </c>
      <c r="C1006" s="354">
        <v>0.39</v>
      </c>
      <c r="D1006" s="874" t="s">
        <v>284</v>
      </c>
    </row>
    <row r="1007" spans="2:4" ht="13.5" thickBot="1">
      <c r="B1007" s="878"/>
      <c r="C1007" s="355"/>
      <c r="D1007" s="879"/>
    </row>
    <row r="1008" spans="2:4">
      <c r="B1008" s="880" t="s">
        <v>718</v>
      </c>
      <c r="C1008" s="356"/>
      <c r="D1008" s="881"/>
    </row>
    <row r="1009" spans="2:4" ht="12.75" customHeight="1">
      <c r="B1009" s="2373" t="s">
        <v>2298</v>
      </c>
      <c r="C1009" s="2374"/>
      <c r="D1009" s="2375"/>
    </row>
    <row r="1010" spans="2:4" ht="12.75" customHeight="1">
      <c r="B1010" s="2299" t="s">
        <v>320</v>
      </c>
      <c r="C1010" s="2300"/>
      <c r="D1010" s="2301"/>
    </row>
    <row r="1011" spans="2:4">
      <c r="B1011" s="880" t="s">
        <v>704</v>
      </c>
      <c r="C1011" s="356"/>
      <c r="D1011" s="881"/>
    </row>
    <row r="1012" spans="2:4">
      <c r="B1012" s="880" t="s">
        <v>226</v>
      </c>
      <c r="C1012" s="356"/>
      <c r="D1012" s="881"/>
    </row>
    <row r="1013" spans="2:4" ht="12.75" customHeight="1">
      <c r="B1013" s="2330" t="s">
        <v>2652</v>
      </c>
      <c r="C1013" s="2331"/>
      <c r="D1013" s="2332"/>
    </row>
    <row r="1014" spans="2:4" ht="12.75" customHeight="1">
      <c r="B1014" s="2336" t="s">
        <v>2653</v>
      </c>
      <c r="C1014" s="2337"/>
      <c r="D1014" s="2338"/>
    </row>
    <row r="1015" spans="2:4">
      <c r="B1015" s="880"/>
      <c r="C1015" s="356"/>
      <c r="D1015" s="881"/>
    </row>
    <row r="1016" spans="2:4">
      <c r="B1016" s="884" t="s">
        <v>227</v>
      </c>
      <c r="C1016" s="356"/>
      <c r="D1016" s="881"/>
    </row>
    <row r="1017" spans="2:4" ht="12.75" customHeight="1">
      <c r="B1017" s="2315" t="s">
        <v>228</v>
      </c>
      <c r="C1017" s="2316"/>
      <c r="D1017" s="2317"/>
    </row>
    <row r="1018" spans="2:4" ht="12.75" customHeight="1">
      <c r="B1018" s="2315" t="s">
        <v>456</v>
      </c>
      <c r="C1018" s="2316"/>
      <c r="D1018" s="2317"/>
    </row>
    <row r="1019" spans="2:4" ht="12.75" customHeight="1">
      <c r="B1019" s="2363" t="s">
        <v>475</v>
      </c>
      <c r="C1019" s="2364"/>
      <c r="D1019" s="2365"/>
    </row>
    <row r="1020" spans="2:4" ht="12.75" customHeight="1">
      <c r="B1020" s="2315" t="s">
        <v>1066</v>
      </c>
      <c r="C1020" s="2316"/>
      <c r="D1020" s="2317"/>
    </row>
    <row r="1021" spans="2:4" ht="13.5" customHeight="1" thickBot="1">
      <c r="B1021" s="2318" t="s">
        <v>2654</v>
      </c>
      <c r="C1021" s="2319"/>
      <c r="D1021" s="2320"/>
    </row>
    <row r="1022" spans="2:4" ht="14.25" thickTop="1" thickBot="1">
      <c r="B1022"/>
      <c r="C1022"/>
      <c r="D1022"/>
    </row>
    <row r="1023" spans="2:4" ht="13.5" thickTop="1">
      <c r="B1023" s="2290" t="s">
        <v>1422</v>
      </c>
      <c r="C1023" s="2291"/>
      <c r="D1023" s="2292"/>
    </row>
    <row r="1024" spans="2:4" ht="13.5" customHeight="1" thickBot="1">
      <c r="B1024" s="2333" t="s">
        <v>1423</v>
      </c>
      <c r="C1024" s="2294"/>
      <c r="D1024" s="2295"/>
    </row>
    <row r="1025" spans="2:4" ht="13.5" thickBot="1">
      <c r="B1025" s="869" t="s">
        <v>307</v>
      </c>
      <c r="C1025" s="349" t="s">
        <v>1424</v>
      </c>
      <c r="D1025" s="870" t="s">
        <v>270</v>
      </c>
    </row>
    <row r="1026" spans="2:4">
      <c r="B1026" s="871" t="s">
        <v>1070</v>
      </c>
      <c r="C1026" s="357" t="s">
        <v>1072</v>
      </c>
      <c r="D1026" s="872" t="s">
        <v>272</v>
      </c>
    </row>
    <row r="1027" spans="2:4">
      <c r="B1027" s="873" t="s">
        <v>273</v>
      </c>
      <c r="C1027" s="170">
        <v>11</v>
      </c>
      <c r="D1027" s="874" t="s">
        <v>203</v>
      </c>
    </row>
    <row r="1028" spans="2:4" ht="127.5">
      <c r="B1028" s="873" t="s">
        <v>703</v>
      </c>
      <c r="C1028" s="169">
        <v>2200</v>
      </c>
      <c r="D1028" s="898" t="s">
        <v>1425</v>
      </c>
    </row>
    <row r="1029" spans="2:4">
      <c r="B1029" s="873" t="s">
        <v>275</v>
      </c>
      <c r="C1029" s="351">
        <v>0.01</v>
      </c>
      <c r="D1029" s="874" t="s">
        <v>276</v>
      </c>
    </row>
    <row r="1030" spans="2:4">
      <c r="B1030" s="873" t="s">
        <v>277</v>
      </c>
      <c r="C1030" s="351">
        <v>0.02</v>
      </c>
      <c r="D1030" s="874" t="s">
        <v>276</v>
      </c>
    </row>
    <row r="1031" spans="2:4">
      <c r="B1031" s="873" t="s">
        <v>279</v>
      </c>
      <c r="C1031" s="352"/>
      <c r="D1031" s="874"/>
    </row>
    <row r="1032" spans="2:4">
      <c r="B1032" s="873" t="s">
        <v>1401</v>
      </c>
      <c r="C1032" s="353" t="s">
        <v>2281</v>
      </c>
      <c r="D1032" s="874" t="s">
        <v>276</v>
      </c>
    </row>
    <row r="1033" spans="2:4">
      <c r="B1033" s="873" t="s">
        <v>280</v>
      </c>
      <c r="C1033" s="353" t="s">
        <v>2281</v>
      </c>
      <c r="D1033" s="874" t="s">
        <v>276</v>
      </c>
    </row>
    <row r="1034" spans="2:4">
      <c r="B1034" s="873" t="s">
        <v>1403</v>
      </c>
      <c r="C1034" s="353" t="s">
        <v>2281</v>
      </c>
      <c r="D1034" s="874" t="s">
        <v>276</v>
      </c>
    </row>
    <row r="1035" spans="2:4">
      <c r="B1035" s="875" t="s">
        <v>281</v>
      </c>
      <c r="C1035" s="353"/>
      <c r="D1035" s="874"/>
    </row>
    <row r="1036" spans="2:4">
      <c r="B1036" s="876" t="s">
        <v>206</v>
      </c>
      <c r="C1036" s="353"/>
      <c r="D1036" s="874"/>
    </row>
    <row r="1037" spans="2:4">
      <c r="B1037" s="875" t="s">
        <v>283</v>
      </c>
      <c r="C1037" s="354">
        <v>0.09</v>
      </c>
      <c r="D1037" s="874" t="s">
        <v>284</v>
      </c>
    </row>
    <row r="1038" spans="2:4">
      <c r="B1038" s="875" t="s">
        <v>285</v>
      </c>
      <c r="C1038" s="354">
        <v>0.09</v>
      </c>
      <c r="D1038" s="874" t="s">
        <v>284</v>
      </c>
    </row>
    <row r="1039" spans="2:4">
      <c r="B1039" s="875" t="s">
        <v>152</v>
      </c>
      <c r="C1039" s="354">
        <v>0.3</v>
      </c>
      <c r="D1039" s="874" t="s">
        <v>284</v>
      </c>
    </row>
    <row r="1040" spans="2:4">
      <c r="B1040" s="895" t="s">
        <v>2274</v>
      </c>
      <c r="C1040" s="326">
        <v>0.13</v>
      </c>
      <c r="D1040" s="874" t="s">
        <v>284</v>
      </c>
    </row>
    <row r="1041" spans="2:4">
      <c r="B1041" s="895" t="s">
        <v>2275</v>
      </c>
      <c r="C1041" s="326">
        <v>0.2</v>
      </c>
      <c r="D1041" s="874" t="s">
        <v>284</v>
      </c>
    </row>
    <row r="1042" spans="2:4">
      <c r="B1042" s="875" t="s">
        <v>153</v>
      </c>
      <c r="C1042" s="354">
        <v>0.22</v>
      </c>
      <c r="D1042" s="874" t="s">
        <v>284</v>
      </c>
    </row>
    <row r="1043" spans="2:4">
      <c r="B1043" s="875" t="s">
        <v>154</v>
      </c>
      <c r="C1043" s="354">
        <v>0.22</v>
      </c>
      <c r="D1043" s="874" t="s">
        <v>284</v>
      </c>
    </row>
    <row r="1044" spans="2:4">
      <c r="B1044" s="875" t="s">
        <v>155</v>
      </c>
      <c r="C1044" s="354">
        <v>0.19</v>
      </c>
      <c r="D1044" s="874" t="s">
        <v>284</v>
      </c>
    </row>
    <row r="1045" spans="2:4">
      <c r="B1045" s="875" t="s">
        <v>156</v>
      </c>
      <c r="C1045" s="354">
        <v>0.22</v>
      </c>
      <c r="D1045" s="874" t="s">
        <v>284</v>
      </c>
    </row>
    <row r="1046" spans="2:4">
      <c r="B1046" s="875" t="s">
        <v>157</v>
      </c>
      <c r="C1046" s="354">
        <v>0.19</v>
      </c>
      <c r="D1046" s="874" t="s">
        <v>284</v>
      </c>
    </row>
    <row r="1047" spans="2:4">
      <c r="B1047" s="875" t="s">
        <v>158</v>
      </c>
      <c r="C1047" s="354">
        <v>0.19</v>
      </c>
      <c r="D1047" s="874" t="s">
        <v>284</v>
      </c>
    </row>
    <row r="1048" spans="2:4">
      <c r="B1048" s="875" t="s">
        <v>159</v>
      </c>
      <c r="C1048" s="354">
        <v>0.25</v>
      </c>
      <c r="D1048" s="874" t="s">
        <v>284</v>
      </c>
    </row>
    <row r="1049" spans="2:4">
      <c r="B1049" s="875" t="s">
        <v>160</v>
      </c>
      <c r="C1049" s="354">
        <v>0.19</v>
      </c>
      <c r="D1049" s="874" t="s">
        <v>284</v>
      </c>
    </row>
    <row r="1050" spans="2:4">
      <c r="B1050" s="875" t="s">
        <v>161</v>
      </c>
      <c r="C1050" s="354">
        <v>1</v>
      </c>
      <c r="D1050" s="874" t="s">
        <v>284</v>
      </c>
    </row>
    <row r="1051" spans="2:4">
      <c r="B1051" s="875" t="s">
        <v>164</v>
      </c>
      <c r="C1051" s="354">
        <v>0.3</v>
      </c>
      <c r="D1051" s="874" t="s">
        <v>284</v>
      </c>
    </row>
    <row r="1052" spans="2:4">
      <c r="B1052" s="895" t="s">
        <v>2276</v>
      </c>
      <c r="C1052" s="326">
        <v>0.6</v>
      </c>
      <c r="D1052" s="874" t="s">
        <v>284</v>
      </c>
    </row>
    <row r="1053" spans="2:4">
      <c r="B1053" s="895" t="s">
        <v>2277</v>
      </c>
      <c r="C1053" s="326">
        <v>6.8</v>
      </c>
      <c r="D1053" s="874" t="s">
        <v>284</v>
      </c>
    </row>
    <row r="1054" spans="2:4">
      <c r="B1054" s="877" t="s">
        <v>2650</v>
      </c>
      <c r="C1054" s="326">
        <v>0.5</v>
      </c>
      <c r="D1054" s="874" t="s">
        <v>284</v>
      </c>
    </row>
    <row r="1055" spans="2:4">
      <c r="B1055" s="877" t="s">
        <v>2651</v>
      </c>
      <c r="C1055" s="326">
        <v>0.5</v>
      </c>
      <c r="D1055" s="874" t="s">
        <v>284</v>
      </c>
    </row>
    <row r="1056" spans="2:4">
      <c r="B1056" s="875" t="s">
        <v>2278</v>
      </c>
      <c r="C1056" s="354">
        <v>0.22</v>
      </c>
      <c r="D1056" s="874" t="s">
        <v>284</v>
      </c>
    </row>
    <row r="1057" spans="2:4">
      <c r="B1057" s="875" t="s">
        <v>163</v>
      </c>
      <c r="C1057" s="354">
        <v>0.35</v>
      </c>
      <c r="D1057" s="874" t="s">
        <v>284</v>
      </c>
    </row>
    <row r="1058" spans="2:4">
      <c r="B1058" s="875" t="s">
        <v>165</v>
      </c>
      <c r="C1058" s="354">
        <v>6.8</v>
      </c>
      <c r="D1058" s="874" t="s">
        <v>284</v>
      </c>
    </row>
    <row r="1059" spans="2:4">
      <c r="B1059" s="875" t="s">
        <v>717</v>
      </c>
      <c r="C1059" s="354">
        <v>0.39</v>
      </c>
      <c r="D1059" s="874" t="s">
        <v>284</v>
      </c>
    </row>
    <row r="1060" spans="2:4" ht="13.5" thickBot="1">
      <c r="B1060" s="878"/>
      <c r="C1060" s="355"/>
      <c r="D1060" s="879"/>
    </row>
    <row r="1061" spans="2:4">
      <c r="B1061" s="880" t="s">
        <v>718</v>
      </c>
      <c r="C1061" s="356"/>
      <c r="D1061" s="881"/>
    </row>
    <row r="1062" spans="2:4" ht="12.75" customHeight="1">
      <c r="B1062" s="2373" t="s">
        <v>2298</v>
      </c>
      <c r="C1062" s="2374"/>
      <c r="D1062" s="2375"/>
    </row>
    <row r="1063" spans="2:4" ht="12.75" customHeight="1">
      <c r="B1063" s="2299" t="s">
        <v>320</v>
      </c>
      <c r="C1063" s="2300"/>
      <c r="D1063" s="2301"/>
    </row>
    <row r="1064" spans="2:4">
      <c r="B1064" s="880" t="s">
        <v>209</v>
      </c>
      <c r="C1064" s="356"/>
      <c r="D1064" s="881"/>
    </row>
    <row r="1065" spans="2:4">
      <c r="B1065" s="880" t="s">
        <v>226</v>
      </c>
      <c r="C1065" s="356"/>
      <c r="D1065" s="881"/>
    </row>
    <row r="1066" spans="2:4" ht="12.75" customHeight="1">
      <c r="B1066" s="2330" t="s">
        <v>2652</v>
      </c>
      <c r="C1066" s="2331"/>
      <c r="D1066" s="2332"/>
    </row>
    <row r="1067" spans="2:4" ht="12.75" customHeight="1">
      <c r="B1067" s="2336" t="s">
        <v>2653</v>
      </c>
      <c r="C1067" s="2337"/>
      <c r="D1067" s="2338"/>
    </row>
    <row r="1068" spans="2:4">
      <c r="B1068" s="880"/>
      <c r="C1068" s="356"/>
      <c r="D1068" s="881"/>
    </row>
    <row r="1069" spans="2:4">
      <c r="B1069" s="884" t="s">
        <v>227</v>
      </c>
      <c r="C1069" s="356"/>
      <c r="D1069" s="881"/>
    </row>
    <row r="1070" spans="2:4" ht="12.75" customHeight="1">
      <c r="B1070" s="2315" t="s">
        <v>228</v>
      </c>
      <c r="C1070" s="2316"/>
      <c r="D1070" s="2317"/>
    </row>
    <row r="1071" spans="2:4" ht="12.75" customHeight="1">
      <c r="B1071" s="2315" t="s">
        <v>456</v>
      </c>
      <c r="C1071" s="2316"/>
      <c r="D1071" s="2317"/>
    </row>
    <row r="1072" spans="2:4" ht="12.75" customHeight="1">
      <c r="B1072" s="2376" t="s">
        <v>475</v>
      </c>
      <c r="C1072" s="2377"/>
      <c r="D1072" s="2378"/>
    </row>
    <row r="1073" spans="2:4" ht="12.75" customHeight="1">
      <c r="B1073" s="2315" t="s">
        <v>382</v>
      </c>
      <c r="C1073" s="2316"/>
      <c r="D1073" s="2317"/>
    </row>
    <row r="1074" spans="2:4" ht="13.5" customHeight="1" thickBot="1">
      <c r="B1074" s="2318" t="s">
        <v>2654</v>
      </c>
      <c r="C1074" s="2319"/>
      <c r="D1074" s="2320"/>
    </row>
    <row r="1075" spans="2:4" ht="14.25" thickTop="1" thickBot="1">
      <c r="B1075" s="270"/>
      <c r="C1075" s="136"/>
      <c r="D1075" s="136"/>
    </row>
    <row r="1076" spans="2:4" ht="13.5" thickTop="1">
      <c r="B1076" s="2290" t="s">
        <v>2299</v>
      </c>
      <c r="C1076" s="2291"/>
      <c r="D1076" s="2292"/>
    </row>
    <row r="1077" spans="2:4" ht="13.5" customHeight="1" thickBot="1">
      <c r="B1077" s="2324" t="s">
        <v>2300</v>
      </c>
      <c r="C1077" s="2325"/>
      <c r="D1077" s="2326"/>
    </row>
    <row r="1078" spans="2:4" ht="13.5" thickBot="1">
      <c r="B1078" s="869" t="s">
        <v>307</v>
      </c>
      <c r="C1078" s="349" t="s">
        <v>2660</v>
      </c>
      <c r="D1078" s="870" t="s">
        <v>270</v>
      </c>
    </row>
    <row r="1079" spans="2:4">
      <c r="B1079" s="871" t="s">
        <v>1070</v>
      </c>
      <c r="C1079" s="357">
        <v>88</v>
      </c>
      <c r="D1079" s="872" t="s">
        <v>272</v>
      </c>
    </row>
    <row r="1080" spans="2:4">
      <c r="B1080" s="899" t="s">
        <v>383</v>
      </c>
      <c r="C1080" s="170">
        <v>3</v>
      </c>
      <c r="D1080" s="874" t="s">
        <v>203</v>
      </c>
    </row>
    <row r="1081" spans="2:4">
      <c r="B1081" s="873" t="s">
        <v>275</v>
      </c>
      <c r="C1081" s="351">
        <v>0.01</v>
      </c>
      <c r="D1081" s="874" t="s">
        <v>276</v>
      </c>
    </row>
    <row r="1082" spans="2:4">
      <c r="B1082" s="873" t="s">
        <v>277</v>
      </c>
      <c r="C1082" s="351">
        <v>0.02</v>
      </c>
      <c r="D1082" s="874" t="s">
        <v>276</v>
      </c>
    </row>
    <row r="1083" spans="2:4">
      <c r="B1083" s="900" t="s">
        <v>279</v>
      </c>
      <c r="C1083" s="352"/>
      <c r="D1083" s="874"/>
    </row>
    <row r="1084" spans="2:4">
      <c r="B1084" s="873" t="s">
        <v>1401</v>
      </c>
      <c r="C1084" s="176" t="s">
        <v>1402</v>
      </c>
      <c r="D1084" s="874" t="s">
        <v>276</v>
      </c>
    </row>
    <row r="1085" spans="2:4">
      <c r="B1085" s="873" t="s">
        <v>280</v>
      </c>
      <c r="C1085" s="176" t="s">
        <v>1402</v>
      </c>
      <c r="D1085" s="874" t="s">
        <v>276</v>
      </c>
    </row>
    <row r="1086" spans="2:4">
      <c r="B1086" s="873" t="s">
        <v>1403</v>
      </c>
      <c r="C1086" s="176" t="s">
        <v>1402</v>
      </c>
      <c r="D1086" s="874" t="s">
        <v>276</v>
      </c>
    </row>
    <row r="1087" spans="2:4">
      <c r="B1087" s="875" t="s">
        <v>281</v>
      </c>
      <c r="C1087" s="353"/>
      <c r="D1087" s="874"/>
    </row>
    <row r="1088" spans="2:4">
      <c r="B1088" s="876" t="s">
        <v>206</v>
      </c>
      <c r="C1088" s="353"/>
      <c r="D1088" s="874"/>
    </row>
    <row r="1089" spans="2:4">
      <c r="B1089" s="875" t="s">
        <v>283</v>
      </c>
      <c r="C1089" s="354">
        <v>0.09</v>
      </c>
      <c r="D1089" s="874" t="s">
        <v>284</v>
      </c>
    </row>
    <row r="1090" spans="2:4">
      <c r="B1090" s="875" t="s">
        <v>285</v>
      </c>
      <c r="C1090" s="354">
        <v>0.09</v>
      </c>
      <c r="D1090" s="874" t="s">
        <v>284</v>
      </c>
    </row>
    <row r="1091" spans="2:4">
      <c r="B1091" s="875" t="s">
        <v>152</v>
      </c>
      <c r="C1091" s="354">
        <v>0.3</v>
      </c>
      <c r="D1091" s="874" t="s">
        <v>284</v>
      </c>
    </row>
    <row r="1092" spans="2:4">
      <c r="B1092" s="895" t="s">
        <v>2274</v>
      </c>
      <c r="C1092" s="326">
        <v>0.13</v>
      </c>
      <c r="D1092" s="874" t="s">
        <v>284</v>
      </c>
    </row>
    <row r="1093" spans="2:4">
      <c r="B1093" s="895" t="s">
        <v>2275</v>
      </c>
      <c r="C1093" s="326">
        <v>0.2</v>
      </c>
      <c r="D1093" s="874" t="s">
        <v>284</v>
      </c>
    </row>
    <row r="1094" spans="2:4">
      <c r="B1094" s="875" t="s">
        <v>153</v>
      </c>
      <c r="C1094" s="354">
        <v>0.22</v>
      </c>
      <c r="D1094" s="874" t="s">
        <v>284</v>
      </c>
    </row>
    <row r="1095" spans="2:4">
      <c r="B1095" s="875" t="s">
        <v>154</v>
      </c>
      <c r="C1095" s="354">
        <v>0.22</v>
      </c>
      <c r="D1095" s="874" t="s">
        <v>284</v>
      </c>
    </row>
    <row r="1096" spans="2:4">
      <c r="B1096" s="875" t="s">
        <v>155</v>
      </c>
      <c r="C1096" s="354">
        <v>0.19</v>
      </c>
      <c r="D1096" s="874" t="s">
        <v>284</v>
      </c>
    </row>
    <row r="1097" spans="2:4">
      <c r="B1097" s="875" t="s">
        <v>156</v>
      </c>
      <c r="C1097" s="354">
        <v>0.22</v>
      </c>
      <c r="D1097" s="874" t="s">
        <v>284</v>
      </c>
    </row>
    <row r="1098" spans="2:4">
      <c r="B1098" s="875" t="s">
        <v>157</v>
      </c>
      <c r="C1098" s="354">
        <v>0.19</v>
      </c>
      <c r="D1098" s="874" t="s">
        <v>284</v>
      </c>
    </row>
    <row r="1099" spans="2:4">
      <c r="B1099" s="875" t="s">
        <v>158</v>
      </c>
      <c r="C1099" s="354">
        <v>0.19</v>
      </c>
      <c r="D1099" s="874" t="s">
        <v>284</v>
      </c>
    </row>
    <row r="1100" spans="2:4">
      <c r="B1100" s="875" t="s">
        <v>159</v>
      </c>
      <c r="C1100" s="354">
        <v>0.25</v>
      </c>
      <c r="D1100" s="874" t="s">
        <v>284</v>
      </c>
    </row>
    <row r="1101" spans="2:4">
      <c r="B1101" s="875" t="s">
        <v>160</v>
      </c>
      <c r="C1101" s="354">
        <v>0.19</v>
      </c>
      <c r="D1101" s="874" t="s">
        <v>284</v>
      </c>
    </row>
    <row r="1102" spans="2:4">
      <c r="B1102" s="875" t="s">
        <v>161</v>
      </c>
      <c r="C1102" s="354">
        <v>1</v>
      </c>
      <c r="D1102" s="874" t="s">
        <v>284</v>
      </c>
    </row>
    <row r="1103" spans="2:4">
      <c r="B1103" s="875" t="s">
        <v>164</v>
      </c>
      <c r="C1103" s="354">
        <v>0.3</v>
      </c>
      <c r="D1103" s="874" t="s">
        <v>284</v>
      </c>
    </row>
    <row r="1104" spans="2:4">
      <c r="B1104" s="895" t="s">
        <v>2276</v>
      </c>
      <c r="C1104" s="326">
        <v>0.6</v>
      </c>
      <c r="D1104" s="874" t="s">
        <v>284</v>
      </c>
    </row>
    <row r="1105" spans="2:4">
      <c r="B1105" s="895" t="s">
        <v>2277</v>
      </c>
      <c r="C1105" s="326">
        <v>6.8</v>
      </c>
      <c r="D1105" s="874" t="s">
        <v>284</v>
      </c>
    </row>
    <row r="1106" spans="2:4">
      <c r="B1106" s="877" t="s">
        <v>2650</v>
      </c>
      <c r="C1106" s="326">
        <v>0.5</v>
      </c>
      <c r="D1106" s="874" t="s">
        <v>284</v>
      </c>
    </row>
    <row r="1107" spans="2:4">
      <c r="B1107" s="877" t="s">
        <v>2651</v>
      </c>
      <c r="C1107" s="326">
        <v>0.5</v>
      </c>
      <c r="D1107" s="874" t="s">
        <v>284</v>
      </c>
    </row>
    <row r="1108" spans="2:4">
      <c r="B1108" s="896" t="s">
        <v>2278</v>
      </c>
      <c r="C1108" s="354">
        <v>0.22</v>
      </c>
      <c r="D1108" s="874" t="s">
        <v>284</v>
      </c>
    </row>
    <row r="1109" spans="2:4">
      <c r="B1109" s="875" t="s">
        <v>163</v>
      </c>
      <c r="C1109" s="354">
        <v>0.35</v>
      </c>
      <c r="D1109" s="874" t="s">
        <v>284</v>
      </c>
    </row>
    <row r="1110" spans="2:4">
      <c r="B1110" s="875" t="s">
        <v>165</v>
      </c>
      <c r="C1110" s="354">
        <v>6.8</v>
      </c>
      <c r="D1110" s="874" t="s">
        <v>284</v>
      </c>
    </row>
    <row r="1111" spans="2:4">
      <c r="B1111" s="896" t="s">
        <v>717</v>
      </c>
      <c r="C1111" s="354">
        <v>0.39</v>
      </c>
      <c r="D1111" s="874" t="s">
        <v>284</v>
      </c>
    </row>
    <row r="1112" spans="2:4" ht="13.5" thickBot="1">
      <c r="B1112" s="878"/>
      <c r="C1112" s="355"/>
      <c r="D1112" s="879"/>
    </row>
    <row r="1113" spans="2:4">
      <c r="B1113" s="880" t="s">
        <v>718</v>
      </c>
      <c r="C1113" s="356"/>
      <c r="D1113" s="881"/>
    </row>
    <row r="1114" spans="2:4" ht="12.75" customHeight="1">
      <c r="B1114" s="2373" t="s">
        <v>2298</v>
      </c>
      <c r="C1114" s="2374"/>
      <c r="D1114" s="2375"/>
    </row>
    <row r="1115" spans="2:4" ht="12.75" customHeight="1">
      <c r="B1115" s="2370" t="s">
        <v>2301</v>
      </c>
      <c r="C1115" s="2371"/>
      <c r="D1115" s="2372"/>
    </row>
    <row r="1116" spans="2:4" ht="12.75" customHeight="1">
      <c r="B1116" s="2379" t="s">
        <v>318</v>
      </c>
      <c r="C1116" s="2161"/>
      <c r="D1116" s="2380"/>
    </row>
    <row r="1117" spans="2:4" ht="12.75" customHeight="1">
      <c r="B1117" s="2330" t="s">
        <v>2302</v>
      </c>
      <c r="C1117" s="2331"/>
      <c r="D1117" s="2332"/>
    </row>
    <row r="1118" spans="2:4">
      <c r="B1118" s="2358" t="s">
        <v>2303</v>
      </c>
      <c r="C1118" s="2359"/>
      <c r="D1118" s="2360"/>
    </row>
    <row r="1119" spans="2:4" ht="12.75" customHeight="1">
      <c r="B1119" s="2330" t="s">
        <v>2652</v>
      </c>
      <c r="C1119" s="2331"/>
      <c r="D1119" s="2332"/>
    </row>
    <row r="1120" spans="2:4" ht="12.75" customHeight="1">
      <c r="B1120" s="2336" t="s">
        <v>2653</v>
      </c>
      <c r="C1120" s="2337"/>
      <c r="D1120" s="2338"/>
    </row>
    <row r="1121" spans="2:4">
      <c r="B1121" s="880"/>
      <c r="C1121" s="356"/>
      <c r="D1121" s="881"/>
    </row>
    <row r="1122" spans="2:4">
      <c r="B1122" s="884" t="s">
        <v>227</v>
      </c>
      <c r="C1122" s="356"/>
      <c r="D1122" s="881"/>
    </row>
    <row r="1123" spans="2:4" ht="12.75" customHeight="1">
      <c r="B1123" s="2315" t="s">
        <v>228</v>
      </c>
      <c r="C1123" s="2316"/>
      <c r="D1123" s="2317"/>
    </row>
    <row r="1124" spans="2:4" ht="12.75" customHeight="1">
      <c r="B1124" s="2315" t="s">
        <v>456</v>
      </c>
      <c r="C1124" s="2316"/>
      <c r="D1124" s="2317"/>
    </row>
    <row r="1125" spans="2:4" ht="12.75" customHeight="1">
      <c r="B1125" s="2315" t="s">
        <v>382</v>
      </c>
      <c r="C1125" s="2316"/>
      <c r="D1125" s="2317"/>
    </row>
    <row r="1126" spans="2:4" ht="13.5" customHeight="1" thickBot="1">
      <c r="B1126" s="2318" t="s">
        <v>2654</v>
      </c>
      <c r="C1126" s="2319"/>
      <c r="D1126" s="2320"/>
    </row>
    <row r="1127" spans="2:4" ht="14.25" thickTop="1" thickBot="1">
      <c r="B1127"/>
      <c r="C1127"/>
      <c r="D1127"/>
    </row>
    <row r="1128" spans="2:4" ht="13.5" thickTop="1">
      <c r="B1128" s="2290" t="s">
        <v>44</v>
      </c>
      <c r="C1128" s="2291"/>
      <c r="D1128" s="2292"/>
    </row>
    <row r="1129" spans="2:4" ht="13.5" customHeight="1" thickBot="1">
      <c r="B1129" s="2333" t="s">
        <v>642</v>
      </c>
      <c r="C1129" s="2294"/>
      <c r="D1129" s="2295"/>
    </row>
    <row r="1130" spans="2:4" ht="13.5" thickBot="1">
      <c r="B1130" s="869" t="s">
        <v>307</v>
      </c>
      <c r="C1130" s="349" t="s">
        <v>45</v>
      </c>
      <c r="D1130" s="870" t="s">
        <v>270</v>
      </c>
    </row>
    <row r="1131" spans="2:4">
      <c r="B1131" s="871" t="s">
        <v>1064</v>
      </c>
      <c r="C1131" s="163" t="s">
        <v>384</v>
      </c>
      <c r="D1131" s="872" t="s">
        <v>272</v>
      </c>
    </row>
    <row r="1132" spans="2:4">
      <c r="B1132" s="873" t="s">
        <v>273</v>
      </c>
      <c r="C1132" s="350">
        <v>12</v>
      </c>
      <c r="D1132" s="874" t="s">
        <v>274</v>
      </c>
    </row>
    <row r="1133" spans="2:4">
      <c r="B1133" s="873" t="s">
        <v>275</v>
      </c>
      <c r="C1133" s="350">
        <v>2.196E-2</v>
      </c>
      <c r="D1133" s="874" t="s">
        <v>276</v>
      </c>
    </row>
    <row r="1134" spans="2:4">
      <c r="B1134" s="873" t="s">
        <v>277</v>
      </c>
      <c r="C1134" s="351">
        <v>5.6000000000000001E-2</v>
      </c>
      <c r="D1134" s="901" t="s">
        <v>284</v>
      </c>
    </row>
    <row r="1135" spans="2:4">
      <c r="B1135" s="873" t="s">
        <v>640</v>
      </c>
      <c r="C1135" s="352"/>
      <c r="D1135" s="874"/>
    </row>
    <row r="1136" spans="2:4">
      <c r="B1136" s="873" t="s">
        <v>1401</v>
      </c>
      <c r="C1136" s="353" t="s">
        <v>1402</v>
      </c>
      <c r="D1136" s="874" t="s">
        <v>276</v>
      </c>
    </row>
    <row r="1137" spans="2:4">
      <c r="B1137" s="873" t="s">
        <v>280</v>
      </c>
      <c r="C1137" s="353" t="s">
        <v>1402</v>
      </c>
      <c r="D1137" s="874" t="s">
        <v>276</v>
      </c>
    </row>
    <row r="1138" spans="2:4">
      <c r="B1138" s="873" t="s">
        <v>1403</v>
      </c>
      <c r="C1138" s="353" t="s">
        <v>1402</v>
      </c>
      <c r="D1138" s="874" t="s">
        <v>276</v>
      </c>
    </row>
    <row r="1139" spans="2:4">
      <c r="B1139" s="875" t="s">
        <v>281</v>
      </c>
      <c r="C1139" s="353"/>
      <c r="D1139" s="874"/>
    </row>
    <row r="1140" spans="2:4">
      <c r="B1140" s="876" t="s">
        <v>206</v>
      </c>
      <c r="C1140" s="353"/>
      <c r="D1140" s="874"/>
    </row>
    <row r="1141" spans="2:4">
      <c r="B1141" s="875" t="s">
        <v>283</v>
      </c>
      <c r="C1141" s="354">
        <v>0.09</v>
      </c>
      <c r="D1141" s="874" t="s">
        <v>284</v>
      </c>
    </row>
    <row r="1142" spans="2:4">
      <c r="B1142" s="875" t="s">
        <v>285</v>
      </c>
      <c r="C1142" s="354">
        <v>0.09</v>
      </c>
      <c r="D1142" s="874" t="s">
        <v>284</v>
      </c>
    </row>
    <row r="1143" spans="2:4">
      <c r="B1143" s="875" t="s">
        <v>152</v>
      </c>
      <c r="C1143" s="354">
        <v>0.3</v>
      </c>
      <c r="D1143" s="874" t="s">
        <v>284</v>
      </c>
    </row>
    <row r="1144" spans="2:4">
      <c r="B1144" s="895" t="s">
        <v>2274</v>
      </c>
      <c r="C1144" s="326">
        <v>0.13</v>
      </c>
      <c r="D1144" s="874" t="s">
        <v>284</v>
      </c>
    </row>
    <row r="1145" spans="2:4">
      <c r="B1145" s="895" t="s">
        <v>2275</v>
      </c>
      <c r="C1145" s="326">
        <v>0.2</v>
      </c>
      <c r="D1145" s="874" t="s">
        <v>284</v>
      </c>
    </row>
    <row r="1146" spans="2:4">
      <c r="B1146" s="875" t="s">
        <v>153</v>
      </c>
      <c r="C1146" s="354">
        <v>0.22</v>
      </c>
      <c r="D1146" s="874" t="s">
        <v>284</v>
      </c>
    </row>
    <row r="1147" spans="2:4">
      <c r="B1147" s="875" t="s">
        <v>154</v>
      </c>
      <c r="C1147" s="354">
        <v>0.22</v>
      </c>
      <c r="D1147" s="874" t="s">
        <v>284</v>
      </c>
    </row>
    <row r="1148" spans="2:4">
      <c r="B1148" s="896" t="s">
        <v>2304</v>
      </c>
      <c r="C1148" s="354">
        <v>0.19</v>
      </c>
      <c r="D1148" s="874" t="s">
        <v>284</v>
      </c>
    </row>
    <row r="1149" spans="2:4">
      <c r="B1149" s="875" t="s">
        <v>156</v>
      </c>
      <c r="C1149" s="354">
        <v>0.22</v>
      </c>
      <c r="D1149" s="874" t="s">
        <v>284</v>
      </c>
    </row>
    <row r="1150" spans="2:4">
      <c r="B1150" s="895" t="s">
        <v>157</v>
      </c>
      <c r="C1150" s="326">
        <v>0.19</v>
      </c>
      <c r="D1150" s="901" t="s">
        <v>284</v>
      </c>
    </row>
    <row r="1151" spans="2:4">
      <c r="B1151" s="875" t="s">
        <v>158</v>
      </c>
      <c r="C1151" s="354">
        <v>0.19</v>
      </c>
      <c r="D1151" s="874" t="s">
        <v>284</v>
      </c>
    </row>
    <row r="1152" spans="2:4">
      <c r="B1152" s="875" t="s">
        <v>159</v>
      </c>
      <c r="C1152" s="354">
        <v>0.25</v>
      </c>
      <c r="D1152" s="874" t="s">
        <v>284</v>
      </c>
    </row>
    <row r="1153" spans="2:4">
      <c r="B1153" s="875" t="s">
        <v>160</v>
      </c>
      <c r="C1153" s="354">
        <v>0.19</v>
      </c>
      <c r="D1153" s="874" t="s">
        <v>284</v>
      </c>
    </row>
    <row r="1154" spans="2:4">
      <c r="B1154" s="875" t="s">
        <v>161</v>
      </c>
      <c r="C1154" s="354">
        <v>1</v>
      </c>
      <c r="D1154" s="874" t="s">
        <v>284</v>
      </c>
    </row>
    <row r="1155" spans="2:4">
      <c r="B1155" s="875" t="s">
        <v>164</v>
      </c>
      <c r="C1155" s="354">
        <v>0.3</v>
      </c>
      <c r="D1155" s="874" t="s">
        <v>284</v>
      </c>
    </row>
    <row r="1156" spans="2:4">
      <c r="B1156" s="895" t="s">
        <v>2276</v>
      </c>
      <c r="C1156" s="326">
        <v>0.6</v>
      </c>
      <c r="D1156" s="874" t="s">
        <v>284</v>
      </c>
    </row>
    <row r="1157" spans="2:4">
      <c r="B1157" s="895" t="s">
        <v>2277</v>
      </c>
      <c r="C1157" s="326">
        <v>6.8</v>
      </c>
      <c r="D1157" s="874" t="s">
        <v>284</v>
      </c>
    </row>
    <row r="1158" spans="2:4">
      <c r="B1158" s="877" t="s">
        <v>2650</v>
      </c>
      <c r="C1158" s="326">
        <v>0.5</v>
      </c>
      <c r="D1158" s="874" t="s">
        <v>284</v>
      </c>
    </row>
    <row r="1159" spans="2:4">
      <c r="B1159" s="877" t="s">
        <v>2651</v>
      </c>
      <c r="C1159" s="326">
        <v>0.5</v>
      </c>
      <c r="D1159" s="874" t="s">
        <v>284</v>
      </c>
    </row>
    <row r="1160" spans="2:4">
      <c r="B1160" s="896" t="s">
        <v>2278</v>
      </c>
      <c r="C1160" s="354">
        <v>0.22</v>
      </c>
      <c r="D1160" s="874" t="s">
        <v>284</v>
      </c>
    </row>
    <row r="1161" spans="2:4">
      <c r="B1161" s="875" t="s">
        <v>163</v>
      </c>
      <c r="C1161" s="354">
        <v>0.35</v>
      </c>
      <c r="D1161" s="874" t="s">
        <v>284</v>
      </c>
    </row>
    <row r="1162" spans="2:4">
      <c r="B1162" s="875" t="s">
        <v>165</v>
      </c>
      <c r="C1162" s="354">
        <v>6.8</v>
      </c>
      <c r="D1162" s="874" t="s">
        <v>284</v>
      </c>
    </row>
    <row r="1163" spans="2:4">
      <c r="B1163" s="896" t="s">
        <v>2305</v>
      </c>
      <c r="C1163" s="354">
        <v>0.39</v>
      </c>
      <c r="D1163" s="874" t="s">
        <v>284</v>
      </c>
    </row>
    <row r="1164" spans="2:4" ht="13.5" thickBot="1">
      <c r="B1164" s="878"/>
      <c r="C1164" s="355"/>
      <c r="D1164" s="879"/>
    </row>
    <row r="1165" spans="2:4">
      <c r="B1165" s="880" t="s">
        <v>718</v>
      </c>
      <c r="C1165" s="356"/>
      <c r="D1165" s="881"/>
    </row>
    <row r="1166" spans="2:4" ht="12.75" customHeight="1">
      <c r="B1166" s="2373" t="s">
        <v>2306</v>
      </c>
      <c r="C1166" s="2374"/>
      <c r="D1166" s="2375"/>
    </row>
    <row r="1167" spans="2:4">
      <c r="B1167" s="880" t="s">
        <v>719</v>
      </c>
      <c r="C1167" s="356"/>
      <c r="D1167" s="881"/>
    </row>
    <row r="1168" spans="2:4">
      <c r="B1168" s="880" t="s">
        <v>318</v>
      </c>
      <c r="C1168" s="356"/>
      <c r="D1168" s="881"/>
    </row>
    <row r="1169" spans="2:4">
      <c r="B1169" s="880" t="s">
        <v>209</v>
      </c>
      <c r="C1169" s="356"/>
      <c r="D1169" s="881"/>
    </row>
    <row r="1170" spans="2:4">
      <c r="B1170" s="880" t="s">
        <v>226</v>
      </c>
      <c r="C1170" s="356"/>
      <c r="D1170" s="881"/>
    </row>
    <row r="1171" spans="2:4" ht="12.75" customHeight="1">
      <c r="B1171" s="2330" t="s">
        <v>2652</v>
      </c>
      <c r="C1171" s="2331"/>
      <c r="D1171" s="2332"/>
    </row>
    <row r="1172" spans="2:4" ht="12.75" customHeight="1">
      <c r="B1172" s="2336" t="s">
        <v>2653</v>
      </c>
      <c r="C1172" s="2337"/>
      <c r="D1172" s="2338"/>
    </row>
    <row r="1173" spans="2:4">
      <c r="B1173" s="880"/>
      <c r="C1173" s="356"/>
      <c r="D1173" s="881"/>
    </row>
    <row r="1174" spans="2:4">
      <c r="B1174" s="884" t="s">
        <v>227</v>
      </c>
      <c r="C1174" s="356"/>
      <c r="D1174" s="881"/>
    </row>
    <row r="1175" spans="2:4" ht="12.75" customHeight="1">
      <c r="B1175" s="2315" t="s">
        <v>46</v>
      </c>
      <c r="C1175" s="2316"/>
      <c r="D1175" s="2317"/>
    </row>
    <row r="1176" spans="2:4" ht="12.75" customHeight="1">
      <c r="B1176" s="2315" t="s">
        <v>456</v>
      </c>
      <c r="C1176" s="2316"/>
      <c r="D1176" s="2317"/>
    </row>
    <row r="1177" spans="2:4" ht="13.5" customHeight="1" thickBot="1">
      <c r="B1177" s="2324" t="s">
        <v>47</v>
      </c>
      <c r="C1177" s="2325"/>
      <c r="D1177" s="2326"/>
    </row>
    <row r="1178" spans="2:4" ht="51.75" thickBot="1">
      <c r="B1178" s="869" t="s">
        <v>307</v>
      </c>
      <c r="C1178" s="166" t="s">
        <v>143</v>
      </c>
      <c r="D1178" s="870" t="s">
        <v>270</v>
      </c>
    </row>
    <row r="1179" spans="2:4" ht="13.5" thickBot="1">
      <c r="B1179" s="902" t="s">
        <v>1112</v>
      </c>
      <c r="C1179" s="171">
        <v>0.04</v>
      </c>
      <c r="D1179" s="903" t="s">
        <v>284</v>
      </c>
    </row>
    <row r="1180" spans="2:4">
      <c r="B1180" s="884"/>
      <c r="C1180" s="356"/>
      <c r="D1180" s="881"/>
    </row>
    <row r="1181" spans="2:4" ht="12.75" customHeight="1">
      <c r="B1181" s="2315" t="s">
        <v>2307</v>
      </c>
      <c r="C1181" s="2316"/>
      <c r="D1181" s="2317"/>
    </row>
    <row r="1182" spans="2:4">
      <c r="B1182" s="884" t="s">
        <v>529</v>
      </c>
      <c r="C1182" s="356"/>
      <c r="D1182" s="881"/>
    </row>
    <row r="1183" spans="2:4">
      <c r="B1183" s="880" t="s">
        <v>530</v>
      </c>
      <c r="C1183" s="356"/>
      <c r="D1183" s="881"/>
    </row>
    <row r="1184" spans="2:4">
      <c r="B1184" s="880" t="s">
        <v>531</v>
      </c>
      <c r="C1184" s="356"/>
      <c r="D1184" s="881"/>
    </row>
    <row r="1185" spans="2:4">
      <c r="B1185" s="880" t="s">
        <v>532</v>
      </c>
      <c r="C1185" s="356"/>
      <c r="D1185" s="881"/>
    </row>
    <row r="1186" spans="2:4">
      <c r="B1186" s="880" t="s">
        <v>533</v>
      </c>
      <c r="C1186" s="356"/>
      <c r="D1186" s="881"/>
    </row>
    <row r="1187" spans="2:4">
      <c r="B1187" s="880" t="s">
        <v>534</v>
      </c>
      <c r="C1187" s="356"/>
      <c r="D1187" s="881"/>
    </row>
    <row r="1188" spans="2:4">
      <c r="B1188" s="880" t="s">
        <v>535</v>
      </c>
      <c r="C1188" s="356"/>
      <c r="D1188" s="881"/>
    </row>
    <row r="1189" spans="2:4">
      <c r="B1189" s="880" t="s">
        <v>536</v>
      </c>
      <c r="C1189" s="356"/>
      <c r="D1189" s="881"/>
    </row>
    <row r="1190" spans="2:4">
      <c r="B1190" s="880" t="s">
        <v>537</v>
      </c>
      <c r="C1190" s="356"/>
      <c r="D1190" s="881"/>
    </row>
    <row r="1191" spans="2:4">
      <c r="B1191" s="880" t="s">
        <v>538</v>
      </c>
      <c r="C1191" s="356"/>
      <c r="D1191" s="881"/>
    </row>
    <row r="1192" spans="2:4" ht="12.75" customHeight="1">
      <c r="B1192" s="2315" t="s">
        <v>652</v>
      </c>
      <c r="C1192" s="2316"/>
      <c r="D1192" s="2317"/>
    </row>
    <row r="1193" spans="2:4" ht="12.75" customHeight="1">
      <c r="B1193" s="2315" t="s">
        <v>184</v>
      </c>
      <c r="C1193" s="2316"/>
      <c r="D1193" s="2317"/>
    </row>
    <row r="1194" spans="2:4">
      <c r="B1194" s="884" t="s">
        <v>540</v>
      </c>
      <c r="C1194" s="356"/>
      <c r="D1194" s="881"/>
    </row>
    <row r="1195" spans="2:4">
      <c r="B1195" s="880" t="s">
        <v>541</v>
      </c>
      <c r="C1195" s="356"/>
      <c r="D1195" s="881"/>
    </row>
    <row r="1196" spans="2:4">
      <c r="B1196" s="880" t="s">
        <v>542</v>
      </c>
      <c r="C1196" s="356"/>
      <c r="D1196" s="881"/>
    </row>
    <row r="1197" spans="2:4">
      <c r="B1197" s="880" t="s">
        <v>543</v>
      </c>
      <c r="C1197" s="356"/>
      <c r="D1197" s="881"/>
    </row>
    <row r="1198" spans="2:4">
      <c r="B1198" s="880" t="s">
        <v>544</v>
      </c>
      <c r="C1198" s="356"/>
      <c r="D1198" s="881"/>
    </row>
    <row r="1199" spans="2:4">
      <c r="B1199" s="880" t="s">
        <v>545</v>
      </c>
      <c r="C1199" s="356"/>
      <c r="D1199" s="881"/>
    </row>
    <row r="1200" spans="2:4">
      <c r="B1200" s="880" t="s">
        <v>546</v>
      </c>
      <c r="C1200" s="356"/>
      <c r="D1200" s="881"/>
    </row>
    <row r="1201" spans="2:4">
      <c r="B1201" s="880" t="s">
        <v>547</v>
      </c>
      <c r="C1201" s="356"/>
      <c r="D1201" s="881"/>
    </row>
    <row r="1202" spans="2:4">
      <c r="B1202" s="880" t="s">
        <v>548</v>
      </c>
      <c r="C1202" s="356"/>
      <c r="D1202" s="881"/>
    </row>
    <row r="1203" spans="2:4">
      <c r="B1203" s="880" t="s">
        <v>549</v>
      </c>
      <c r="C1203" s="356"/>
      <c r="D1203" s="881"/>
    </row>
    <row r="1204" spans="2:4">
      <c r="B1204" s="880" t="s">
        <v>550</v>
      </c>
      <c r="C1204" s="356"/>
      <c r="D1204" s="881"/>
    </row>
    <row r="1205" spans="2:4">
      <c r="B1205" s="880" t="s">
        <v>580</v>
      </c>
      <c r="C1205" s="356"/>
      <c r="D1205" s="881"/>
    </row>
    <row r="1206" spans="2:4" ht="12.75" customHeight="1">
      <c r="B1206" s="2315" t="s">
        <v>1080</v>
      </c>
      <c r="C1206" s="2316"/>
      <c r="D1206" s="2317"/>
    </row>
    <row r="1207" spans="2:4" ht="12.75" customHeight="1">
      <c r="B1207" s="2315" t="s">
        <v>2308</v>
      </c>
      <c r="C1207" s="2316"/>
      <c r="D1207" s="2317"/>
    </row>
    <row r="1208" spans="2:4">
      <c r="B1208" s="880" t="s">
        <v>382</v>
      </c>
      <c r="C1208" s="362"/>
      <c r="D1208" s="886"/>
    </row>
    <row r="1209" spans="2:4">
      <c r="B1209" s="884" t="s">
        <v>1037</v>
      </c>
      <c r="C1209" s="362"/>
      <c r="D1209" s="886"/>
    </row>
    <row r="1210" spans="2:4" ht="12.75" customHeight="1">
      <c r="B1210" s="2315" t="s">
        <v>1082</v>
      </c>
      <c r="C1210" s="2316"/>
      <c r="D1210" s="2317"/>
    </row>
    <row r="1211" spans="2:4" ht="13.5" customHeight="1" thickBot="1">
      <c r="B1211" s="2318" t="s">
        <v>2654</v>
      </c>
      <c r="C1211" s="2319"/>
      <c r="D1211" s="2320"/>
    </row>
    <row r="1212" spans="2:4" ht="14.25" thickTop="1" thickBot="1">
      <c r="B1212" s="270"/>
      <c r="C1212" s="136"/>
      <c r="D1212" s="136"/>
    </row>
    <row r="1213" spans="2:4" ht="13.5" thickTop="1">
      <c r="B1213" s="2290" t="s">
        <v>2309</v>
      </c>
      <c r="C1213" s="2291"/>
      <c r="D1213" s="2292"/>
    </row>
    <row r="1214" spans="2:4" ht="13.5" customHeight="1" thickBot="1">
      <c r="B1214" s="2333" t="s">
        <v>2310</v>
      </c>
      <c r="C1214" s="2294"/>
      <c r="D1214" s="2295"/>
    </row>
    <row r="1215" spans="2:4" ht="13.5" thickBot="1">
      <c r="B1215" s="869" t="s">
        <v>307</v>
      </c>
      <c r="C1215" s="349" t="s">
        <v>2368</v>
      </c>
      <c r="D1215" s="870" t="s">
        <v>270</v>
      </c>
    </row>
    <row r="1216" spans="2:4">
      <c r="B1216" s="871" t="s">
        <v>1064</v>
      </c>
      <c r="C1216" s="163" t="s">
        <v>384</v>
      </c>
      <c r="D1216" s="872" t="s">
        <v>272</v>
      </c>
    </row>
    <row r="1217" spans="2:4">
      <c r="B1217" s="873" t="s">
        <v>273</v>
      </c>
      <c r="C1217" s="350">
        <v>13</v>
      </c>
      <c r="D1217" s="874" t="s">
        <v>1242</v>
      </c>
    </row>
    <row r="1218" spans="2:4" ht="102">
      <c r="B1218" s="873" t="s">
        <v>204</v>
      </c>
      <c r="C1218" s="271" t="s">
        <v>2311</v>
      </c>
      <c r="D1218" s="904" t="s">
        <v>2312</v>
      </c>
    </row>
    <row r="1219" spans="2:4">
      <c r="B1219" s="873" t="s">
        <v>275</v>
      </c>
      <c r="C1219" s="350">
        <v>0.02</v>
      </c>
      <c r="D1219" s="874" t="s">
        <v>276</v>
      </c>
    </row>
    <row r="1220" spans="2:4">
      <c r="B1220" s="873" t="s">
        <v>277</v>
      </c>
      <c r="C1220" s="351">
        <v>5.6000000000000001E-2</v>
      </c>
      <c r="D1220" s="901" t="s">
        <v>284</v>
      </c>
    </row>
    <row r="1221" spans="2:4">
      <c r="B1221" s="873" t="s">
        <v>640</v>
      </c>
      <c r="C1221" s="352"/>
      <c r="D1221" s="874"/>
    </row>
    <row r="1222" spans="2:4">
      <c r="B1222" s="873" t="s">
        <v>1401</v>
      </c>
      <c r="C1222" s="353" t="s">
        <v>2313</v>
      </c>
      <c r="D1222" s="874" t="s">
        <v>276</v>
      </c>
    </row>
    <row r="1223" spans="2:4">
      <c r="B1223" s="873" t="s">
        <v>280</v>
      </c>
      <c r="C1223" s="353" t="s">
        <v>2313</v>
      </c>
      <c r="D1223" s="874" t="s">
        <v>276</v>
      </c>
    </row>
    <row r="1224" spans="2:4">
      <c r="B1224" s="873" t="s">
        <v>1403</v>
      </c>
      <c r="C1224" s="353" t="s">
        <v>2313</v>
      </c>
      <c r="D1224" s="874" t="s">
        <v>276</v>
      </c>
    </row>
    <row r="1225" spans="2:4">
      <c r="B1225" s="875" t="s">
        <v>281</v>
      </c>
      <c r="C1225" s="353"/>
      <c r="D1225" s="874"/>
    </row>
    <row r="1226" spans="2:4">
      <c r="B1226" s="876" t="s">
        <v>2314</v>
      </c>
      <c r="C1226" s="353"/>
      <c r="D1226" s="874"/>
    </row>
    <row r="1227" spans="2:4">
      <c r="B1227" s="875" t="s">
        <v>283</v>
      </c>
      <c r="C1227" s="354">
        <v>0.09</v>
      </c>
      <c r="D1227" s="874" t="s">
        <v>284</v>
      </c>
    </row>
    <row r="1228" spans="2:4">
      <c r="B1228" s="875" t="s">
        <v>285</v>
      </c>
      <c r="C1228" s="354">
        <v>0.09</v>
      </c>
      <c r="D1228" s="874" t="s">
        <v>284</v>
      </c>
    </row>
    <row r="1229" spans="2:4">
      <c r="B1229" s="875" t="s">
        <v>152</v>
      </c>
      <c r="C1229" s="354">
        <v>0.3</v>
      </c>
      <c r="D1229" s="874" t="s">
        <v>284</v>
      </c>
    </row>
    <row r="1230" spans="2:4">
      <c r="B1230" s="896" t="s">
        <v>2274</v>
      </c>
      <c r="C1230" s="272">
        <v>0.13</v>
      </c>
      <c r="D1230" s="874" t="s">
        <v>284</v>
      </c>
    </row>
    <row r="1231" spans="2:4">
      <c r="B1231" s="896" t="s">
        <v>2275</v>
      </c>
      <c r="C1231" s="272">
        <v>0.2</v>
      </c>
      <c r="D1231" s="874" t="s">
        <v>284</v>
      </c>
    </row>
    <row r="1232" spans="2:4">
      <c r="B1232" s="875" t="s">
        <v>153</v>
      </c>
      <c r="C1232" s="272">
        <v>0.22</v>
      </c>
      <c r="D1232" s="874" t="s">
        <v>284</v>
      </c>
    </row>
    <row r="1233" spans="2:4">
      <c r="B1233" s="875" t="s">
        <v>154</v>
      </c>
      <c r="C1233" s="272">
        <v>0.22</v>
      </c>
      <c r="D1233" s="874" t="s">
        <v>284</v>
      </c>
    </row>
    <row r="1234" spans="2:4">
      <c r="B1234" s="896" t="s">
        <v>2304</v>
      </c>
      <c r="C1234" s="272">
        <v>0.19</v>
      </c>
      <c r="D1234" s="874" t="s">
        <v>284</v>
      </c>
    </row>
    <row r="1235" spans="2:4">
      <c r="B1235" s="875" t="s">
        <v>156</v>
      </c>
      <c r="C1235" s="272">
        <v>0.22</v>
      </c>
      <c r="D1235" s="874" t="s">
        <v>284</v>
      </c>
    </row>
    <row r="1236" spans="2:4">
      <c r="B1236" s="896" t="s">
        <v>157</v>
      </c>
      <c r="C1236" s="272">
        <v>0.19</v>
      </c>
      <c r="D1236" s="901" t="s">
        <v>284</v>
      </c>
    </row>
    <row r="1237" spans="2:4">
      <c r="B1237" s="875" t="s">
        <v>158</v>
      </c>
      <c r="C1237" s="272">
        <v>0.19</v>
      </c>
      <c r="D1237" s="874" t="s">
        <v>284</v>
      </c>
    </row>
    <row r="1238" spans="2:4">
      <c r="B1238" s="875" t="s">
        <v>159</v>
      </c>
      <c r="C1238" s="272">
        <v>0.25</v>
      </c>
      <c r="D1238" s="874" t="s">
        <v>284</v>
      </c>
    </row>
    <row r="1239" spans="2:4">
      <c r="B1239" s="875" t="s">
        <v>160</v>
      </c>
      <c r="C1239" s="272">
        <v>0.19</v>
      </c>
      <c r="D1239" s="874" t="s">
        <v>284</v>
      </c>
    </row>
    <row r="1240" spans="2:4">
      <c r="B1240" s="875" t="s">
        <v>161</v>
      </c>
      <c r="C1240" s="272">
        <v>1</v>
      </c>
      <c r="D1240" s="874" t="s">
        <v>284</v>
      </c>
    </row>
    <row r="1241" spans="2:4">
      <c r="B1241" s="875" t="s">
        <v>164</v>
      </c>
      <c r="C1241" s="272">
        <v>0.3</v>
      </c>
      <c r="D1241" s="874" t="s">
        <v>284</v>
      </c>
    </row>
    <row r="1242" spans="2:4">
      <c r="B1242" s="896" t="s">
        <v>2276</v>
      </c>
      <c r="C1242" s="272">
        <v>0.6</v>
      </c>
      <c r="D1242" s="874" t="s">
        <v>284</v>
      </c>
    </row>
    <row r="1243" spans="2:4">
      <c r="B1243" s="896" t="s">
        <v>2277</v>
      </c>
      <c r="C1243" s="272">
        <v>6.8</v>
      </c>
      <c r="D1243" s="874" t="s">
        <v>284</v>
      </c>
    </row>
    <row r="1244" spans="2:4">
      <c r="B1244" s="877" t="s">
        <v>2650</v>
      </c>
      <c r="C1244" s="326">
        <v>0.5</v>
      </c>
      <c r="D1244" s="874" t="s">
        <v>284</v>
      </c>
    </row>
    <row r="1245" spans="2:4">
      <c r="B1245" s="877" t="s">
        <v>2651</v>
      </c>
      <c r="C1245" s="326">
        <v>0.5</v>
      </c>
      <c r="D1245" s="874" t="s">
        <v>284</v>
      </c>
    </row>
    <row r="1246" spans="2:4">
      <c r="B1246" s="896" t="s">
        <v>2315</v>
      </c>
      <c r="C1246" s="354">
        <v>0.22</v>
      </c>
      <c r="D1246" s="874" t="s">
        <v>284</v>
      </c>
    </row>
    <row r="1247" spans="2:4">
      <c r="B1247" s="875" t="s">
        <v>163</v>
      </c>
      <c r="C1247" s="354">
        <v>0.35</v>
      </c>
      <c r="D1247" s="874" t="s">
        <v>284</v>
      </c>
    </row>
    <row r="1248" spans="2:4">
      <c r="B1248" s="875" t="s">
        <v>165</v>
      </c>
      <c r="C1248" s="354">
        <v>6.8</v>
      </c>
      <c r="D1248" s="874" t="s">
        <v>284</v>
      </c>
    </row>
    <row r="1249" spans="2:4">
      <c r="B1249" s="896" t="s">
        <v>2316</v>
      </c>
      <c r="C1249" s="354">
        <v>0.39</v>
      </c>
      <c r="D1249" s="874" t="s">
        <v>284</v>
      </c>
    </row>
    <row r="1250" spans="2:4" ht="13.5" thickBot="1">
      <c r="B1250" s="878"/>
      <c r="C1250" s="355"/>
      <c r="D1250" s="879"/>
    </row>
    <row r="1251" spans="2:4">
      <c r="B1251" s="880" t="s">
        <v>718</v>
      </c>
      <c r="C1251" s="356"/>
      <c r="D1251" s="881"/>
    </row>
    <row r="1252" spans="2:4">
      <c r="B1252" s="897" t="s">
        <v>2317</v>
      </c>
      <c r="C1252" s="356"/>
      <c r="D1252" s="881"/>
    </row>
    <row r="1253" spans="2:4">
      <c r="B1253" s="897" t="s">
        <v>2318</v>
      </c>
      <c r="C1253" s="356"/>
      <c r="D1253" s="881"/>
    </row>
    <row r="1254" spans="2:4">
      <c r="B1254" s="880" t="s">
        <v>226</v>
      </c>
      <c r="C1254" s="356"/>
      <c r="D1254" s="881"/>
    </row>
    <row r="1255" spans="2:4" ht="12.75" customHeight="1">
      <c r="B1255" s="2330" t="s">
        <v>2675</v>
      </c>
      <c r="C1255" s="2331"/>
      <c r="D1255" s="2332"/>
    </row>
    <row r="1256" spans="2:4" ht="12.75" customHeight="1">
      <c r="B1256" s="2336" t="s">
        <v>2653</v>
      </c>
      <c r="C1256" s="2337"/>
      <c r="D1256" s="2338"/>
    </row>
    <row r="1257" spans="2:4">
      <c r="B1257" s="880"/>
      <c r="C1257" s="356"/>
      <c r="D1257" s="881"/>
    </row>
    <row r="1258" spans="2:4">
      <c r="B1258" s="884" t="s">
        <v>227</v>
      </c>
      <c r="C1258" s="356"/>
      <c r="D1258" s="881"/>
    </row>
    <row r="1259" spans="2:4" ht="12.75" customHeight="1">
      <c r="B1259" s="2315" t="s">
        <v>46</v>
      </c>
      <c r="C1259" s="2316"/>
      <c r="D1259" s="2317"/>
    </row>
    <row r="1260" spans="2:4" ht="12.75" customHeight="1">
      <c r="B1260" s="2315" t="s">
        <v>456</v>
      </c>
      <c r="C1260" s="2316"/>
      <c r="D1260" s="2317"/>
    </row>
    <row r="1261" spans="2:4" ht="12.75" customHeight="1">
      <c r="B1261" s="2355" t="s">
        <v>2319</v>
      </c>
      <c r="C1261" s="2356"/>
      <c r="D1261" s="2357"/>
    </row>
    <row r="1262" spans="2:4" ht="13.5" customHeight="1" thickBot="1">
      <c r="B1262" s="2324" t="s">
        <v>47</v>
      </c>
      <c r="C1262" s="2325"/>
      <c r="D1262" s="2326"/>
    </row>
    <row r="1263" spans="2:4" ht="51.75" thickBot="1">
      <c r="B1263" s="869" t="s">
        <v>307</v>
      </c>
      <c r="C1263" s="166" t="s">
        <v>143</v>
      </c>
      <c r="D1263" s="870" t="s">
        <v>270</v>
      </c>
    </row>
    <row r="1264" spans="2:4" ht="13.5" thickBot="1">
      <c r="B1264" s="902" t="s">
        <v>1112</v>
      </c>
      <c r="C1264" s="172">
        <v>3.9E-2</v>
      </c>
      <c r="D1264" s="903" t="s">
        <v>284</v>
      </c>
    </row>
    <row r="1265" spans="2:4">
      <c r="B1265" s="884"/>
      <c r="C1265" s="356"/>
      <c r="D1265" s="881"/>
    </row>
    <row r="1266" spans="2:4" ht="12.75" customHeight="1">
      <c r="B1266" s="2315" t="s">
        <v>2307</v>
      </c>
      <c r="C1266" s="2316"/>
      <c r="D1266" s="2317"/>
    </row>
    <row r="1267" spans="2:4">
      <c r="B1267" s="884" t="s">
        <v>529</v>
      </c>
      <c r="C1267" s="356"/>
      <c r="D1267" s="881"/>
    </row>
    <row r="1268" spans="2:4">
      <c r="B1268" s="880" t="s">
        <v>530</v>
      </c>
      <c r="C1268" s="356"/>
      <c r="D1268" s="881"/>
    </row>
    <row r="1269" spans="2:4">
      <c r="B1269" s="880" t="s">
        <v>531</v>
      </c>
      <c r="C1269" s="356"/>
      <c r="D1269" s="881"/>
    </row>
    <row r="1270" spans="2:4">
      <c r="B1270" s="880" t="s">
        <v>532</v>
      </c>
      <c r="C1270" s="356"/>
      <c r="D1270" s="881"/>
    </row>
    <row r="1271" spans="2:4">
      <c r="B1271" s="880" t="s">
        <v>533</v>
      </c>
      <c r="C1271" s="356"/>
      <c r="D1271" s="881"/>
    </row>
    <row r="1272" spans="2:4">
      <c r="B1272" s="880" t="s">
        <v>534</v>
      </c>
      <c r="C1272" s="356"/>
      <c r="D1272" s="881"/>
    </row>
    <row r="1273" spans="2:4">
      <c r="B1273" s="880" t="s">
        <v>535</v>
      </c>
      <c r="C1273" s="356"/>
      <c r="D1273" s="881"/>
    </row>
    <row r="1274" spans="2:4">
      <c r="B1274" s="880" t="s">
        <v>536</v>
      </c>
      <c r="C1274" s="356"/>
      <c r="D1274" s="881"/>
    </row>
    <row r="1275" spans="2:4">
      <c r="B1275" s="880" t="s">
        <v>537</v>
      </c>
      <c r="C1275" s="356"/>
      <c r="D1275" s="881"/>
    </row>
    <row r="1276" spans="2:4">
      <c r="B1276" s="880" t="s">
        <v>538</v>
      </c>
      <c r="C1276" s="356"/>
      <c r="D1276" s="881"/>
    </row>
    <row r="1277" spans="2:4" ht="12.75" customHeight="1">
      <c r="B1277" s="2311" t="s">
        <v>1433</v>
      </c>
      <c r="C1277" s="2105"/>
      <c r="D1277" s="2312"/>
    </row>
    <row r="1278" spans="2:4" ht="12.75" customHeight="1">
      <c r="B1278" s="2311" t="s">
        <v>184</v>
      </c>
      <c r="C1278" s="2105"/>
      <c r="D1278" s="2312"/>
    </row>
    <row r="1279" spans="2:4">
      <c r="B1279" s="884" t="s">
        <v>540</v>
      </c>
      <c r="C1279" s="356"/>
      <c r="D1279" s="881"/>
    </row>
    <row r="1280" spans="2:4">
      <c r="B1280" s="880" t="s">
        <v>541</v>
      </c>
      <c r="C1280" s="356"/>
      <c r="D1280" s="881"/>
    </row>
    <row r="1281" spans="2:4">
      <c r="B1281" s="880" t="s">
        <v>542</v>
      </c>
      <c r="C1281" s="356"/>
      <c r="D1281" s="881"/>
    </row>
    <row r="1282" spans="2:4">
      <c r="B1282" s="880" t="s">
        <v>543</v>
      </c>
      <c r="C1282" s="356"/>
      <c r="D1282" s="881"/>
    </row>
    <row r="1283" spans="2:4">
      <c r="B1283" s="880" t="s">
        <v>544</v>
      </c>
      <c r="C1283" s="356"/>
      <c r="D1283" s="881"/>
    </row>
    <row r="1284" spans="2:4">
      <c r="B1284" s="880" t="s">
        <v>545</v>
      </c>
      <c r="C1284" s="356"/>
      <c r="D1284" s="881"/>
    </row>
    <row r="1285" spans="2:4">
      <c r="B1285" s="880" t="s">
        <v>546</v>
      </c>
      <c r="C1285" s="356"/>
      <c r="D1285" s="881"/>
    </row>
    <row r="1286" spans="2:4">
      <c r="B1286" s="880" t="s">
        <v>547</v>
      </c>
      <c r="C1286" s="356"/>
      <c r="D1286" s="881"/>
    </row>
    <row r="1287" spans="2:4">
      <c r="B1287" s="880" t="s">
        <v>548</v>
      </c>
      <c r="C1287" s="356"/>
      <c r="D1287" s="881"/>
    </row>
    <row r="1288" spans="2:4">
      <c r="B1288" s="880" t="s">
        <v>549</v>
      </c>
      <c r="C1288" s="356"/>
      <c r="D1288" s="881"/>
    </row>
    <row r="1289" spans="2:4">
      <c r="B1289" s="880" t="s">
        <v>550</v>
      </c>
      <c r="C1289" s="356"/>
      <c r="D1289" s="881"/>
    </row>
    <row r="1290" spans="2:4">
      <c r="B1290" s="880" t="s">
        <v>580</v>
      </c>
      <c r="C1290" s="356"/>
      <c r="D1290" s="881"/>
    </row>
    <row r="1291" spans="2:4" ht="12.75" customHeight="1">
      <c r="B1291" s="2311" t="s">
        <v>1086</v>
      </c>
      <c r="C1291" s="2105"/>
      <c r="D1291" s="2312"/>
    </row>
    <row r="1292" spans="2:4" ht="12.75" customHeight="1">
      <c r="B1292" s="2311" t="s">
        <v>55</v>
      </c>
      <c r="C1292" s="2105"/>
      <c r="D1292" s="2312"/>
    </row>
    <row r="1293" spans="2:4">
      <c r="B1293" s="880" t="s">
        <v>382</v>
      </c>
      <c r="C1293" s="362"/>
      <c r="D1293" s="886"/>
    </row>
    <row r="1294" spans="2:4">
      <c r="B1294" s="884" t="s">
        <v>1037</v>
      </c>
      <c r="C1294" s="362"/>
      <c r="D1294" s="886"/>
    </row>
    <row r="1295" spans="2:4" ht="12.75" customHeight="1">
      <c r="B1295" s="2315" t="s">
        <v>1082</v>
      </c>
      <c r="C1295" s="2316"/>
      <c r="D1295" s="2317"/>
    </row>
    <row r="1296" spans="2:4" ht="13.5" customHeight="1" thickBot="1">
      <c r="B1296" s="2318" t="s">
        <v>2654</v>
      </c>
      <c r="C1296" s="2319"/>
      <c r="D1296" s="2320"/>
    </row>
    <row r="1297" spans="2:4" ht="14.25" thickTop="1" thickBot="1">
      <c r="B1297"/>
      <c r="C1297"/>
      <c r="D1297"/>
    </row>
    <row r="1298" spans="2:4" ht="13.5" thickTop="1">
      <c r="B1298" s="2290" t="s">
        <v>1083</v>
      </c>
      <c r="C1298" s="2291"/>
      <c r="D1298" s="2292"/>
    </row>
    <row r="1299" spans="2:4" ht="13.5" customHeight="1" thickBot="1">
      <c r="B1299" s="2333" t="s">
        <v>643</v>
      </c>
      <c r="C1299" s="2294"/>
      <c r="D1299" s="2295"/>
    </row>
    <row r="1300" spans="2:4" ht="13.5" thickBot="1">
      <c r="B1300" s="869" t="s">
        <v>307</v>
      </c>
      <c r="C1300" s="349" t="s">
        <v>1084</v>
      </c>
      <c r="D1300" s="870" t="s">
        <v>270</v>
      </c>
    </row>
    <row r="1301" spans="2:4">
      <c r="B1301" s="871" t="s">
        <v>1064</v>
      </c>
      <c r="C1301" s="163" t="s">
        <v>384</v>
      </c>
      <c r="D1301" s="872" t="s">
        <v>272</v>
      </c>
    </row>
    <row r="1302" spans="2:4">
      <c r="B1302" s="873" t="s">
        <v>273</v>
      </c>
      <c r="C1302" s="350">
        <v>15</v>
      </c>
      <c r="D1302" s="874" t="s">
        <v>203</v>
      </c>
    </row>
    <row r="1303" spans="2:4" ht="102">
      <c r="B1303" s="873" t="s">
        <v>1085</v>
      </c>
      <c r="C1303" s="168">
        <v>500</v>
      </c>
      <c r="D1303" s="894" t="s">
        <v>2320</v>
      </c>
    </row>
    <row r="1304" spans="2:4">
      <c r="B1304" s="873" t="s">
        <v>275</v>
      </c>
      <c r="C1304" s="351">
        <v>0.02</v>
      </c>
      <c r="D1304" s="874" t="s">
        <v>276</v>
      </c>
    </row>
    <row r="1305" spans="2:4">
      <c r="B1305" s="873" t="s">
        <v>277</v>
      </c>
      <c r="C1305" s="351">
        <v>5.6000000000000001E-2</v>
      </c>
      <c r="D1305" s="874" t="s">
        <v>205</v>
      </c>
    </row>
    <row r="1306" spans="2:4">
      <c r="B1306" s="873" t="s">
        <v>279</v>
      </c>
      <c r="C1306" s="352"/>
      <c r="D1306" s="874"/>
    </row>
    <row r="1307" spans="2:4">
      <c r="B1307" s="873" t="s">
        <v>1401</v>
      </c>
      <c r="C1307" s="176" t="s">
        <v>2281</v>
      </c>
      <c r="D1307" s="874" t="s">
        <v>276</v>
      </c>
    </row>
    <row r="1308" spans="2:4">
      <c r="B1308" s="873" t="s">
        <v>280</v>
      </c>
      <c r="C1308" s="176" t="s">
        <v>2281</v>
      </c>
      <c r="D1308" s="874" t="s">
        <v>276</v>
      </c>
    </row>
    <row r="1309" spans="2:4">
      <c r="B1309" s="873" t="s">
        <v>1403</v>
      </c>
      <c r="C1309" s="176" t="s">
        <v>2281</v>
      </c>
      <c r="D1309" s="874" t="s">
        <v>276</v>
      </c>
    </row>
    <row r="1310" spans="2:4">
      <c r="B1310" s="875" t="s">
        <v>281</v>
      </c>
      <c r="C1310" s="353"/>
      <c r="D1310" s="874"/>
    </row>
    <row r="1311" spans="2:4">
      <c r="B1311" s="876" t="s">
        <v>319</v>
      </c>
      <c r="C1311" s="353"/>
      <c r="D1311" s="874"/>
    </row>
    <row r="1312" spans="2:4">
      <c r="B1312" s="875" t="s">
        <v>283</v>
      </c>
      <c r="C1312" s="354">
        <v>0.09</v>
      </c>
      <c r="D1312" s="874" t="s">
        <v>284</v>
      </c>
    </row>
    <row r="1313" spans="2:4">
      <c r="B1313" s="875" t="s">
        <v>285</v>
      </c>
      <c r="C1313" s="354">
        <v>0.09</v>
      </c>
      <c r="D1313" s="874" t="s">
        <v>284</v>
      </c>
    </row>
    <row r="1314" spans="2:4">
      <c r="B1314" s="875" t="s">
        <v>152</v>
      </c>
      <c r="C1314" s="354">
        <v>0.3</v>
      </c>
      <c r="D1314" s="874" t="s">
        <v>284</v>
      </c>
    </row>
    <row r="1315" spans="2:4">
      <c r="B1315" s="895" t="s">
        <v>2274</v>
      </c>
      <c r="C1315" s="326">
        <v>0.13</v>
      </c>
      <c r="D1315" s="874" t="s">
        <v>284</v>
      </c>
    </row>
    <row r="1316" spans="2:4">
      <c r="B1316" s="895" t="s">
        <v>2275</v>
      </c>
      <c r="C1316" s="326">
        <v>0.2</v>
      </c>
      <c r="D1316" s="874" t="s">
        <v>284</v>
      </c>
    </row>
    <row r="1317" spans="2:4">
      <c r="B1317" s="875" t="s">
        <v>153</v>
      </c>
      <c r="C1317" s="354">
        <v>0.22</v>
      </c>
      <c r="D1317" s="874" t="s">
        <v>284</v>
      </c>
    </row>
    <row r="1318" spans="2:4">
      <c r="B1318" s="875" t="s">
        <v>154</v>
      </c>
      <c r="C1318" s="354">
        <v>0.22</v>
      </c>
      <c r="D1318" s="874" t="s">
        <v>284</v>
      </c>
    </row>
    <row r="1319" spans="2:4">
      <c r="B1319" s="896" t="s">
        <v>155</v>
      </c>
      <c r="C1319" s="354">
        <v>0.19</v>
      </c>
      <c r="D1319" s="874" t="s">
        <v>284</v>
      </c>
    </row>
    <row r="1320" spans="2:4">
      <c r="B1320" s="875" t="s">
        <v>156</v>
      </c>
      <c r="C1320" s="354">
        <v>0.22</v>
      </c>
      <c r="D1320" s="874" t="s">
        <v>284</v>
      </c>
    </row>
    <row r="1321" spans="2:4">
      <c r="B1321" s="895" t="s">
        <v>157</v>
      </c>
      <c r="C1321" s="326">
        <v>0.19</v>
      </c>
      <c r="D1321" s="901" t="s">
        <v>284</v>
      </c>
    </row>
    <row r="1322" spans="2:4">
      <c r="B1322" s="875" t="s">
        <v>158</v>
      </c>
      <c r="C1322" s="354">
        <v>0.19</v>
      </c>
      <c r="D1322" s="874" t="s">
        <v>284</v>
      </c>
    </row>
    <row r="1323" spans="2:4">
      <c r="B1323" s="875" t="s">
        <v>159</v>
      </c>
      <c r="C1323" s="354">
        <v>0.25</v>
      </c>
      <c r="D1323" s="874" t="s">
        <v>284</v>
      </c>
    </row>
    <row r="1324" spans="2:4">
      <c r="B1324" s="875" t="s">
        <v>160</v>
      </c>
      <c r="C1324" s="354">
        <v>0.19</v>
      </c>
      <c r="D1324" s="874" t="s">
        <v>284</v>
      </c>
    </row>
    <row r="1325" spans="2:4">
      <c r="B1325" s="875" t="s">
        <v>161</v>
      </c>
      <c r="C1325" s="354">
        <v>1</v>
      </c>
      <c r="D1325" s="874" t="s">
        <v>284</v>
      </c>
    </row>
    <row r="1326" spans="2:4">
      <c r="B1326" s="875" t="s">
        <v>164</v>
      </c>
      <c r="C1326" s="354">
        <v>0.3</v>
      </c>
      <c r="D1326" s="874" t="s">
        <v>284</v>
      </c>
    </row>
    <row r="1327" spans="2:4">
      <c r="B1327" s="895" t="s">
        <v>2276</v>
      </c>
      <c r="C1327" s="326">
        <v>0.6</v>
      </c>
      <c r="D1327" s="874" t="s">
        <v>284</v>
      </c>
    </row>
    <row r="1328" spans="2:4">
      <c r="B1328" s="895" t="s">
        <v>2277</v>
      </c>
      <c r="C1328" s="326">
        <v>6.8</v>
      </c>
      <c r="D1328" s="874" t="s">
        <v>284</v>
      </c>
    </row>
    <row r="1329" spans="2:4">
      <c r="B1329" s="877" t="s">
        <v>2650</v>
      </c>
      <c r="C1329" s="326">
        <v>0.5</v>
      </c>
      <c r="D1329" s="874" t="s">
        <v>284</v>
      </c>
    </row>
    <row r="1330" spans="2:4">
      <c r="B1330" s="877" t="s">
        <v>2651</v>
      </c>
      <c r="C1330" s="326">
        <v>0.5</v>
      </c>
      <c r="D1330" s="874" t="s">
        <v>284</v>
      </c>
    </row>
    <row r="1331" spans="2:4">
      <c r="B1331" s="896" t="s">
        <v>2282</v>
      </c>
      <c r="C1331" s="354">
        <v>0.22</v>
      </c>
      <c r="D1331" s="874" t="s">
        <v>284</v>
      </c>
    </row>
    <row r="1332" spans="2:4">
      <c r="B1332" s="875" t="s">
        <v>163</v>
      </c>
      <c r="C1332" s="354">
        <v>0.35</v>
      </c>
      <c r="D1332" s="874" t="s">
        <v>284</v>
      </c>
    </row>
    <row r="1333" spans="2:4">
      <c r="B1333" s="875" t="s">
        <v>165</v>
      </c>
      <c r="C1333" s="354">
        <v>6.8</v>
      </c>
      <c r="D1333" s="874" t="s">
        <v>284</v>
      </c>
    </row>
    <row r="1334" spans="2:4">
      <c r="B1334" s="896" t="s">
        <v>207</v>
      </c>
      <c r="C1334" s="354">
        <v>0.39</v>
      </c>
      <c r="D1334" s="874" t="s">
        <v>284</v>
      </c>
    </row>
    <row r="1335" spans="2:4" ht="13.5" thickBot="1">
      <c r="B1335" s="878"/>
      <c r="C1335" s="355"/>
      <c r="D1335" s="879"/>
    </row>
    <row r="1336" spans="2:4">
      <c r="B1336" s="880" t="s">
        <v>718</v>
      </c>
      <c r="C1336" s="356"/>
      <c r="D1336" s="881"/>
    </row>
    <row r="1337" spans="2:4" ht="12.75" customHeight="1">
      <c r="B1337" s="2373" t="s">
        <v>2306</v>
      </c>
      <c r="C1337" s="2374"/>
      <c r="D1337" s="2375"/>
    </row>
    <row r="1338" spans="2:4">
      <c r="B1338" s="880" t="s">
        <v>318</v>
      </c>
      <c r="C1338" s="356"/>
      <c r="D1338" s="881"/>
    </row>
    <row r="1339" spans="2:4">
      <c r="B1339" s="897" t="s">
        <v>704</v>
      </c>
      <c r="C1339" s="356"/>
      <c r="D1339" s="881"/>
    </row>
    <row r="1340" spans="2:4">
      <c r="B1340" s="880" t="s">
        <v>226</v>
      </c>
      <c r="C1340" s="356"/>
      <c r="D1340" s="881"/>
    </row>
    <row r="1341" spans="2:4" ht="12.75" customHeight="1">
      <c r="B1341" s="2330" t="s">
        <v>2652</v>
      </c>
      <c r="C1341" s="2331"/>
      <c r="D1341" s="2332"/>
    </row>
    <row r="1342" spans="2:4" ht="12.75" customHeight="1">
      <c r="B1342" s="2336" t="s">
        <v>2653</v>
      </c>
      <c r="C1342" s="2337"/>
      <c r="D1342" s="2338"/>
    </row>
    <row r="1343" spans="2:4">
      <c r="B1343" s="880"/>
      <c r="C1343" s="356"/>
      <c r="D1343" s="881"/>
    </row>
    <row r="1344" spans="2:4">
      <c r="B1344" s="884" t="s">
        <v>227</v>
      </c>
      <c r="C1344" s="356"/>
      <c r="D1344" s="881"/>
    </row>
    <row r="1345" spans="2:4" ht="12.75" customHeight="1">
      <c r="B1345" s="2315" t="s">
        <v>46</v>
      </c>
      <c r="C1345" s="2316"/>
      <c r="D1345" s="2317"/>
    </row>
    <row r="1346" spans="2:4" ht="12.75" customHeight="1">
      <c r="B1346" s="2315" t="s">
        <v>385</v>
      </c>
      <c r="C1346" s="2316"/>
      <c r="D1346" s="2317"/>
    </row>
    <row r="1347" spans="2:4" ht="12.75" customHeight="1">
      <c r="B1347" s="2315" t="s">
        <v>1074</v>
      </c>
      <c r="C1347" s="2316"/>
      <c r="D1347" s="2317"/>
    </row>
    <row r="1348" spans="2:4" ht="13.5" customHeight="1" thickBot="1">
      <c r="B1348" s="2324" t="s">
        <v>47</v>
      </c>
      <c r="C1348" s="2325"/>
      <c r="D1348" s="2326"/>
    </row>
    <row r="1349" spans="2:4" ht="51.75" thickBot="1">
      <c r="B1349" s="869" t="s">
        <v>307</v>
      </c>
      <c r="C1349" s="166" t="s">
        <v>143</v>
      </c>
      <c r="D1349" s="870" t="s">
        <v>270</v>
      </c>
    </row>
    <row r="1350" spans="2:4" ht="13.5" thickBot="1">
      <c r="B1350" s="902" t="s">
        <v>1112</v>
      </c>
      <c r="C1350" s="172">
        <v>3.9E-2</v>
      </c>
      <c r="D1350" s="905" t="s">
        <v>284</v>
      </c>
    </row>
    <row r="1351" spans="2:4">
      <c r="B1351" s="884"/>
      <c r="C1351" s="356"/>
      <c r="D1351" s="881"/>
    </row>
    <row r="1352" spans="2:4" ht="12.75" customHeight="1">
      <c r="B1352" s="2315" t="s">
        <v>513</v>
      </c>
      <c r="C1352" s="2316"/>
      <c r="D1352" s="2317"/>
    </row>
    <row r="1353" spans="2:4">
      <c r="B1353" s="884" t="s">
        <v>529</v>
      </c>
      <c r="C1353" s="356"/>
      <c r="D1353" s="881"/>
    </row>
    <row r="1354" spans="2:4">
      <c r="B1354" s="880" t="s">
        <v>530</v>
      </c>
      <c r="C1354" s="356"/>
      <c r="D1354" s="881"/>
    </row>
    <row r="1355" spans="2:4">
      <c r="B1355" s="880" t="s">
        <v>531</v>
      </c>
      <c r="C1355" s="356"/>
      <c r="D1355" s="881"/>
    </row>
    <row r="1356" spans="2:4">
      <c r="B1356" s="880" t="s">
        <v>532</v>
      </c>
      <c r="C1356" s="356"/>
      <c r="D1356" s="881"/>
    </row>
    <row r="1357" spans="2:4">
      <c r="B1357" s="880" t="s">
        <v>533</v>
      </c>
      <c r="C1357" s="356"/>
      <c r="D1357" s="881"/>
    </row>
    <row r="1358" spans="2:4">
      <c r="B1358" s="880" t="s">
        <v>534</v>
      </c>
      <c r="C1358" s="356"/>
      <c r="D1358" s="881"/>
    </row>
    <row r="1359" spans="2:4">
      <c r="B1359" s="880" t="s">
        <v>535</v>
      </c>
      <c r="C1359" s="356"/>
      <c r="D1359" s="881"/>
    </row>
    <row r="1360" spans="2:4">
      <c r="B1360" s="880" t="s">
        <v>536</v>
      </c>
      <c r="C1360" s="356"/>
      <c r="D1360" s="881"/>
    </row>
    <row r="1361" spans="2:4">
      <c r="B1361" s="880" t="s">
        <v>537</v>
      </c>
      <c r="C1361" s="356"/>
      <c r="D1361" s="881"/>
    </row>
    <row r="1362" spans="2:4">
      <c r="B1362" s="880" t="s">
        <v>538</v>
      </c>
      <c r="C1362" s="356"/>
      <c r="D1362" s="881"/>
    </row>
    <row r="1363" spans="2:4" ht="12.75" customHeight="1">
      <c r="B1363" s="2349" t="s">
        <v>539</v>
      </c>
      <c r="C1363" s="2350"/>
      <c r="D1363" s="2351"/>
    </row>
    <row r="1364" spans="2:4" ht="12.75" customHeight="1">
      <c r="B1364" s="2311" t="s">
        <v>184</v>
      </c>
      <c r="C1364" s="2105"/>
      <c r="D1364" s="2312"/>
    </row>
    <row r="1365" spans="2:4">
      <c r="B1365" s="884" t="s">
        <v>540</v>
      </c>
      <c r="C1365" s="356"/>
      <c r="D1365" s="881"/>
    </row>
    <row r="1366" spans="2:4">
      <c r="B1366" s="880" t="s">
        <v>541</v>
      </c>
      <c r="C1366" s="356"/>
      <c r="D1366" s="881"/>
    </row>
    <row r="1367" spans="2:4">
      <c r="B1367" s="880" t="s">
        <v>542</v>
      </c>
      <c r="C1367" s="356"/>
      <c r="D1367" s="881"/>
    </row>
    <row r="1368" spans="2:4">
      <c r="B1368" s="880" t="s">
        <v>543</v>
      </c>
      <c r="C1368" s="356"/>
      <c r="D1368" s="881"/>
    </row>
    <row r="1369" spans="2:4">
      <c r="B1369" s="880" t="s">
        <v>544</v>
      </c>
      <c r="C1369" s="356"/>
      <c r="D1369" s="881"/>
    </row>
    <row r="1370" spans="2:4">
      <c r="B1370" s="880" t="s">
        <v>545</v>
      </c>
      <c r="C1370" s="356"/>
      <c r="D1370" s="881"/>
    </row>
    <row r="1371" spans="2:4">
      <c r="B1371" s="880" t="s">
        <v>546</v>
      </c>
      <c r="C1371" s="356"/>
      <c r="D1371" s="881"/>
    </row>
    <row r="1372" spans="2:4">
      <c r="B1372" s="880" t="s">
        <v>547</v>
      </c>
      <c r="C1372" s="356"/>
      <c r="D1372" s="881"/>
    </row>
    <row r="1373" spans="2:4">
      <c r="B1373" s="880" t="s">
        <v>548</v>
      </c>
      <c r="C1373" s="356"/>
      <c r="D1373" s="881"/>
    </row>
    <row r="1374" spans="2:4">
      <c r="B1374" s="880" t="s">
        <v>549</v>
      </c>
      <c r="C1374" s="356"/>
      <c r="D1374" s="881"/>
    </row>
    <row r="1375" spans="2:4">
      <c r="B1375" s="880" t="s">
        <v>550</v>
      </c>
      <c r="C1375" s="356"/>
      <c r="D1375" s="881"/>
    </row>
    <row r="1376" spans="2:4">
      <c r="B1376" s="880" t="s">
        <v>580</v>
      </c>
      <c r="C1376" s="356"/>
      <c r="D1376" s="881"/>
    </row>
    <row r="1377" spans="2:4" ht="12.75" customHeight="1">
      <c r="B1377" s="2311" t="s">
        <v>1086</v>
      </c>
      <c r="C1377" s="2105"/>
      <c r="D1377" s="2312"/>
    </row>
    <row r="1378" spans="2:4" ht="12.75" customHeight="1">
      <c r="B1378" s="2311" t="s">
        <v>581</v>
      </c>
      <c r="C1378" s="2105"/>
      <c r="D1378" s="2312"/>
    </row>
    <row r="1379" spans="2:4">
      <c r="B1379" s="880" t="s">
        <v>386</v>
      </c>
      <c r="C1379" s="356"/>
      <c r="D1379" s="881"/>
    </row>
    <row r="1380" spans="2:4">
      <c r="B1380" s="884" t="s">
        <v>514</v>
      </c>
      <c r="C1380" s="356"/>
      <c r="D1380" s="881"/>
    </row>
    <row r="1381" spans="2:4" ht="12.75" customHeight="1">
      <c r="B1381" s="2315" t="s">
        <v>1082</v>
      </c>
      <c r="C1381" s="2316"/>
      <c r="D1381" s="2317"/>
    </row>
    <row r="1382" spans="2:4" ht="13.5" customHeight="1" thickBot="1">
      <c r="B1382" s="2318" t="s">
        <v>2654</v>
      </c>
      <c r="C1382" s="2319"/>
      <c r="D1382" s="2320"/>
    </row>
    <row r="1383" spans="2:4" ht="14.25" thickTop="1" thickBot="1">
      <c r="B1383"/>
      <c r="C1383"/>
      <c r="D1383"/>
    </row>
    <row r="1384" spans="2:4" ht="13.5" thickTop="1">
      <c r="B1384" s="2290" t="s">
        <v>1057</v>
      </c>
      <c r="C1384" s="2291"/>
      <c r="D1384" s="2292"/>
    </row>
    <row r="1385" spans="2:4" ht="13.5" customHeight="1" thickBot="1">
      <c r="B1385" s="2352" t="s">
        <v>2321</v>
      </c>
      <c r="C1385" s="2353"/>
      <c r="D1385" s="2354"/>
    </row>
    <row r="1386" spans="2:4" ht="13.5" thickBot="1">
      <c r="B1386" s="869" t="s">
        <v>307</v>
      </c>
      <c r="C1386" s="349" t="s">
        <v>1058</v>
      </c>
      <c r="D1386" s="870" t="s">
        <v>270</v>
      </c>
    </row>
    <row r="1387" spans="2:4">
      <c r="B1387" s="906" t="s">
        <v>271</v>
      </c>
      <c r="C1387" s="173" t="s">
        <v>387</v>
      </c>
      <c r="D1387" s="872" t="s">
        <v>272</v>
      </c>
    </row>
    <row r="1388" spans="2:4">
      <c r="B1388" s="899" t="s">
        <v>2322</v>
      </c>
      <c r="C1388" s="350">
        <v>12</v>
      </c>
      <c r="D1388" s="874" t="s">
        <v>203</v>
      </c>
    </row>
    <row r="1389" spans="2:4">
      <c r="B1389" s="873" t="s">
        <v>275</v>
      </c>
      <c r="C1389" s="350">
        <v>0.02</v>
      </c>
      <c r="D1389" s="874" t="s">
        <v>276</v>
      </c>
    </row>
    <row r="1390" spans="2:4">
      <c r="B1390" s="873" t="s">
        <v>277</v>
      </c>
      <c r="C1390" s="351">
        <v>5.6000000000000001E-2</v>
      </c>
      <c r="D1390" s="874" t="s">
        <v>278</v>
      </c>
    </row>
    <row r="1391" spans="2:4">
      <c r="B1391" s="873" t="s">
        <v>1059</v>
      </c>
      <c r="C1391" s="352"/>
      <c r="D1391" s="874"/>
    </row>
    <row r="1392" spans="2:4">
      <c r="B1392" s="873" t="s">
        <v>1401</v>
      </c>
      <c r="C1392" s="176" t="s">
        <v>2281</v>
      </c>
      <c r="D1392" s="874" t="s">
        <v>276</v>
      </c>
    </row>
    <row r="1393" spans="2:4">
      <c r="B1393" s="873" t="s">
        <v>280</v>
      </c>
      <c r="C1393" s="176" t="s">
        <v>2281</v>
      </c>
      <c r="D1393" s="874" t="s">
        <v>276</v>
      </c>
    </row>
    <row r="1394" spans="2:4">
      <c r="B1394" s="873" t="s">
        <v>1403</v>
      </c>
      <c r="C1394" s="176" t="s">
        <v>2281</v>
      </c>
      <c r="D1394" s="874" t="s">
        <v>276</v>
      </c>
    </row>
    <row r="1395" spans="2:4">
      <c r="B1395" s="875" t="s">
        <v>281</v>
      </c>
      <c r="C1395" s="353"/>
      <c r="D1395" s="874"/>
    </row>
    <row r="1396" spans="2:4">
      <c r="B1396" s="876" t="s">
        <v>319</v>
      </c>
      <c r="C1396" s="353"/>
      <c r="D1396" s="874"/>
    </row>
    <row r="1397" spans="2:4">
      <c r="B1397" s="875" t="s">
        <v>283</v>
      </c>
      <c r="C1397" s="354">
        <v>0.09</v>
      </c>
      <c r="D1397" s="874" t="s">
        <v>284</v>
      </c>
    </row>
    <row r="1398" spans="2:4">
      <c r="B1398" s="875" t="s">
        <v>285</v>
      </c>
      <c r="C1398" s="354">
        <v>0.09</v>
      </c>
      <c r="D1398" s="874" t="s">
        <v>284</v>
      </c>
    </row>
    <row r="1399" spans="2:4">
      <c r="B1399" s="875" t="s">
        <v>152</v>
      </c>
      <c r="C1399" s="354">
        <v>0.3</v>
      </c>
      <c r="D1399" s="874" t="s">
        <v>284</v>
      </c>
    </row>
    <row r="1400" spans="2:4">
      <c r="B1400" s="895" t="s">
        <v>2274</v>
      </c>
      <c r="C1400" s="326">
        <v>0.13</v>
      </c>
      <c r="D1400" s="874" t="s">
        <v>284</v>
      </c>
    </row>
    <row r="1401" spans="2:4">
      <c r="B1401" s="895" t="s">
        <v>2275</v>
      </c>
      <c r="C1401" s="326">
        <v>0.2</v>
      </c>
      <c r="D1401" s="874" t="s">
        <v>284</v>
      </c>
    </row>
    <row r="1402" spans="2:4">
      <c r="B1402" s="875" t="s">
        <v>153</v>
      </c>
      <c r="C1402" s="354">
        <v>0.22</v>
      </c>
      <c r="D1402" s="874" t="s">
        <v>284</v>
      </c>
    </row>
    <row r="1403" spans="2:4">
      <c r="B1403" s="875" t="s">
        <v>154</v>
      </c>
      <c r="C1403" s="354">
        <v>0.22</v>
      </c>
      <c r="D1403" s="874" t="s">
        <v>284</v>
      </c>
    </row>
    <row r="1404" spans="2:4">
      <c r="B1404" s="896" t="s">
        <v>155</v>
      </c>
      <c r="C1404" s="354">
        <v>0.19</v>
      </c>
      <c r="D1404" s="874" t="s">
        <v>284</v>
      </c>
    </row>
    <row r="1405" spans="2:4">
      <c r="B1405" s="875" t="s">
        <v>156</v>
      </c>
      <c r="C1405" s="354">
        <v>0.22</v>
      </c>
      <c r="D1405" s="874" t="s">
        <v>284</v>
      </c>
    </row>
    <row r="1406" spans="2:4">
      <c r="B1406" s="895" t="s">
        <v>157</v>
      </c>
      <c r="C1406" s="326">
        <v>0.19</v>
      </c>
      <c r="D1406" s="901" t="s">
        <v>284</v>
      </c>
    </row>
    <row r="1407" spans="2:4">
      <c r="B1407" s="875" t="s">
        <v>158</v>
      </c>
      <c r="C1407" s="354">
        <v>0.19</v>
      </c>
      <c r="D1407" s="874" t="s">
        <v>284</v>
      </c>
    </row>
    <row r="1408" spans="2:4">
      <c r="B1408" s="875" t="s">
        <v>159</v>
      </c>
      <c r="C1408" s="354">
        <v>0.25</v>
      </c>
      <c r="D1408" s="874" t="s">
        <v>284</v>
      </c>
    </row>
    <row r="1409" spans="2:4">
      <c r="B1409" s="875" t="s">
        <v>160</v>
      </c>
      <c r="C1409" s="354">
        <v>0.19</v>
      </c>
      <c r="D1409" s="874" t="s">
        <v>284</v>
      </c>
    </row>
    <row r="1410" spans="2:4">
      <c r="B1410" s="875" t="s">
        <v>161</v>
      </c>
      <c r="C1410" s="354">
        <v>1</v>
      </c>
      <c r="D1410" s="874" t="s">
        <v>284</v>
      </c>
    </row>
    <row r="1411" spans="2:4">
      <c r="B1411" s="875" t="s">
        <v>164</v>
      </c>
      <c r="C1411" s="354">
        <v>0.3</v>
      </c>
      <c r="D1411" s="874" t="s">
        <v>284</v>
      </c>
    </row>
    <row r="1412" spans="2:4">
      <c r="B1412" s="895" t="s">
        <v>2276</v>
      </c>
      <c r="C1412" s="326">
        <v>0.6</v>
      </c>
      <c r="D1412" s="874" t="s">
        <v>284</v>
      </c>
    </row>
    <row r="1413" spans="2:4">
      <c r="B1413" s="895" t="s">
        <v>2277</v>
      </c>
      <c r="C1413" s="326">
        <v>6.8</v>
      </c>
      <c r="D1413" s="874" t="s">
        <v>284</v>
      </c>
    </row>
    <row r="1414" spans="2:4">
      <c r="B1414" s="877" t="s">
        <v>2650</v>
      </c>
      <c r="C1414" s="326">
        <v>0.5</v>
      </c>
      <c r="D1414" s="874" t="s">
        <v>284</v>
      </c>
    </row>
    <row r="1415" spans="2:4">
      <c r="B1415" s="877" t="s">
        <v>2651</v>
      </c>
      <c r="C1415" s="326">
        <v>0.5</v>
      </c>
      <c r="D1415" s="874" t="s">
        <v>284</v>
      </c>
    </row>
    <row r="1416" spans="2:4">
      <c r="B1416" s="896" t="s">
        <v>2282</v>
      </c>
      <c r="C1416" s="354">
        <v>0.22</v>
      </c>
      <c r="D1416" s="874" t="s">
        <v>284</v>
      </c>
    </row>
    <row r="1417" spans="2:4">
      <c r="B1417" s="875" t="s">
        <v>163</v>
      </c>
      <c r="C1417" s="354">
        <v>0.35</v>
      </c>
      <c r="D1417" s="874" t="s">
        <v>284</v>
      </c>
    </row>
    <row r="1418" spans="2:4">
      <c r="B1418" s="875" t="s">
        <v>165</v>
      </c>
      <c r="C1418" s="354">
        <v>6.8</v>
      </c>
      <c r="D1418" s="874" t="s">
        <v>284</v>
      </c>
    </row>
    <row r="1419" spans="2:4">
      <c r="B1419" s="875" t="s">
        <v>717</v>
      </c>
      <c r="C1419" s="354">
        <v>0.39</v>
      </c>
      <c r="D1419" s="874" t="s">
        <v>284</v>
      </c>
    </row>
    <row r="1420" spans="2:4" ht="13.5" thickBot="1">
      <c r="B1420" s="878"/>
      <c r="C1420" s="355"/>
      <c r="D1420" s="879"/>
    </row>
    <row r="1421" spans="2:4">
      <c r="B1421" s="880" t="s">
        <v>718</v>
      </c>
      <c r="C1421" s="356"/>
      <c r="D1421" s="881"/>
    </row>
    <row r="1422" spans="2:4" ht="12.75" customHeight="1">
      <c r="B1422" s="2311" t="s">
        <v>2323</v>
      </c>
      <c r="C1422" s="2105"/>
      <c r="D1422" s="2312"/>
    </row>
    <row r="1423" spans="2:4">
      <c r="B1423" s="897" t="s">
        <v>2324</v>
      </c>
      <c r="C1423" s="362"/>
      <c r="D1423" s="886"/>
    </row>
    <row r="1424" spans="2:4">
      <c r="B1424" s="880" t="s">
        <v>919</v>
      </c>
      <c r="C1424" s="356"/>
      <c r="D1424" s="881"/>
    </row>
    <row r="1425" spans="2:4" ht="12.75" customHeight="1">
      <c r="B1425" s="2311" t="s">
        <v>2325</v>
      </c>
      <c r="C1425" s="2105"/>
      <c r="D1425" s="2312"/>
    </row>
    <row r="1426" spans="2:4" ht="12.75" customHeight="1">
      <c r="B1426" s="2330" t="s">
        <v>2674</v>
      </c>
      <c r="C1426" s="2331"/>
      <c r="D1426" s="2332"/>
    </row>
    <row r="1427" spans="2:4" ht="12.75" customHeight="1">
      <c r="B1427" s="2336" t="s">
        <v>2653</v>
      </c>
      <c r="C1427" s="2337"/>
      <c r="D1427" s="2338"/>
    </row>
    <row r="1428" spans="2:4">
      <c r="B1428" s="880"/>
      <c r="C1428" s="356"/>
      <c r="D1428" s="881"/>
    </row>
    <row r="1429" spans="2:4">
      <c r="B1429" s="884" t="s">
        <v>227</v>
      </c>
      <c r="C1429" s="356"/>
      <c r="D1429" s="881"/>
    </row>
    <row r="1430" spans="2:4" ht="12.75" customHeight="1">
      <c r="B1430" s="2339" t="s">
        <v>515</v>
      </c>
      <c r="C1430" s="2340"/>
      <c r="D1430" s="2341"/>
    </row>
    <row r="1431" spans="2:4" ht="12.75" customHeight="1">
      <c r="B1431" s="2315" t="s">
        <v>185</v>
      </c>
      <c r="C1431" s="2316"/>
      <c r="D1431" s="2317"/>
    </row>
    <row r="1432" spans="2:4" ht="12.75" customHeight="1">
      <c r="B1432" s="2315" t="s">
        <v>1060</v>
      </c>
      <c r="C1432" s="2316"/>
      <c r="D1432" s="2317"/>
    </row>
    <row r="1433" spans="2:4" ht="13.5" thickBot="1">
      <c r="B1433" s="907"/>
      <c r="C1433" s="371"/>
      <c r="D1433" s="908"/>
    </row>
    <row r="1434" spans="2:4" ht="51.75" thickBot="1">
      <c r="B1434" s="909" t="s">
        <v>51</v>
      </c>
      <c r="C1434" s="174" t="s">
        <v>52</v>
      </c>
      <c r="D1434" s="910" t="s">
        <v>270</v>
      </c>
    </row>
    <row r="1435" spans="2:4" ht="13.5" thickBot="1">
      <c r="B1435" s="911" t="s">
        <v>53</v>
      </c>
      <c r="C1435" s="175">
        <v>0.04</v>
      </c>
      <c r="D1435" s="912" t="s">
        <v>284</v>
      </c>
    </row>
    <row r="1436" spans="2:4">
      <c r="B1436" s="885"/>
      <c r="C1436" s="362"/>
      <c r="D1436" s="886"/>
    </row>
    <row r="1437" spans="2:4" ht="12.75" customHeight="1">
      <c r="B1437" s="2315" t="s">
        <v>1061</v>
      </c>
      <c r="C1437" s="2316"/>
      <c r="D1437" s="2317"/>
    </row>
    <row r="1438" spans="2:4">
      <c r="B1438" s="884" t="s">
        <v>529</v>
      </c>
      <c r="C1438" s="356"/>
      <c r="D1438" s="881"/>
    </row>
    <row r="1439" spans="2:4">
      <c r="B1439" s="880" t="s">
        <v>530</v>
      </c>
      <c r="C1439" s="356"/>
      <c r="D1439" s="881"/>
    </row>
    <row r="1440" spans="2:4">
      <c r="B1440" s="880" t="s">
        <v>531</v>
      </c>
      <c r="C1440" s="356"/>
      <c r="D1440" s="881"/>
    </row>
    <row r="1441" spans="2:4">
      <c r="B1441" s="880" t="s">
        <v>532</v>
      </c>
      <c r="C1441" s="356"/>
      <c r="D1441" s="881"/>
    </row>
    <row r="1442" spans="2:4">
      <c r="B1442" s="880" t="s">
        <v>533</v>
      </c>
      <c r="C1442" s="356"/>
      <c r="D1442" s="881"/>
    </row>
    <row r="1443" spans="2:4">
      <c r="B1443" s="880" t="s">
        <v>534</v>
      </c>
      <c r="C1443" s="356"/>
      <c r="D1443" s="881"/>
    </row>
    <row r="1444" spans="2:4">
      <c r="B1444" s="880" t="s">
        <v>535</v>
      </c>
      <c r="C1444" s="356"/>
      <c r="D1444" s="881"/>
    </row>
    <row r="1445" spans="2:4">
      <c r="B1445" s="880" t="s">
        <v>536</v>
      </c>
      <c r="C1445" s="356"/>
      <c r="D1445" s="881"/>
    </row>
    <row r="1446" spans="2:4">
      <c r="B1446" s="880" t="s">
        <v>537</v>
      </c>
      <c r="C1446" s="356"/>
      <c r="D1446" s="881"/>
    </row>
    <row r="1447" spans="2:4">
      <c r="B1447" s="880" t="s">
        <v>538</v>
      </c>
      <c r="C1447" s="356"/>
      <c r="D1447" s="881"/>
    </row>
    <row r="1448" spans="2:4" ht="12.75" customHeight="1">
      <c r="B1448" s="2311" t="s">
        <v>48</v>
      </c>
      <c r="C1448" s="2105"/>
      <c r="D1448" s="2312"/>
    </row>
    <row r="1449" spans="2:4" ht="12.75" customHeight="1">
      <c r="B1449" s="2311" t="s">
        <v>49</v>
      </c>
      <c r="C1449" s="2105"/>
      <c r="D1449" s="2312"/>
    </row>
    <row r="1450" spans="2:4">
      <c r="B1450" s="884" t="s">
        <v>540</v>
      </c>
      <c r="C1450" s="356"/>
      <c r="D1450" s="881"/>
    </row>
    <row r="1451" spans="2:4">
      <c r="B1451" s="880" t="s">
        <v>541</v>
      </c>
      <c r="C1451" s="356"/>
      <c r="D1451" s="881"/>
    </row>
    <row r="1452" spans="2:4">
      <c r="B1452" s="880" t="s">
        <v>542</v>
      </c>
      <c r="C1452" s="356"/>
      <c r="D1452" s="881"/>
    </row>
    <row r="1453" spans="2:4">
      <c r="B1453" s="880" t="s">
        <v>543</v>
      </c>
      <c r="C1453" s="356"/>
      <c r="D1453" s="881"/>
    </row>
    <row r="1454" spans="2:4">
      <c r="B1454" s="880" t="s">
        <v>544</v>
      </c>
      <c r="C1454" s="356"/>
      <c r="D1454" s="881"/>
    </row>
    <row r="1455" spans="2:4">
      <c r="B1455" s="880" t="s">
        <v>545</v>
      </c>
      <c r="C1455" s="356"/>
      <c r="D1455" s="881"/>
    </row>
    <row r="1456" spans="2:4">
      <c r="B1456" s="880" t="s">
        <v>546</v>
      </c>
      <c r="C1456" s="356"/>
      <c r="D1456" s="881"/>
    </row>
    <row r="1457" spans="2:4">
      <c r="B1457" s="880" t="s">
        <v>547</v>
      </c>
      <c r="C1457" s="356"/>
      <c r="D1457" s="881"/>
    </row>
    <row r="1458" spans="2:4">
      <c r="B1458" s="880" t="s">
        <v>548</v>
      </c>
      <c r="C1458" s="356"/>
      <c r="D1458" s="881"/>
    </row>
    <row r="1459" spans="2:4">
      <c r="B1459" s="880" t="s">
        <v>549</v>
      </c>
      <c r="C1459" s="356"/>
      <c r="D1459" s="881"/>
    </row>
    <row r="1460" spans="2:4">
      <c r="B1460" s="880" t="s">
        <v>550</v>
      </c>
      <c r="C1460" s="356"/>
      <c r="D1460" s="881"/>
    </row>
    <row r="1461" spans="2:4">
      <c r="B1461" s="880" t="s">
        <v>580</v>
      </c>
      <c r="C1461" s="356"/>
      <c r="D1461" s="881"/>
    </row>
    <row r="1462" spans="2:4" ht="12.75" customHeight="1">
      <c r="B1462" s="2311" t="s">
        <v>1080</v>
      </c>
      <c r="C1462" s="2105"/>
      <c r="D1462" s="2312"/>
    </row>
    <row r="1463" spans="2:4" ht="12.75" customHeight="1">
      <c r="B1463" s="2311" t="s">
        <v>1081</v>
      </c>
      <c r="C1463" s="2105"/>
      <c r="D1463" s="2312"/>
    </row>
    <row r="1464" spans="2:4" ht="12.75" customHeight="1">
      <c r="B1464" s="2311" t="s">
        <v>1069</v>
      </c>
      <c r="C1464" s="2105"/>
      <c r="D1464" s="2312"/>
    </row>
    <row r="1465" spans="2:4" ht="12.75" customHeight="1">
      <c r="B1465" s="2313" t="s">
        <v>516</v>
      </c>
      <c r="C1465" s="2314"/>
      <c r="D1465" s="886"/>
    </row>
    <row r="1466" spans="2:4" ht="12.75" customHeight="1">
      <c r="B1466" s="2315" t="s">
        <v>1082</v>
      </c>
      <c r="C1466" s="2316"/>
      <c r="D1466" s="2317"/>
    </row>
    <row r="1467" spans="2:4" ht="44.25" customHeight="1" thickBot="1">
      <c r="B1467" s="2318" t="s">
        <v>2654</v>
      </c>
      <c r="C1467" s="2319"/>
      <c r="D1467" s="2320"/>
    </row>
    <row r="1468" spans="2:4" ht="14.25" thickTop="1" thickBot="1">
      <c r="B1468"/>
      <c r="C1468"/>
      <c r="D1468"/>
    </row>
    <row r="1469" spans="2:4" ht="13.5" thickTop="1">
      <c r="B1469" s="2321" t="s">
        <v>2676</v>
      </c>
      <c r="C1469" s="2322"/>
      <c r="D1469" s="2323"/>
    </row>
    <row r="1470" spans="2:4" ht="13.5" customHeight="1" thickBot="1">
      <c r="B1470" s="2324" t="s">
        <v>2677</v>
      </c>
      <c r="C1470" s="2325"/>
      <c r="D1470" s="2326"/>
    </row>
    <row r="1471" spans="2:4" ht="39" thickBot="1">
      <c r="B1471" s="869" t="s">
        <v>307</v>
      </c>
      <c r="C1471" s="166" t="s">
        <v>2678</v>
      </c>
      <c r="D1471" s="870" t="s">
        <v>270</v>
      </c>
    </row>
    <row r="1472" spans="2:4">
      <c r="B1472" s="913" t="s">
        <v>271</v>
      </c>
      <c r="C1472" s="327">
        <v>1800</v>
      </c>
      <c r="D1472" s="914" t="s">
        <v>272</v>
      </c>
    </row>
    <row r="1473" spans="2:4">
      <c r="B1473" s="899" t="s">
        <v>273</v>
      </c>
      <c r="C1473" s="350">
        <v>420</v>
      </c>
      <c r="D1473" s="915" t="s">
        <v>609</v>
      </c>
    </row>
    <row r="1474" spans="2:4" ht="13.5" thickBot="1">
      <c r="B1474" s="2342" t="s">
        <v>215</v>
      </c>
      <c r="C1474" s="2343"/>
      <c r="D1474" s="2344"/>
    </row>
    <row r="1475" spans="2:4" ht="12.75" customHeight="1">
      <c r="B1475" s="2327" t="s">
        <v>551</v>
      </c>
      <c r="C1475" s="2328"/>
      <c r="D1475" s="2329"/>
    </row>
    <row r="1476" spans="2:4" ht="13.5" thickBot="1">
      <c r="B1476" s="880"/>
      <c r="C1476" s="356"/>
      <c r="D1476" s="881"/>
    </row>
    <row r="1477" spans="2:4" ht="26.25" thickBot="1">
      <c r="B1477" s="916" t="s">
        <v>1088</v>
      </c>
      <c r="C1477" s="349" t="s">
        <v>1089</v>
      </c>
      <c r="D1477" s="881"/>
    </row>
    <row r="1478" spans="2:4">
      <c r="B1478" s="871" t="s">
        <v>1090</v>
      </c>
      <c r="C1478" s="179">
        <v>0.02</v>
      </c>
      <c r="D1478" s="881"/>
    </row>
    <row r="1479" spans="2:4">
      <c r="B1479" s="873" t="s">
        <v>1091</v>
      </c>
      <c r="C1479" s="180">
        <v>1.9800000000000002E-2</v>
      </c>
      <c r="D1479" s="881"/>
    </row>
    <row r="1480" spans="2:4">
      <c r="B1480" s="873" t="s">
        <v>1092</v>
      </c>
      <c r="C1480" s="180">
        <v>1.9599999999999999E-2</v>
      </c>
      <c r="D1480" s="881"/>
    </row>
    <row r="1481" spans="2:4">
      <c r="B1481" s="873" t="s">
        <v>1093</v>
      </c>
      <c r="C1481" s="180">
        <v>1.9400000000000001E-2</v>
      </c>
      <c r="D1481" s="881"/>
    </row>
    <row r="1482" spans="2:4">
      <c r="B1482" s="873" t="s">
        <v>1094</v>
      </c>
      <c r="C1482" s="180">
        <v>1.9300000000000001E-2</v>
      </c>
      <c r="D1482" s="881"/>
    </row>
    <row r="1483" spans="2:4">
      <c r="B1483" s="873" t="s">
        <v>1095</v>
      </c>
      <c r="C1483" s="180">
        <v>1.9199999999999998E-2</v>
      </c>
      <c r="D1483" s="881"/>
    </row>
    <row r="1484" spans="2:4" ht="13.5" thickBot="1">
      <c r="B1484" s="917" t="s">
        <v>1096</v>
      </c>
      <c r="C1484" s="181">
        <v>1.9E-2</v>
      </c>
      <c r="D1484" s="881"/>
    </row>
    <row r="1485" spans="2:4" ht="13.5" thickBot="1">
      <c r="B1485" s="880"/>
      <c r="C1485" s="356"/>
      <c r="D1485" s="881"/>
    </row>
    <row r="1486" spans="2:4" ht="26.25" thickBot="1">
      <c r="B1486" s="916" t="s">
        <v>1097</v>
      </c>
      <c r="C1486" s="349" t="s">
        <v>1089</v>
      </c>
      <c r="D1486" s="881"/>
    </row>
    <row r="1487" spans="2:4">
      <c r="B1487" s="871" t="s">
        <v>1090</v>
      </c>
      <c r="C1487" s="179">
        <v>5.6000000000000001E-2</v>
      </c>
      <c r="D1487" s="881"/>
    </row>
    <row r="1488" spans="2:4">
      <c r="B1488" s="873" t="s">
        <v>1098</v>
      </c>
      <c r="C1488" s="180">
        <v>5.5899999999999998E-2</v>
      </c>
      <c r="D1488" s="881"/>
    </row>
    <row r="1489" spans="2:4">
      <c r="B1489" s="873" t="s">
        <v>1099</v>
      </c>
      <c r="C1489" s="180">
        <v>5.4600000000000003E-2</v>
      </c>
      <c r="D1489" s="881"/>
    </row>
    <row r="1490" spans="2:4">
      <c r="B1490" s="873" t="s">
        <v>1100</v>
      </c>
      <c r="C1490" s="180">
        <v>5.45E-2</v>
      </c>
      <c r="D1490" s="881"/>
    </row>
    <row r="1491" spans="2:4">
      <c r="B1491" s="873" t="s">
        <v>1101</v>
      </c>
      <c r="C1491" s="180">
        <v>5.4399999999999997E-2</v>
      </c>
      <c r="D1491" s="881"/>
    </row>
    <row r="1492" spans="2:4">
      <c r="B1492" s="873" t="s">
        <v>1102</v>
      </c>
      <c r="C1492" s="180">
        <v>5.3999999999999999E-2</v>
      </c>
      <c r="D1492" s="881"/>
    </row>
    <row r="1493" spans="2:4">
      <c r="B1493" s="899" t="s">
        <v>2679</v>
      </c>
      <c r="C1493" s="328">
        <v>4.7E-2</v>
      </c>
      <c r="D1493" s="881"/>
    </row>
    <row r="1494" spans="2:4">
      <c r="B1494" s="918" t="s">
        <v>2680</v>
      </c>
      <c r="C1494" s="328">
        <v>0.04</v>
      </c>
      <c r="D1494" s="881"/>
    </row>
    <row r="1495" spans="2:4">
      <c r="B1495" s="918" t="s">
        <v>2681</v>
      </c>
      <c r="C1495" s="328">
        <v>3.2000000000000001E-2</v>
      </c>
      <c r="D1495" s="881"/>
    </row>
    <row r="1496" spans="2:4" ht="13.5" thickBot="1">
      <c r="B1496" s="919" t="s">
        <v>2682</v>
      </c>
      <c r="C1496" s="181">
        <v>2.52E-2</v>
      </c>
      <c r="D1496" s="881"/>
    </row>
    <row r="1497" spans="2:4">
      <c r="B1497" s="920" t="s">
        <v>329</v>
      </c>
      <c r="C1497" s="356"/>
      <c r="D1497" s="881"/>
    </row>
    <row r="1498" spans="2:4" ht="13.5" thickBot="1">
      <c r="B1498" s="880"/>
      <c r="C1498" s="356"/>
      <c r="D1498" s="881"/>
    </row>
    <row r="1499" spans="2:4" ht="26.25" thickBot="1">
      <c r="B1499" s="916" t="s">
        <v>2683</v>
      </c>
      <c r="C1499" s="349" t="s">
        <v>1089</v>
      </c>
      <c r="D1499" s="881"/>
    </row>
    <row r="1500" spans="2:4">
      <c r="B1500" s="871" t="s">
        <v>1105</v>
      </c>
      <c r="C1500" s="192">
        <v>0.13500000000000001</v>
      </c>
      <c r="D1500" s="881"/>
    </row>
    <row r="1501" spans="2:4">
      <c r="B1501" s="873" t="s">
        <v>1106</v>
      </c>
      <c r="C1501" s="193">
        <v>0.1303</v>
      </c>
      <c r="D1501" s="881"/>
    </row>
    <row r="1502" spans="2:4">
      <c r="B1502" s="873" t="s">
        <v>1107</v>
      </c>
      <c r="C1502" s="193">
        <v>0.127</v>
      </c>
      <c r="D1502" s="881"/>
    </row>
    <row r="1503" spans="2:4">
      <c r="B1503" s="873" t="s">
        <v>1108</v>
      </c>
      <c r="C1503" s="193">
        <v>0.1232</v>
      </c>
      <c r="D1503" s="881"/>
    </row>
    <row r="1504" spans="2:4">
      <c r="B1504" s="873" t="s">
        <v>1109</v>
      </c>
      <c r="C1504" s="193">
        <v>0.11890000000000001</v>
      </c>
      <c r="D1504" s="881"/>
    </row>
    <row r="1505" spans="2:4">
      <c r="B1505" s="873" t="s">
        <v>260</v>
      </c>
      <c r="C1505" s="193">
        <v>0.11409999999999999</v>
      </c>
      <c r="D1505" s="881"/>
    </row>
    <row r="1506" spans="2:4">
      <c r="B1506" s="899" t="s">
        <v>2684</v>
      </c>
      <c r="C1506" s="329">
        <v>0.11083999999999999</v>
      </c>
      <c r="D1506" s="881"/>
    </row>
    <row r="1507" spans="2:4">
      <c r="B1507" s="899" t="s">
        <v>2685</v>
      </c>
      <c r="C1507" s="329">
        <v>0.1008</v>
      </c>
      <c r="D1507" s="881"/>
    </row>
    <row r="1508" spans="2:4">
      <c r="B1508" s="899" t="s">
        <v>2686</v>
      </c>
      <c r="C1508" s="329">
        <v>9.3799999999999994E-2</v>
      </c>
      <c r="D1508" s="881"/>
    </row>
    <row r="1509" spans="2:4" ht="13.5" thickBot="1">
      <c r="B1509" s="919" t="s">
        <v>2687</v>
      </c>
      <c r="C1509" s="194">
        <v>8.72E-2</v>
      </c>
      <c r="D1509" s="881"/>
    </row>
    <row r="1510" spans="2:4" ht="12.75" customHeight="1">
      <c r="B1510" s="2345" t="s">
        <v>1431</v>
      </c>
      <c r="C1510" s="2346"/>
      <c r="D1510" s="881"/>
    </row>
    <row r="1511" spans="2:4">
      <c r="B1511" s="880"/>
      <c r="C1511" s="182"/>
      <c r="D1511" s="881"/>
    </row>
    <row r="1512" spans="2:4">
      <c r="B1512" s="2347" t="s">
        <v>281</v>
      </c>
      <c r="C1512" s="2348"/>
      <c r="D1512" s="881"/>
    </row>
    <row r="1513" spans="2:4" ht="13.5" thickBot="1">
      <c r="B1513" s="880"/>
      <c r="C1513" s="182"/>
      <c r="D1513" s="881"/>
    </row>
    <row r="1514" spans="2:4" ht="13.5" thickBot="1">
      <c r="B1514" s="921" t="s">
        <v>206</v>
      </c>
      <c r="C1514" s="183" t="s">
        <v>262</v>
      </c>
      <c r="D1514" s="881"/>
    </row>
    <row r="1515" spans="2:4">
      <c r="B1515" s="922" t="s">
        <v>283</v>
      </c>
      <c r="C1515" s="184">
        <v>0.09</v>
      </c>
      <c r="D1515" s="881"/>
    </row>
    <row r="1516" spans="2:4">
      <c r="B1516" s="875" t="s">
        <v>285</v>
      </c>
      <c r="C1516" s="185">
        <v>0.09</v>
      </c>
      <c r="D1516" s="881"/>
    </row>
    <row r="1517" spans="2:4">
      <c r="B1517" s="896" t="s">
        <v>2688</v>
      </c>
      <c r="C1517" s="185">
        <v>0.21</v>
      </c>
      <c r="D1517" s="881"/>
    </row>
    <row r="1518" spans="2:4">
      <c r="B1518" s="896" t="s">
        <v>2689</v>
      </c>
      <c r="C1518" s="185">
        <v>0.23</v>
      </c>
      <c r="D1518" s="881"/>
    </row>
    <row r="1519" spans="2:4">
      <c r="B1519" s="896" t="s">
        <v>2690</v>
      </c>
      <c r="C1519" s="185">
        <v>0.22</v>
      </c>
      <c r="D1519" s="881"/>
    </row>
    <row r="1520" spans="2:4">
      <c r="B1520" s="896" t="s">
        <v>2691</v>
      </c>
      <c r="C1520" s="185">
        <v>0.22</v>
      </c>
      <c r="D1520" s="881"/>
    </row>
    <row r="1521" spans="2:4">
      <c r="B1521" s="896" t="s">
        <v>2692</v>
      </c>
      <c r="C1521" s="185">
        <v>0.13</v>
      </c>
      <c r="D1521" s="881"/>
    </row>
    <row r="1522" spans="2:4">
      <c r="B1522" s="896" t="s">
        <v>2693</v>
      </c>
      <c r="C1522" s="185">
        <v>0.22</v>
      </c>
      <c r="D1522" s="881"/>
    </row>
    <row r="1523" spans="2:4">
      <c r="B1523" s="896" t="s">
        <v>2694</v>
      </c>
      <c r="C1523" s="185">
        <v>0.19</v>
      </c>
      <c r="D1523" s="881"/>
    </row>
    <row r="1524" spans="2:4">
      <c r="B1524" s="895" t="s">
        <v>2274</v>
      </c>
      <c r="C1524" s="330">
        <v>0.13</v>
      </c>
      <c r="D1524" s="881"/>
    </row>
    <row r="1525" spans="2:4">
      <c r="B1525" s="895" t="s">
        <v>2275</v>
      </c>
      <c r="C1525" s="330">
        <v>0.2</v>
      </c>
      <c r="D1525" s="881"/>
    </row>
    <row r="1526" spans="2:4">
      <c r="B1526" s="896" t="s">
        <v>2695</v>
      </c>
      <c r="C1526" s="185">
        <v>0.13</v>
      </c>
      <c r="D1526" s="881"/>
    </row>
    <row r="1527" spans="2:4">
      <c r="B1527" s="896" t="s">
        <v>2696</v>
      </c>
      <c r="C1527" s="185">
        <v>0.25</v>
      </c>
      <c r="D1527" s="881"/>
    </row>
    <row r="1528" spans="2:4">
      <c r="B1528" s="896" t="s">
        <v>2697</v>
      </c>
      <c r="C1528" s="185">
        <v>0.19</v>
      </c>
      <c r="D1528" s="881"/>
    </row>
    <row r="1529" spans="2:4">
      <c r="B1529" s="896" t="s">
        <v>2698</v>
      </c>
      <c r="C1529" s="185">
        <v>1</v>
      </c>
      <c r="D1529" s="881"/>
    </row>
    <row r="1530" spans="2:4">
      <c r="B1530" s="896" t="s">
        <v>2345</v>
      </c>
      <c r="C1530" s="185">
        <v>0.3</v>
      </c>
      <c r="D1530" s="881"/>
    </row>
    <row r="1531" spans="2:4">
      <c r="B1531" s="895" t="s">
        <v>2276</v>
      </c>
      <c r="C1531" s="330">
        <v>0.6</v>
      </c>
      <c r="D1531" s="881"/>
    </row>
    <row r="1532" spans="2:4">
      <c r="B1532" s="895" t="s">
        <v>2699</v>
      </c>
      <c r="C1532" s="330">
        <v>0.5</v>
      </c>
      <c r="D1532" s="881"/>
    </row>
    <row r="1533" spans="2:4">
      <c r="B1533" s="895" t="s">
        <v>2277</v>
      </c>
      <c r="C1533" s="330">
        <v>6.8</v>
      </c>
      <c r="D1533" s="881"/>
    </row>
    <row r="1534" spans="2:4">
      <c r="B1534" s="875" t="s">
        <v>162</v>
      </c>
      <c r="C1534" s="185">
        <v>0.22</v>
      </c>
      <c r="D1534" s="881"/>
    </row>
    <row r="1535" spans="2:4">
      <c r="B1535" s="875" t="s">
        <v>163</v>
      </c>
      <c r="C1535" s="185">
        <v>0.35</v>
      </c>
      <c r="D1535" s="881"/>
    </row>
    <row r="1536" spans="2:4">
      <c r="B1536" s="875" t="s">
        <v>165</v>
      </c>
      <c r="C1536" s="185">
        <v>6.8</v>
      </c>
      <c r="D1536" s="881"/>
    </row>
    <row r="1537" spans="2:4" ht="13.5" thickBot="1">
      <c r="B1537" s="878" t="s">
        <v>717</v>
      </c>
      <c r="C1537" s="186">
        <v>0.39</v>
      </c>
      <c r="D1537" s="881"/>
    </row>
    <row r="1538" spans="2:4">
      <c r="B1538" s="920"/>
      <c r="C1538" s="187"/>
      <c r="D1538" s="881"/>
    </row>
    <row r="1539" spans="2:4">
      <c r="B1539" s="920" t="s">
        <v>718</v>
      </c>
      <c r="C1539" s="187"/>
      <c r="D1539" s="881"/>
    </row>
    <row r="1540" spans="2:4">
      <c r="B1540" s="897" t="s">
        <v>209</v>
      </c>
      <c r="C1540" s="356"/>
      <c r="D1540" s="881"/>
    </row>
    <row r="1541" spans="2:4">
      <c r="B1541" s="880" t="s">
        <v>226</v>
      </c>
      <c r="C1541" s="356"/>
      <c r="D1541" s="881"/>
    </row>
    <row r="1542" spans="2:4" ht="12.75" customHeight="1">
      <c r="B1542" s="2330" t="s">
        <v>2674</v>
      </c>
      <c r="C1542" s="2331"/>
      <c r="D1542" s="2332"/>
    </row>
    <row r="1543" spans="2:4" ht="12.75" customHeight="1">
      <c r="B1543" s="2336" t="s">
        <v>2653</v>
      </c>
      <c r="C1543" s="2337"/>
      <c r="D1543" s="2338"/>
    </row>
    <row r="1544" spans="2:4">
      <c r="B1544" s="880"/>
      <c r="C1544" s="356"/>
      <c r="D1544" s="881"/>
    </row>
    <row r="1545" spans="2:4">
      <c r="B1545" s="884" t="s">
        <v>227</v>
      </c>
      <c r="C1545" s="356"/>
      <c r="D1545" s="881"/>
    </row>
    <row r="1546" spans="2:4" ht="12.75" customHeight="1">
      <c r="B1546" s="2311" t="s">
        <v>2700</v>
      </c>
      <c r="C1546" s="2105"/>
      <c r="D1546" s="2312"/>
    </row>
    <row r="1547" spans="2:4" ht="12.75" customHeight="1">
      <c r="B1547" s="2315" t="s">
        <v>185</v>
      </c>
      <c r="C1547" s="2316"/>
      <c r="D1547" s="2317"/>
    </row>
    <row r="1548" spans="2:4" ht="12.75" customHeight="1">
      <c r="B1548" s="2315" t="s">
        <v>915</v>
      </c>
      <c r="C1548" s="2316"/>
      <c r="D1548" s="2317"/>
    </row>
    <row r="1549" spans="2:4" ht="13.5" customHeight="1" thickBot="1">
      <c r="B1549" s="2324" t="s">
        <v>47</v>
      </c>
      <c r="C1549" s="2325"/>
      <c r="D1549" s="2326"/>
    </row>
    <row r="1550" spans="2:4" ht="26.25" thickBot="1">
      <c r="B1550" s="916" t="s">
        <v>644</v>
      </c>
      <c r="C1550" s="349" t="s">
        <v>1089</v>
      </c>
      <c r="D1550" s="886"/>
    </row>
    <row r="1551" spans="2:4">
      <c r="B1551" s="871" t="s">
        <v>645</v>
      </c>
      <c r="C1551" s="179">
        <v>0.04</v>
      </c>
      <c r="D1551" s="886"/>
    </row>
    <row r="1552" spans="2:4">
      <c r="B1552" s="873" t="s">
        <v>646</v>
      </c>
      <c r="C1552" s="180">
        <v>3.9800000000000002E-2</v>
      </c>
      <c r="D1552" s="886"/>
    </row>
    <row r="1553" spans="2:4">
      <c r="B1553" s="873" t="s">
        <v>647</v>
      </c>
      <c r="C1553" s="180">
        <v>3.9600000000000003E-2</v>
      </c>
      <c r="D1553" s="886"/>
    </row>
    <row r="1554" spans="2:4">
      <c r="B1554" s="873" t="s">
        <v>648</v>
      </c>
      <c r="C1554" s="180">
        <v>3.9399999999999998E-2</v>
      </c>
      <c r="D1554" s="886"/>
    </row>
    <row r="1555" spans="2:4">
      <c r="B1555" s="873" t="s">
        <v>649</v>
      </c>
      <c r="C1555" s="180">
        <v>3.9199999999999999E-2</v>
      </c>
      <c r="D1555" s="886"/>
    </row>
    <row r="1556" spans="2:4">
      <c r="B1556" s="873" t="s">
        <v>650</v>
      </c>
      <c r="C1556" s="180">
        <v>3.9E-2</v>
      </c>
      <c r="D1556" s="886"/>
    </row>
    <row r="1557" spans="2:4">
      <c r="B1557" s="899" t="s">
        <v>2701</v>
      </c>
      <c r="C1557" s="328">
        <v>3.8800000000000001E-2</v>
      </c>
      <c r="D1557" s="886"/>
    </row>
    <row r="1558" spans="2:4">
      <c r="B1558" s="899" t="s">
        <v>2702</v>
      </c>
      <c r="C1558" s="328">
        <v>3.49E-2</v>
      </c>
      <c r="D1558" s="886"/>
    </row>
    <row r="1559" spans="2:4">
      <c r="B1559" s="899" t="s">
        <v>2703</v>
      </c>
      <c r="C1559" s="328">
        <v>2.9700000000000001E-2</v>
      </c>
      <c r="D1559" s="886"/>
    </row>
    <row r="1560" spans="2:4" ht="13.5" thickBot="1">
      <c r="B1560" s="919" t="s">
        <v>2704</v>
      </c>
      <c r="C1560" s="181">
        <v>2.52E-2</v>
      </c>
      <c r="D1560" s="886"/>
    </row>
    <row r="1561" spans="2:4" ht="12.75" customHeight="1">
      <c r="B1561" s="2311" t="s">
        <v>1061</v>
      </c>
      <c r="C1561" s="2105"/>
      <c r="D1561" s="2312"/>
    </row>
    <row r="1562" spans="2:4">
      <c r="B1562" s="884" t="s">
        <v>529</v>
      </c>
      <c r="C1562" s="356"/>
      <c r="D1562" s="881"/>
    </row>
    <row r="1563" spans="2:4">
      <c r="B1563" s="880" t="s">
        <v>530</v>
      </c>
      <c r="C1563" s="356"/>
      <c r="D1563" s="881"/>
    </row>
    <row r="1564" spans="2:4">
      <c r="B1564" s="880" t="s">
        <v>531</v>
      </c>
      <c r="C1564" s="356"/>
      <c r="D1564" s="881"/>
    </row>
    <row r="1565" spans="2:4">
      <c r="B1565" s="880" t="s">
        <v>532</v>
      </c>
      <c r="C1565" s="356"/>
      <c r="D1565" s="881"/>
    </row>
    <row r="1566" spans="2:4">
      <c r="B1566" s="880" t="s">
        <v>533</v>
      </c>
      <c r="C1566" s="356"/>
      <c r="D1566" s="881"/>
    </row>
    <row r="1567" spans="2:4">
      <c r="B1567" s="880" t="s">
        <v>534</v>
      </c>
      <c r="C1567" s="356"/>
      <c r="D1567" s="881"/>
    </row>
    <row r="1568" spans="2:4">
      <c r="B1568" s="880" t="s">
        <v>535</v>
      </c>
      <c r="C1568" s="356"/>
      <c r="D1568" s="881"/>
    </row>
    <row r="1569" spans="2:4">
      <c r="B1569" s="880" t="s">
        <v>536</v>
      </c>
      <c r="C1569" s="356"/>
      <c r="D1569" s="881"/>
    </row>
    <row r="1570" spans="2:4">
      <c r="B1570" s="880" t="s">
        <v>537</v>
      </c>
      <c r="C1570" s="356"/>
      <c r="D1570" s="881"/>
    </row>
    <row r="1571" spans="2:4">
      <c r="B1571" s="880" t="s">
        <v>538</v>
      </c>
      <c r="C1571" s="356"/>
      <c r="D1571" s="881"/>
    </row>
    <row r="1572" spans="2:4" ht="12.75" customHeight="1">
      <c r="B1572" s="2311" t="s">
        <v>652</v>
      </c>
      <c r="C1572" s="2105"/>
      <c r="D1572" s="2312"/>
    </row>
    <row r="1573" spans="2:4" ht="12.75" customHeight="1">
      <c r="B1573" s="2311" t="s">
        <v>49</v>
      </c>
      <c r="C1573" s="2105"/>
      <c r="D1573" s="2312"/>
    </row>
    <row r="1574" spans="2:4">
      <c r="B1574" s="884" t="s">
        <v>540</v>
      </c>
      <c r="C1574" s="356"/>
      <c r="D1574" s="881"/>
    </row>
    <row r="1575" spans="2:4">
      <c r="B1575" s="880" t="s">
        <v>541</v>
      </c>
      <c r="C1575" s="356"/>
      <c r="D1575" s="881"/>
    </row>
    <row r="1576" spans="2:4">
      <c r="B1576" s="880" t="s">
        <v>542</v>
      </c>
      <c r="C1576" s="356"/>
      <c r="D1576" s="881"/>
    </row>
    <row r="1577" spans="2:4">
      <c r="B1577" s="880" t="s">
        <v>543</v>
      </c>
      <c r="C1577" s="356"/>
      <c r="D1577" s="881"/>
    </row>
    <row r="1578" spans="2:4">
      <c r="B1578" s="880" t="s">
        <v>544</v>
      </c>
      <c r="C1578" s="356"/>
      <c r="D1578" s="881"/>
    </row>
    <row r="1579" spans="2:4">
      <c r="B1579" s="880" t="s">
        <v>545</v>
      </c>
      <c r="C1579" s="356"/>
      <c r="D1579" s="881"/>
    </row>
    <row r="1580" spans="2:4">
      <c r="B1580" s="880" t="s">
        <v>546</v>
      </c>
      <c r="C1580" s="356"/>
      <c r="D1580" s="881"/>
    </row>
    <row r="1581" spans="2:4">
      <c r="B1581" s="880" t="s">
        <v>547</v>
      </c>
      <c r="C1581" s="356"/>
      <c r="D1581" s="881"/>
    </row>
    <row r="1582" spans="2:4">
      <c r="B1582" s="880" t="s">
        <v>548</v>
      </c>
      <c r="C1582" s="356"/>
      <c r="D1582" s="881"/>
    </row>
    <row r="1583" spans="2:4">
      <c r="B1583" s="880" t="s">
        <v>549</v>
      </c>
      <c r="C1583" s="356"/>
      <c r="D1583" s="881"/>
    </row>
    <row r="1584" spans="2:4">
      <c r="B1584" s="880" t="s">
        <v>550</v>
      </c>
      <c r="C1584" s="356"/>
      <c r="D1584" s="881"/>
    </row>
    <row r="1585" spans="2:4">
      <c r="B1585" s="880" t="s">
        <v>580</v>
      </c>
      <c r="C1585" s="356"/>
      <c r="D1585" s="881"/>
    </row>
    <row r="1586" spans="2:4" ht="12.75" customHeight="1">
      <c r="B1586" s="2311" t="s">
        <v>1080</v>
      </c>
      <c r="C1586" s="2105"/>
      <c r="D1586" s="2312"/>
    </row>
    <row r="1587" spans="2:4" ht="12.75" customHeight="1">
      <c r="B1587" s="2311" t="s">
        <v>1081</v>
      </c>
      <c r="C1587" s="2105"/>
      <c r="D1587" s="2312"/>
    </row>
    <row r="1588" spans="2:4">
      <c r="B1588" s="880" t="s">
        <v>653</v>
      </c>
      <c r="C1588" s="356"/>
      <c r="D1588" s="881"/>
    </row>
    <row r="1589" spans="2:4" ht="12.75" customHeight="1">
      <c r="B1589" s="2315" t="s">
        <v>1069</v>
      </c>
      <c r="C1589" s="2316"/>
      <c r="D1589" s="2317"/>
    </row>
    <row r="1590" spans="2:4" ht="12.75" customHeight="1">
      <c r="B1590" s="2334" t="s">
        <v>517</v>
      </c>
      <c r="C1590" s="2335"/>
      <c r="D1590" s="886"/>
    </row>
    <row r="1591" spans="2:4" ht="12.75" customHeight="1">
      <c r="B1591" s="2315" t="s">
        <v>582</v>
      </c>
      <c r="C1591" s="2316"/>
      <c r="D1591" s="2317"/>
    </row>
    <row r="1592" spans="2:4" ht="13.5" thickBot="1">
      <c r="B1592" s="2318" t="s">
        <v>2705</v>
      </c>
      <c r="C1592" s="2319"/>
      <c r="D1592" s="2320"/>
    </row>
    <row r="1593" spans="2:4" ht="14.25" thickTop="1" thickBot="1">
      <c r="B1593"/>
      <c r="C1593"/>
      <c r="D1593"/>
    </row>
    <row r="1594" spans="2:4" ht="13.5" thickTop="1">
      <c r="B1594" s="2321" t="s">
        <v>2706</v>
      </c>
      <c r="C1594" s="2322"/>
      <c r="D1594" s="2323"/>
    </row>
    <row r="1595" spans="2:4" ht="13.5" customHeight="1" thickBot="1">
      <c r="B1595" s="2324" t="s">
        <v>2707</v>
      </c>
      <c r="C1595" s="2325"/>
      <c r="D1595" s="2326"/>
    </row>
    <row r="1596" spans="2:4" ht="39" thickBot="1">
      <c r="B1596" s="869" t="s">
        <v>307</v>
      </c>
      <c r="C1596" s="166" t="s">
        <v>2708</v>
      </c>
      <c r="D1596" s="870" t="s">
        <v>270</v>
      </c>
    </row>
    <row r="1597" spans="2:4">
      <c r="B1597" s="913" t="s">
        <v>271</v>
      </c>
      <c r="C1597" s="327">
        <v>3600</v>
      </c>
      <c r="D1597" s="914" t="s">
        <v>272</v>
      </c>
    </row>
    <row r="1598" spans="2:4">
      <c r="B1598" s="899" t="s">
        <v>273</v>
      </c>
      <c r="C1598" s="350">
        <v>840</v>
      </c>
      <c r="D1598" s="915" t="s">
        <v>609</v>
      </c>
    </row>
    <row r="1599" spans="2:4" ht="13.5" thickBot="1">
      <c r="B1599" s="2342" t="s">
        <v>215</v>
      </c>
      <c r="C1599" s="2343"/>
      <c r="D1599" s="2344"/>
    </row>
    <row r="1600" spans="2:4" ht="12.75" customHeight="1">
      <c r="B1600" s="2327" t="s">
        <v>551</v>
      </c>
      <c r="C1600" s="2328"/>
      <c r="D1600" s="2329"/>
    </row>
    <row r="1601" spans="2:4" ht="13.5" thickBot="1">
      <c r="B1601" s="880"/>
      <c r="C1601" s="356"/>
      <c r="D1601" s="881"/>
    </row>
    <row r="1602" spans="2:4" ht="26.25" thickBot="1">
      <c r="B1602" s="916" t="s">
        <v>1088</v>
      </c>
      <c r="C1602" s="349" t="s">
        <v>1089</v>
      </c>
      <c r="D1602" s="881"/>
    </row>
    <row r="1603" spans="2:4">
      <c r="B1603" s="871" t="s">
        <v>1090</v>
      </c>
      <c r="C1603" s="179">
        <v>0.02</v>
      </c>
      <c r="D1603" s="881"/>
    </row>
    <row r="1604" spans="2:4">
      <c r="B1604" s="873" t="s">
        <v>1091</v>
      </c>
      <c r="C1604" s="180">
        <v>1.9800000000000002E-2</v>
      </c>
      <c r="D1604" s="881"/>
    </row>
    <row r="1605" spans="2:4">
      <c r="B1605" s="873" t="s">
        <v>1092</v>
      </c>
      <c r="C1605" s="180">
        <v>1.9599999999999999E-2</v>
      </c>
      <c r="D1605" s="881"/>
    </row>
    <row r="1606" spans="2:4">
      <c r="B1606" s="873" t="s">
        <v>1093</v>
      </c>
      <c r="C1606" s="180">
        <v>1.9400000000000001E-2</v>
      </c>
      <c r="D1606" s="881"/>
    </row>
    <row r="1607" spans="2:4">
      <c r="B1607" s="873" t="s">
        <v>1094</v>
      </c>
      <c r="C1607" s="180">
        <v>1.9300000000000001E-2</v>
      </c>
      <c r="D1607" s="881"/>
    </row>
    <row r="1608" spans="2:4">
      <c r="B1608" s="873" t="s">
        <v>1095</v>
      </c>
      <c r="C1608" s="180">
        <v>1.9199999999999998E-2</v>
      </c>
      <c r="D1608" s="881"/>
    </row>
    <row r="1609" spans="2:4" ht="13.5" thickBot="1">
      <c r="B1609" s="917" t="s">
        <v>1096</v>
      </c>
      <c r="C1609" s="181">
        <v>1.9E-2</v>
      </c>
      <c r="D1609" s="881"/>
    </row>
    <row r="1610" spans="2:4" ht="13.5" thickBot="1">
      <c r="B1610" s="880"/>
      <c r="C1610" s="356"/>
      <c r="D1610" s="881"/>
    </row>
    <row r="1611" spans="2:4" ht="26.25" thickBot="1">
      <c r="B1611" s="916" t="s">
        <v>1097</v>
      </c>
      <c r="C1611" s="349" t="s">
        <v>1089</v>
      </c>
      <c r="D1611" s="881"/>
    </row>
    <row r="1612" spans="2:4">
      <c r="B1612" s="871" t="s">
        <v>1090</v>
      </c>
      <c r="C1612" s="179">
        <v>5.6000000000000001E-2</v>
      </c>
      <c r="D1612" s="881"/>
    </row>
    <row r="1613" spans="2:4">
      <c r="B1613" s="873" t="s">
        <v>1098</v>
      </c>
      <c r="C1613" s="180">
        <v>5.5899999999999998E-2</v>
      </c>
      <c r="D1613" s="881"/>
    </row>
    <row r="1614" spans="2:4">
      <c r="B1614" s="873" t="s">
        <v>1099</v>
      </c>
      <c r="C1614" s="180">
        <v>5.4600000000000003E-2</v>
      </c>
      <c r="D1614" s="881"/>
    </row>
    <row r="1615" spans="2:4">
      <c r="B1615" s="873" t="s">
        <v>1100</v>
      </c>
      <c r="C1615" s="180">
        <v>5.45E-2</v>
      </c>
      <c r="D1615" s="881"/>
    </row>
    <row r="1616" spans="2:4">
      <c r="B1616" s="873" t="s">
        <v>1101</v>
      </c>
      <c r="C1616" s="180">
        <v>5.4399999999999997E-2</v>
      </c>
      <c r="D1616" s="881"/>
    </row>
    <row r="1617" spans="2:4">
      <c r="B1617" s="873" t="s">
        <v>1102</v>
      </c>
      <c r="C1617" s="180">
        <v>5.3999999999999999E-2</v>
      </c>
      <c r="D1617" s="881"/>
    </row>
    <row r="1618" spans="2:4">
      <c r="B1618" s="899" t="s">
        <v>2679</v>
      </c>
      <c r="C1618" s="328">
        <v>4.7E-2</v>
      </c>
      <c r="D1618" s="881"/>
    </row>
    <row r="1619" spans="2:4">
      <c r="B1619" s="918" t="s">
        <v>2680</v>
      </c>
      <c r="C1619" s="328">
        <v>0.04</v>
      </c>
      <c r="D1619" s="881"/>
    </row>
    <row r="1620" spans="2:4">
      <c r="B1620" s="918" t="s">
        <v>2681</v>
      </c>
      <c r="C1620" s="328">
        <v>3.2000000000000001E-2</v>
      </c>
      <c r="D1620" s="881"/>
    </row>
    <row r="1621" spans="2:4" ht="13.5" thickBot="1">
      <c r="B1621" s="919" t="s">
        <v>2682</v>
      </c>
      <c r="C1621" s="181">
        <v>2.52E-2</v>
      </c>
      <c r="D1621" s="881"/>
    </row>
    <row r="1622" spans="2:4">
      <c r="B1622" s="920" t="s">
        <v>329</v>
      </c>
      <c r="C1622" s="356"/>
      <c r="D1622" s="881"/>
    </row>
    <row r="1623" spans="2:4" ht="13.5" thickBot="1">
      <c r="B1623" s="880"/>
      <c r="C1623" s="356"/>
      <c r="D1623" s="881"/>
    </row>
    <row r="1624" spans="2:4" ht="26.25" thickBot="1">
      <c r="B1624" s="916" t="s">
        <v>2683</v>
      </c>
      <c r="C1624" s="349" t="s">
        <v>1089</v>
      </c>
      <c r="D1624" s="881"/>
    </row>
    <row r="1625" spans="2:4">
      <c r="B1625" s="871" t="s">
        <v>1105</v>
      </c>
      <c r="C1625" s="192">
        <v>0.13500000000000001</v>
      </c>
      <c r="D1625" s="881"/>
    </row>
    <row r="1626" spans="2:4">
      <c r="B1626" s="873" t="s">
        <v>1106</v>
      </c>
      <c r="C1626" s="193">
        <v>0.1303</v>
      </c>
      <c r="D1626" s="881"/>
    </row>
    <row r="1627" spans="2:4">
      <c r="B1627" s="873" t="s">
        <v>1107</v>
      </c>
      <c r="C1627" s="193">
        <v>0.127</v>
      </c>
      <c r="D1627" s="881"/>
    </row>
    <row r="1628" spans="2:4">
      <c r="B1628" s="873" t="s">
        <v>1108</v>
      </c>
      <c r="C1628" s="193">
        <v>0.1232</v>
      </c>
      <c r="D1628" s="881"/>
    </row>
    <row r="1629" spans="2:4">
      <c r="B1629" s="873" t="s">
        <v>1109</v>
      </c>
      <c r="C1629" s="193">
        <v>0.11890000000000001</v>
      </c>
      <c r="D1629" s="881"/>
    </row>
    <row r="1630" spans="2:4">
      <c r="B1630" s="873" t="s">
        <v>260</v>
      </c>
      <c r="C1630" s="193">
        <v>0.11409999999999999</v>
      </c>
      <c r="D1630" s="881"/>
    </row>
    <row r="1631" spans="2:4">
      <c r="B1631" s="899" t="s">
        <v>2684</v>
      </c>
      <c r="C1631" s="329">
        <v>0.11083999999999999</v>
      </c>
      <c r="D1631" s="881"/>
    </row>
    <row r="1632" spans="2:4">
      <c r="B1632" s="899" t="s">
        <v>2685</v>
      </c>
      <c r="C1632" s="329">
        <v>0.1008</v>
      </c>
      <c r="D1632" s="881"/>
    </row>
    <row r="1633" spans="2:4">
      <c r="B1633" s="899" t="s">
        <v>2686</v>
      </c>
      <c r="C1633" s="329">
        <v>9.3799999999999994E-2</v>
      </c>
      <c r="D1633" s="881"/>
    </row>
    <row r="1634" spans="2:4" ht="13.5" thickBot="1">
      <c r="B1634" s="919" t="s">
        <v>2687</v>
      </c>
      <c r="C1634" s="194">
        <v>8.72E-2</v>
      </c>
      <c r="D1634" s="881"/>
    </row>
    <row r="1635" spans="2:4" ht="12.75" customHeight="1">
      <c r="B1635" s="2345" t="s">
        <v>1431</v>
      </c>
      <c r="C1635" s="2346"/>
      <c r="D1635" s="881"/>
    </row>
    <row r="1636" spans="2:4">
      <c r="B1636" s="880"/>
      <c r="C1636" s="182"/>
      <c r="D1636" s="881"/>
    </row>
    <row r="1637" spans="2:4">
      <c r="B1637" s="2347" t="s">
        <v>281</v>
      </c>
      <c r="C1637" s="2348"/>
      <c r="D1637" s="881"/>
    </row>
    <row r="1638" spans="2:4" ht="13.5" thickBot="1">
      <c r="B1638" s="880"/>
      <c r="C1638" s="182"/>
      <c r="D1638" s="881"/>
    </row>
    <row r="1639" spans="2:4" ht="13.5" thickBot="1">
      <c r="B1639" s="921" t="s">
        <v>206</v>
      </c>
      <c r="C1639" s="183" t="s">
        <v>262</v>
      </c>
      <c r="D1639" s="881"/>
    </row>
    <row r="1640" spans="2:4">
      <c r="B1640" s="922" t="s">
        <v>283</v>
      </c>
      <c r="C1640" s="184">
        <v>0.09</v>
      </c>
      <c r="D1640" s="881"/>
    </row>
    <row r="1641" spans="2:4">
      <c r="B1641" s="875" t="s">
        <v>285</v>
      </c>
      <c r="C1641" s="185">
        <v>0.09</v>
      </c>
      <c r="D1641" s="881"/>
    </row>
    <row r="1642" spans="2:4">
      <c r="B1642" s="896" t="s">
        <v>2688</v>
      </c>
      <c r="C1642" s="185">
        <v>0.21</v>
      </c>
      <c r="D1642" s="881"/>
    </row>
    <row r="1643" spans="2:4">
      <c r="B1643" s="896" t="s">
        <v>2689</v>
      </c>
      <c r="C1643" s="185">
        <v>0.23</v>
      </c>
      <c r="D1643" s="881"/>
    </row>
    <row r="1644" spans="2:4">
      <c r="B1644" s="896" t="s">
        <v>2690</v>
      </c>
      <c r="C1644" s="185">
        <v>0.22</v>
      </c>
      <c r="D1644" s="881"/>
    </row>
    <row r="1645" spans="2:4">
      <c r="B1645" s="896" t="s">
        <v>2691</v>
      </c>
      <c r="C1645" s="185">
        <v>0.22</v>
      </c>
      <c r="D1645" s="881"/>
    </row>
    <row r="1646" spans="2:4">
      <c r="B1646" s="896" t="s">
        <v>2692</v>
      </c>
      <c r="C1646" s="185">
        <v>0.13</v>
      </c>
      <c r="D1646" s="881"/>
    </row>
    <row r="1647" spans="2:4">
      <c r="B1647" s="896" t="s">
        <v>2693</v>
      </c>
      <c r="C1647" s="185">
        <v>0.22</v>
      </c>
      <c r="D1647" s="881"/>
    </row>
    <row r="1648" spans="2:4">
      <c r="B1648" s="896" t="s">
        <v>2694</v>
      </c>
      <c r="C1648" s="185">
        <v>0.19</v>
      </c>
      <c r="D1648" s="881"/>
    </row>
    <row r="1649" spans="2:4">
      <c r="B1649" s="895" t="s">
        <v>2274</v>
      </c>
      <c r="C1649" s="330">
        <v>0.13</v>
      </c>
      <c r="D1649" s="881"/>
    </row>
    <row r="1650" spans="2:4">
      <c r="B1650" s="895" t="s">
        <v>2275</v>
      </c>
      <c r="C1650" s="330">
        <v>0.2</v>
      </c>
      <c r="D1650" s="881"/>
    </row>
    <row r="1651" spans="2:4">
      <c r="B1651" s="896" t="s">
        <v>2695</v>
      </c>
      <c r="C1651" s="185">
        <v>0.13</v>
      </c>
      <c r="D1651" s="881"/>
    </row>
    <row r="1652" spans="2:4">
      <c r="B1652" s="896" t="s">
        <v>2696</v>
      </c>
      <c r="C1652" s="185">
        <v>0.25</v>
      </c>
      <c r="D1652" s="881"/>
    </row>
    <row r="1653" spans="2:4">
      <c r="B1653" s="896" t="s">
        <v>2697</v>
      </c>
      <c r="C1653" s="185">
        <v>0.19</v>
      </c>
      <c r="D1653" s="881"/>
    </row>
    <row r="1654" spans="2:4">
      <c r="B1654" s="896" t="s">
        <v>2698</v>
      </c>
      <c r="C1654" s="185">
        <v>1</v>
      </c>
      <c r="D1654" s="881"/>
    </row>
    <row r="1655" spans="2:4">
      <c r="B1655" s="896" t="s">
        <v>2345</v>
      </c>
      <c r="C1655" s="185">
        <v>0.3</v>
      </c>
      <c r="D1655" s="881"/>
    </row>
    <row r="1656" spans="2:4">
      <c r="B1656" s="895" t="s">
        <v>2276</v>
      </c>
      <c r="C1656" s="330">
        <v>0.6</v>
      </c>
      <c r="D1656" s="881"/>
    </row>
    <row r="1657" spans="2:4">
      <c r="B1657" s="895" t="s">
        <v>2699</v>
      </c>
      <c r="C1657" s="330">
        <v>0.5</v>
      </c>
      <c r="D1657" s="881"/>
    </row>
    <row r="1658" spans="2:4">
      <c r="B1658" s="895" t="s">
        <v>2277</v>
      </c>
      <c r="C1658" s="330">
        <v>6.8</v>
      </c>
      <c r="D1658" s="881"/>
    </row>
    <row r="1659" spans="2:4">
      <c r="B1659" s="875" t="s">
        <v>162</v>
      </c>
      <c r="C1659" s="185">
        <v>0.22</v>
      </c>
      <c r="D1659" s="881"/>
    </row>
    <row r="1660" spans="2:4">
      <c r="B1660" s="875" t="s">
        <v>163</v>
      </c>
      <c r="C1660" s="185">
        <v>0.35</v>
      </c>
      <c r="D1660" s="881"/>
    </row>
    <row r="1661" spans="2:4">
      <c r="B1661" s="875" t="s">
        <v>165</v>
      </c>
      <c r="C1661" s="185">
        <v>6.8</v>
      </c>
      <c r="D1661" s="881"/>
    </row>
    <row r="1662" spans="2:4" ht="13.5" thickBot="1">
      <c r="B1662" s="878" t="s">
        <v>717</v>
      </c>
      <c r="C1662" s="186">
        <v>0.39</v>
      </c>
      <c r="D1662" s="881"/>
    </row>
    <row r="1663" spans="2:4">
      <c r="B1663" s="920"/>
      <c r="C1663" s="187"/>
      <c r="D1663" s="881"/>
    </row>
    <row r="1664" spans="2:4">
      <c r="B1664" s="920" t="s">
        <v>718</v>
      </c>
      <c r="C1664" s="187"/>
      <c r="D1664" s="881"/>
    </row>
    <row r="1665" spans="2:4">
      <c r="B1665" s="897" t="s">
        <v>209</v>
      </c>
      <c r="C1665" s="356"/>
      <c r="D1665" s="881"/>
    </row>
    <row r="1666" spans="2:4">
      <c r="B1666" s="880" t="s">
        <v>226</v>
      </c>
      <c r="C1666" s="356"/>
      <c r="D1666" s="881"/>
    </row>
    <row r="1667" spans="2:4" ht="12.75" customHeight="1">
      <c r="B1667" s="2330" t="s">
        <v>2674</v>
      </c>
      <c r="C1667" s="2331"/>
      <c r="D1667" s="2332"/>
    </row>
    <row r="1668" spans="2:4" ht="12.75" customHeight="1">
      <c r="B1668" s="2336" t="s">
        <v>2653</v>
      </c>
      <c r="C1668" s="2337"/>
      <c r="D1668" s="2338"/>
    </row>
    <row r="1669" spans="2:4">
      <c r="B1669" s="880"/>
      <c r="C1669" s="356"/>
      <c r="D1669" s="881"/>
    </row>
    <row r="1670" spans="2:4">
      <c r="B1670" s="884" t="s">
        <v>227</v>
      </c>
      <c r="C1670" s="356"/>
      <c r="D1670" s="881"/>
    </row>
    <row r="1671" spans="2:4" ht="12.75" customHeight="1">
      <c r="B1671" s="2311" t="s">
        <v>2709</v>
      </c>
      <c r="C1671" s="2105"/>
      <c r="D1671" s="2312"/>
    </row>
    <row r="1672" spans="2:4" ht="12.75" customHeight="1">
      <c r="B1672" s="2315" t="s">
        <v>185</v>
      </c>
      <c r="C1672" s="2316"/>
      <c r="D1672" s="2317"/>
    </row>
    <row r="1673" spans="2:4" ht="12.75" customHeight="1">
      <c r="B1673" s="2315" t="s">
        <v>915</v>
      </c>
      <c r="C1673" s="2316"/>
      <c r="D1673" s="2317"/>
    </row>
    <row r="1674" spans="2:4" ht="13.5" customHeight="1" thickBot="1">
      <c r="B1674" s="2324" t="s">
        <v>47</v>
      </c>
      <c r="C1674" s="2325"/>
      <c r="D1674" s="2326"/>
    </row>
    <row r="1675" spans="2:4" ht="26.25" thickBot="1">
      <c r="B1675" s="916" t="s">
        <v>644</v>
      </c>
      <c r="C1675" s="349" t="s">
        <v>1089</v>
      </c>
      <c r="D1675" s="886"/>
    </row>
    <row r="1676" spans="2:4">
      <c r="B1676" s="871" t="s">
        <v>645</v>
      </c>
      <c r="C1676" s="179">
        <v>0.04</v>
      </c>
      <c r="D1676" s="886"/>
    </row>
    <row r="1677" spans="2:4">
      <c r="B1677" s="873" t="s">
        <v>646</v>
      </c>
      <c r="C1677" s="180">
        <v>3.9800000000000002E-2</v>
      </c>
      <c r="D1677" s="886"/>
    </row>
    <row r="1678" spans="2:4">
      <c r="B1678" s="873" t="s">
        <v>647</v>
      </c>
      <c r="C1678" s="180">
        <v>3.9600000000000003E-2</v>
      </c>
      <c r="D1678" s="886"/>
    </row>
    <row r="1679" spans="2:4">
      <c r="B1679" s="873" t="s">
        <v>648</v>
      </c>
      <c r="C1679" s="180">
        <v>3.9399999999999998E-2</v>
      </c>
      <c r="D1679" s="886"/>
    </row>
    <row r="1680" spans="2:4">
      <c r="B1680" s="873" t="s">
        <v>649</v>
      </c>
      <c r="C1680" s="180">
        <v>3.9199999999999999E-2</v>
      </c>
      <c r="D1680" s="886"/>
    </row>
    <row r="1681" spans="2:4">
      <c r="B1681" s="873" t="s">
        <v>650</v>
      </c>
      <c r="C1681" s="180">
        <v>3.9E-2</v>
      </c>
      <c r="D1681" s="886"/>
    </row>
    <row r="1682" spans="2:4">
      <c r="B1682" s="899" t="s">
        <v>2701</v>
      </c>
      <c r="C1682" s="328">
        <v>3.8800000000000001E-2</v>
      </c>
      <c r="D1682" s="886"/>
    </row>
    <row r="1683" spans="2:4">
      <c r="B1683" s="899" t="s">
        <v>2702</v>
      </c>
      <c r="C1683" s="328">
        <v>3.49E-2</v>
      </c>
      <c r="D1683" s="886"/>
    </row>
    <row r="1684" spans="2:4">
      <c r="B1684" s="899" t="s">
        <v>2703</v>
      </c>
      <c r="C1684" s="328">
        <v>2.9700000000000001E-2</v>
      </c>
      <c r="D1684" s="886"/>
    </row>
    <row r="1685" spans="2:4" ht="13.5" thickBot="1">
      <c r="B1685" s="919" t="s">
        <v>2704</v>
      </c>
      <c r="C1685" s="181">
        <v>2.52E-2</v>
      </c>
      <c r="D1685" s="886"/>
    </row>
    <row r="1686" spans="2:4" ht="12.75" customHeight="1">
      <c r="B1686" s="2311" t="s">
        <v>1061</v>
      </c>
      <c r="C1686" s="2105"/>
      <c r="D1686" s="2312"/>
    </row>
    <row r="1687" spans="2:4">
      <c r="B1687" s="884" t="s">
        <v>529</v>
      </c>
      <c r="C1687" s="356"/>
      <c r="D1687" s="881"/>
    </row>
    <row r="1688" spans="2:4">
      <c r="B1688" s="880" t="s">
        <v>530</v>
      </c>
      <c r="C1688" s="356"/>
      <c r="D1688" s="881"/>
    </row>
    <row r="1689" spans="2:4">
      <c r="B1689" s="880" t="s">
        <v>531</v>
      </c>
      <c r="C1689" s="356"/>
      <c r="D1689" s="881"/>
    </row>
    <row r="1690" spans="2:4">
      <c r="B1690" s="880" t="s">
        <v>532</v>
      </c>
      <c r="C1690" s="356"/>
      <c r="D1690" s="881"/>
    </row>
    <row r="1691" spans="2:4">
      <c r="B1691" s="880" t="s">
        <v>533</v>
      </c>
      <c r="C1691" s="356"/>
      <c r="D1691" s="881"/>
    </row>
    <row r="1692" spans="2:4">
      <c r="B1692" s="880" t="s">
        <v>534</v>
      </c>
      <c r="C1692" s="356"/>
      <c r="D1692" s="881"/>
    </row>
    <row r="1693" spans="2:4">
      <c r="B1693" s="880" t="s">
        <v>535</v>
      </c>
      <c r="C1693" s="356"/>
      <c r="D1693" s="881"/>
    </row>
    <row r="1694" spans="2:4">
      <c r="B1694" s="880" t="s">
        <v>536</v>
      </c>
      <c r="C1694" s="356"/>
      <c r="D1694" s="881"/>
    </row>
    <row r="1695" spans="2:4">
      <c r="B1695" s="880" t="s">
        <v>537</v>
      </c>
      <c r="C1695" s="356"/>
      <c r="D1695" s="881"/>
    </row>
    <row r="1696" spans="2:4">
      <c r="B1696" s="880" t="s">
        <v>538</v>
      </c>
      <c r="C1696" s="356"/>
      <c r="D1696" s="881"/>
    </row>
    <row r="1697" spans="2:4" ht="12.75" customHeight="1">
      <c r="B1697" s="2311" t="s">
        <v>652</v>
      </c>
      <c r="C1697" s="2105"/>
      <c r="D1697" s="2312"/>
    </row>
    <row r="1698" spans="2:4" ht="12.75" customHeight="1">
      <c r="B1698" s="2311" t="s">
        <v>49</v>
      </c>
      <c r="C1698" s="2105"/>
      <c r="D1698" s="2312"/>
    </row>
    <row r="1699" spans="2:4">
      <c r="B1699" s="884" t="s">
        <v>540</v>
      </c>
      <c r="C1699" s="356"/>
      <c r="D1699" s="881"/>
    </row>
    <row r="1700" spans="2:4">
      <c r="B1700" s="880" t="s">
        <v>541</v>
      </c>
      <c r="C1700" s="356"/>
      <c r="D1700" s="881"/>
    </row>
    <row r="1701" spans="2:4">
      <c r="B1701" s="880" t="s">
        <v>542</v>
      </c>
      <c r="C1701" s="356"/>
      <c r="D1701" s="881"/>
    </row>
    <row r="1702" spans="2:4">
      <c r="B1702" s="880" t="s">
        <v>543</v>
      </c>
      <c r="C1702" s="356"/>
      <c r="D1702" s="881"/>
    </row>
    <row r="1703" spans="2:4">
      <c r="B1703" s="880" t="s">
        <v>544</v>
      </c>
      <c r="C1703" s="356"/>
      <c r="D1703" s="881"/>
    </row>
    <row r="1704" spans="2:4">
      <c r="B1704" s="880" t="s">
        <v>545</v>
      </c>
      <c r="C1704" s="356"/>
      <c r="D1704" s="881"/>
    </row>
    <row r="1705" spans="2:4">
      <c r="B1705" s="880" t="s">
        <v>546</v>
      </c>
      <c r="C1705" s="356"/>
      <c r="D1705" s="881"/>
    </row>
    <row r="1706" spans="2:4">
      <c r="B1706" s="880" t="s">
        <v>547</v>
      </c>
      <c r="C1706" s="356"/>
      <c r="D1706" s="881"/>
    </row>
    <row r="1707" spans="2:4">
      <c r="B1707" s="880" t="s">
        <v>548</v>
      </c>
      <c r="C1707" s="356"/>
      <c r="D1707" s="881"/>
    </row>
    <row r="1708" spans="2:4">
      <c r="B1708" s="880" t="s">
        <v>549</v>
      </c>
      <c r="C1708" s="356"/>
      <c r="D1708" s="881"/>
    </row>
    <row r="1709" spans="2:4">
      <c r="B1709" s="880" t="s">
        <v>550</v>
      </c>
      <c r="C1709" s="356"/>
      <c r="D1709" s="881"/>
    </row>
    <row r="1710" spans="2:4">
      <c r="B1710" s="880" t="s">
        <v>580</v>
      </c>
      <c r="C1710" s="356"/>
      <c r="D1710" s="881"/>
    </row>
    <row r="1711" spans="2:4" ht="12.75" customHeight="1">
      <c r="B1711" s="2311" t="s">
        <v>1080</v>
      </c>
      <c r="C1711" s="2105"/>
      <c r="D1711" s="2312"/>
    </row>
    <row r="1712" spans="2:4" ht="12.75" customHeight="1">
      <c r="B1712" s="2311" t="s">
        <v>1081</v>
      </c>
      <c r="C1712" s="2105"/>
      <c r="D1712" s="2312"/>
    </row>
    <row r="1713" spans="2:4">
      <c r="B1713" s="880" t="s">
        <v>653</v>
      </c>
      <c r="C1713" s="356"/>
      <c r="D1713" s="881"/>
    </row>
    <row r="1714" spans="2:4" ht="12.75" customHeight="1">
      <c r="B1714" s="2315" t="s">
        <v>1069</v>
      </c>
      <c r="C1714" s="2316"/>
      <c r="D1714" s="2317"/>
    </row>
    <row r="1715" spans="2:4" ht="12.75" customHeight="1">
      <c r="B1715" s="2334" t="s">
        <v>517</v>
      </c>
      <c r="C1715" s="2335"/>
      <c r="D1715" s="886"/>
    </row>
    <row r="1716" spans="2:4" ht="12.75" customHeight="1">
      <c r="B1716" s="2315" t="s">
        <v>582</v>
      </c>
      <c r="C1716" s="2316"/>
      <c r="D1716" s="2317"/>
    </row>
    <row r="1717" spans="2:4" ht="13.5" thickBot="1">
      <c r="B1717" s="2318" t="s">
        <v>2705</v>
      </c>
      <c r="C1717" s="2319"/>
      <c r="D1717" s="2320"/>
    </row>
    <row r="1718" spans="2:4" ht="14.25" thickTop="1" thickBot="1">
      <c r="B1718"/>
      <c r="C1718"/>
      <c r="D1718"/>
    </row>
    <row r="1719" spans="2:4" ht="13.5" thickTop="1">
      <c r="B1719" s="2321" t="s">
        <v>2710</v>
      </c>
      <c r="C1719" s="2322"/>
      <c r="D1719" s="2323"/>
    </row>
    <row r="1720" spans="2:4" ht="13.5" customHeight="1" thickBot="1">
      <c r="B1720" s="2324" t="s">
        <v>2711</v>
      </c>
      <c r="C1720" s="2325"/>
      <c r="D1720" s="2326"/>
    </row>
    <row r="1721" spans="2:4" ht="39" thickBot="1">
      <c r="B1721" s="869" t="s">
        <v>307</v>
      </c>
      <c r="C1721" s="166" t="s">
        <v>2712</v>
      </c>
      <c r="D1721" s="870" t="s">
        <v>270</v>
      </c>
    </row>
    <row r="1722" spans="2:4">
      <c r="B1722" s="913" t="s">
        <v>271</v>
      </c>
      <c r="C1722" s="327">
        <v>1800</v>
      </c>
      <c r="D1722" s="914" t="s">
        <v>272</v>
      </c>
    </row>
    <row r="1723" spans="2:4">
      <c r="B1723" s="899" t="s">
        <v>273</v>
      </c>
      <c r="C1723" s="350">
        <v>420</v>
      </c>
      <c r="D1723" s="915" t="s">
        <v>609</v>
      </c>
    </row>
    <row r="1724" spans="2:4" ht="13.5" thickBot="1">
      <c r="B1724" s="2342" t="s">
        <v>215</v>
      </c>
      <c r="C1724" s="2343"/>
      <c r="D1724" s="2344"/>
    </row>
    <row r="1725" spans="2:4" ht="12.75" customHeight="1">
      <c r="B1725" s="2327" t="s">
        <v>551</v>
      </c>
      <c r="C1725" s="2328"/>
      <c r="D1725" s="2329"/>
    </row>
    <row r="1726" spans="2:4" ht="13.5" thickBot="1">
      <c r="B1726" s="880"/>
      <c r="C1726" s="356"/>
      <c r="D1726" s="881"/>
    </row>
    <row r="1727" spans="2:4" ht="26.25" thickBot="1">
      <c r="B1727" s="916" t="s">
        <v>1088</v>
      </c>
      <c r="C1727" s="349" t="s">
        <v>1089</v>
      </c>
      <c r="D1727" s="881"/>
    </row>
    <row r="1728" spans="2:4">
      <c r="B1728" s="871" t="s">
        <v>1090</v>
      </c>
      <c r="C1728" s="179">
        <v>0.02</v>
      </c>
      <c r="D1728" s="881"/>
    </row>
    <row r="1729" spans="2:4">
      <c r="B1729" s="873" t="s">
        <v>1091</v>
      </c>
      <c r="C1729" s="180">
        <v>1.9800000000000002E-2</v>
      </c>
      <c r="D1729" s="881"/>
    </row>
    <row r="1730" spans="2:4">
      <c r="B1730" s="873" t="s">
        <v>1092</v>
      </c>
      <c r="C1730" s="180">
        <v>1.9599999999999999E-2</v>
      </c>
      <c r="D1730" s="881"/>
    </row>
    <row r="1731" spans="2:4">
      <c r="B1731" s="873" t="s">
        <v>1093</v>
      </c>
      <c r="C1731" s="180">
        <v>1.9400000000000001E-2</v>
      </c>
      <c r="D1731" s="881"/>
    </row>
    <row r="1732" spans="2:4">
      <c r="B1732" s="873" t="s">
        <v>1094</v>
      </c>
      <c r="C1732" s="180">
        <v>1.9300000000000001E-2</v>
      </c>
      <c r="D1732" s="881"/>
    </row>
    <row r="1733" spans="2:4">
      <c r="B1733" s="873" t="s">
        <v>1095</v>
      </c>
      <c r="C1733" s="180">
        <v>1.9199999999999998E-2</v>
      </c>
      <c r="D1733" s="881"/>
    </row>
    <row r="1734" spans="2:4" ht="13.5" thickBot="1">
      <c r="B1734" s="917" t="s">
        <v>1096</v>
      </c>
      <c r="C1734" s="181">
        <v>1.9E-2</v>
      </c>
      <c r="D1734" s="881"/>
    </row>
    <row r="1735" spans="2:4" ht="13.5" thickBot="1">
      <c r="B1735" s="880"/>
      <c r="C1735" s="356"/>
      <c r="D1735" s="881"/>
    </row>
    <row r="1736" spans="2:4" ht="26.25" thickBot="1">
      <c r="B1736" s="916" t="s">
        <v>1097</v>
      </c>
      <c r="C1736" s="349" t="s">
        <v>1089</v>
      </c>
      <c r="D1736" s="881"/>
    </row>
    <row r="1737" spans="2:4">
      <c r="B1737" s="871" t="s">
        <v>1090</v>
      </c>
      <c r="C1737" s="179">
        <v>5.6000000000000001E-2</v>
      </c>
      <c r="D1737" s="881"/>
    </row>
    <row r="1738" spans="2:4">
      <c r="B1738" s="873" t="s">
        <v>1098</v>
      </c>
      <c r="C1738" s="180">
        <v>5.5899999999999998E-2</v>
      </c>
      <c r="D1738" s="881"/>
    </row>
    <row r="1739" spans="2:4">
      <c r="B1739" s="873" t="s">
        <v>1099</v>
      </c>
      <c r="C1739" s="180">
        <v>5.4600000000000003E-2</v>
      </c>
      <c r="D1739" s="881"/>
    </row>
    <row r="1740" spans="2:4">
      <c r="B1740" s="873" t="s">
        <v>1100</v>
      </c>
      <c r="C1740" s="180">
        <v>5.45E-2</v>
      </c>
      <c r="D1740" s="881"/>
    </row>
    <row r="1741" spans="2:4">
      <c r="B1741" s="873" t="s">
        <v>1101</v>
      </c>
      <c r="C1741" s="180">
        <v>5.4399999999999997E-2</v>
      </c>
      <c r="D1741" s="881"/>
    </row>
    <row r="1742" spans="2:4">
      <c r="B1742" s="873" t="s">
        <v>1102</v>
      </c>
      <c r="C1742" s="180">
        <v>5.3999999999999999E-2</v>
      </c>
      <c r="D1742" s="881"/>
    </row>
    <row r="1743" spans="2:4">
      <c r="B1743" s="899" t="s">
        <v>2679</v>
      </c>
      <c r="C1743" s="328">
        <v>4.7E-2</v>
      </c>
      <c r="D1743" s="881"/>
    </row>
    <row r="1744" spans="2:4">
      <c r="B1744" s="918" t="s">
        <v>2680</v>
      </c>
      <c r="C1744" s="328">
        <v>0.04</v>
      </c>
      <c r="D1744" s="881"/>
    </row>
    <row r="1745" spans="2:4">
      <c r="B1745" s="918" t="s">
        <v>2681</v>
      </c>
      <c r="C1745" s="328">
        <v>3.2000000000000001E-2</v>
      </c>
      <c r="D1745" s="881"/>
    </row>
    <row r="1746" spans="2:4" ht="13.5" thickBot="1">
      <c r="B1746" s="919" t="s">
        <v>2682</v>
      </c>
      <c r="C1746" s="181">
        <v>2.52E-2</v>
      </c>
      <c r="D1746" s="881"/>
    </row>
    <row r="1747" spans="2:4">
      <c r="B1747" s="920" t="s">
        <v>329</v>
      </c>
      <c r="C1747" s="356"/>
      <c r="D1747" s="881"/>
    </row>
    <row r="1748" spans="2:4" ht="13.5" thickBot="1">
      <c r="B1748" s="880"/>
      <c r="C1748" s="356"/>
      <c r="D1748" s="881"/>
    </row>
    <row r="1749" spans="2:4" ht="26.25" thickBot="1">
      <c r="B1749" s="916" t="s">
        <v>2683</v>
      </c>
      <c r="C1749" s="349" t="s">
        <v>1089</v>
      </c>
      <c r="D1749" s="881"/>
    </row>
    <row r="1750" spans="2:4">
      <c r="B1750" s="871" t="s">
        <v>1105</v>
      </c>
      <c r="C1750" s="192">
        <v>0.13500000000000001</v>
      </c>
      <c r="D1750" s="881"/>
    </row>
    <row r="1751" spans="2:4">
      <c r="B1751" s="873" t="s">
        <v>1106</v>
      </c>
      <c r="C1751" s="193">
        <v>0.1303</v>
      </c>
      <c r="D1751" s="881"/>
    </row>
    <row r="1752" spans="2:4">
      <c r="B1752" s="873" t="s">
        <v>1107</v>
      </c>
      <c r="C1752" s="193">
        <v>0.127</v>
      </c>
      <c r="D1752" s="881"/>
    </row>
    <row r="1753" spans="2:4">
      <c r="B1753" s="873" t="s">
        <v>1108</v>
      </c>
      <c r="C1753" s="193">
        <v>0.1232</v>
      </c>
      <c r="D1753" s="881"/>
    </row>
    <row r="1754" spans="2:4">
      <c r="B1754" s="873" t="s">
        <v>1109</v>
      </c>
      <c r="C1754" s="193">
        <v>0.11890000000000001</v>
      </c>
      <c r="D1754" s="881"/>
    </row>
    <row r="1755" spans="2:4">
      <c r="B1755" s="873" t="s">
        <v>260</v>
      </c>
      <c r="C1755" s="193">
        <v>0.11409999999999999</v>
      </c>
      <c r="D1755" s="881"/>
    </row>
    <row r="1756" spans="2:4">
      <c r="B1756" s="899" t="s">
        <v>2684</v>
      </c>
      <c r="C1756" s="329">
        <v>0.11083999999999999</v>
      </c>
      <c r="D1756" s="881"/>
    </row>
    <row r="1757" spans="2:4">
      <c r="B1757" s="899" t="s">
        <v>2685</v>
      </c>
      <c r="C1757" s="329">
        <v>0.1008</v>
      </c>
      <c r="D1757" s="881"/>
    </row>
    <row r="1758" spans="2:4">
      <c r="B1758" s="899" t="s">
        <v>2686</v>
      </c>
      <c r="C1758" s="329">
        <v>9.3799999999999994E-2</v>
      </c>
      <c r="D1758" s="881"/>
    </row>
    <row r="1759" spans="2:4" ht="13.5" thickBot="1">
      <c r="B1759" s="919" t="s">
        <v>2687</v>
      </c>
      <c r="C1759" s="194">
        <v>8.72E-2</v>
      </c>
      <c r="D1759" s="881"/>
    </row>
    <row r="1760" spans="2:4" ht="12.75" customHeight="1">
      <c r="B1760" s="2345" t="s">
        <v>1431</v>
      </c>
      <c r="C1760" s="2346"/>
      <c r="D1760" s="881"/>
    </row>
    <row r="1761" spans="2:4">
      <c r="B1761" s="880"/>
      <c r="C1761" s="182"/>
      <c r="D1761" s="881"/>
    </row>
    <row r="1762" spans="2:4">
      <c r="B1762" s="2347" t="s">
        <v>281</v>
      </c>
      <c r="C1762" s="2348"/>
      <c r="D1762" s="881"/>
    </row>
    <row r="1763" spans="2:4" ht="13.5" thickBot="1">
      <c r="B1763" s="880"/>
      <c r="C1763" s="182"/>
      <c r="D1763" s="881"/>
    </row>
    <row r="1764" spans="2:4" ht="13.5" thickBot="1">
      <c r="B1764" s="921" t="s">
        <v>206</v>
      </c>
      <c r="C1764" s="183" t="s">
        <v>262</v>
      </c>
      <c r="D1764" s="881"/>
    </row>
    <row r="1765" spans="2:4">
      <c r="B1765" s="922" t="s">
        <v>283</v>
      </c>
      <c r="C1765" s="184">
        <v>0.09</v>
      </c>
      <c r="D1765" s="881"/>
    </row>
    <row r="1766" spans="2:4">
      <c r="B1766" s="875" t="s">
        <v>285</v>
      </c>
      <c r="C1766" s="185">
        <v>0.09</v>
      </c>
      <c r="D1766" s="881"/>
    </row>
    <row r="1767" spans="2:4">
      <c r="B1767" s="896" t="s">
        <v>2688</v>
      </c>
      <c r="C1767" s="185">
        <v>0.21</v>
      </c>
      <c r="D1767" s="881"/>
    </row>
    <row r="1768" spans="2:4">
      <c r="B1768" s="896" t="s">
        <v>2689</v>
      </c>
      <c r="C1768" s="185">
        <v>0.23</v>
      </c>
      <c r="D1768" s="881"/>
    </row>
    <row r="1769" spans="2:4">
      <c r="B1769" s="896" t="s">
        <v>2690</v>
      </c>
      <c r="C1769" s="185">
        <v>0.22</v>
      </c>
      <c r="D1769" s="881"/>
    </row>
    <row r="1770" spans="2:4">
      <c r="B1770" s="896" t="s">
        <v>2691</v>
      </c>
      <c r="C1770" s="185">
        <v>0.22</v>
      </c>
      <c r="D1770" s="881"/>
    </row>
    <row r="1771" spans="2:4">
      <c r="B1771" s="896" t="s">
        <v>2692</v>
      </c>
      <c r="C1771" s="185">
        <v>0.13</v>
      </c>
      <c r="D1771" s="881"/>
    </row>
    <row r="1772" spans="2:4">
      <c r="B1772" s="896" t="s">
        <v>2693</v>
      </c>
      <c r="C1772" s="185">
        <v>0.22</v>
      </c>
      <c r="D1772" s="881"/>
    </row>
    <row r="1773" spans="2:4">
      <c r="B1773" s="896" t="s">
        <v>2694</v>
      </c>
      <c r="C1773" s="185">
        <v>0.19</v>
      </c>
      <c r="D1773" s="881"/>
    </row>
    <row r="1774" spans="2:4">
      <c r="B1774" s="895" t="s">
        <v>2274</v>
      </c>
      <c r="C1774" s="330">
        <v>0.13</v>
      </c>
      <c r="D1774" s="881"/>
    </row>
    <row r="1775" spans="2:4">
      <c r="B1775" s="895" t="s">
        <v>2275</v>
      </c>
      <c r="C1775" s="330">
        <v>0.2</v>
      </c>
      <c r="D1775" s="881"/>
    </row>
    <row r="1776" spans="2:4">
      <c r="B1776" s="896" t="s">
        <v>2695</v>
      </c>
      <c r="C1776" s="185">
        <v>0.13</v>
      </c>
      <c r="D1776" s="881"/>
    </row>
    <row r="1777" spans="2:4">
      <c r="B1777" s="896" t="s">
        <v>2696</v>
      </c>
      <c r="C1777" s="185">
        <v>0.25</v>
      </c>
      <c r="D1777" s="881"/>
    </row>
    <row r="1778" spans="2:4">
      <c r="B1778" s="896" t="s">
        <v>2697</v>
      </c>
      <c r="C1778" s="185">
        <v>0.19</v>
      </c>
      <c r="D1778" s="881"/>
    </row>
    <row r="1779" spans="2:4">
      <c r="B1779" s="896" t="s">
        <v>2698</v>
      </c>
      <c r="C1779" s="185">
        <v>1</v>
      </c>
      <c r="D1779" s="881"/>
    </row>
    <row r="1780" spans="2:4">
      <c r="B1780" s="896" t="s">
        <v>2345</v>
      </c>
      <c r="C1780" s="185">
        <v>0.3</v>
      </c>
      <c r="D1780" s="881"/>
    </row>
    <row r="1781" spans="2:4">
      <c r="B1781" s="895" t="s">
        <v>2276</v>
      </c>
      <c r="C1781" s="330">
        <v>0.6</v>
      </c>
      <c r="D1781" s="881"/>
    </row>
    <row r="1782" spans="2:4">
      <c r="B1782" s="895" t="s">
        <v>2699</v>
      </c>
      <c r="C1782" s="330">
        <v>0.5</v>
      </c>
      <c r="D1782" s="881"/>
    </row>
    <row r="1783" spans="2:4">
      <c r="B1783" s="895" t="s">
        <v>2277</v>
      </c>
      <c r="C1783" s="330">
        <v>6.8</v>
      </c>
      <c r="D1783" s="881"/>
    </row>
    <row r="1784" spans="2:4">
      <c r="B1784" s="875" t="s">
        <v>162</v>
      </c>
      <c r="C1784" s="185">
        <v>0.22</v>
      </c>
      <c r="D1784" s="881"/>
    </row>
    <row r="1785" spans="2:4">
      <c r="B1785" s="875" t="s">
        <v>163</v>
      </c>
      <c r="C1785" s="185">
        <v>0.35</v>
      </c>
      <c r="D1785" s="881"/>
    </row>
    <row r="1786" spans="2:4">
      <c r="B1786" s="875" t="s">
        <v>165</v>
      </c>
      <c r="C1786" s="185">
        <v>6.8</v>
      </c>
      <c r="D1786" s="881"/>
    </row>
    <row r="1787" spans="2:4" ht="13.5" thickBot="1">
      <c r="B1787" s="878" t="s">
        <v>717</v>
      </c>
      <c r="C1787" s="186">
        <v>0.39</v>
      </c>
      <c r="D1787" s="881"/>
    </row>
    <row r="1788" spans="2:4">
      <c r="B1788" s="920"/>
      <c r="C1788" s="187"/>
      <c r="D1788" s="881"/>
    </row>
    <row r="1789" spans="2:4">
      <c r="B1789" s="920" t="s">
        <v>718</v>
      </c>
      <c r="C1789" s="187"/>
      <c r="D1789" s="881"/>
    </row>
    <row r="1790" spans="2:4">
      <c r="B1790" s="897" t="s">
        <v>209</v>
      </c>
      <c r="C1790" s="356"/>
      <c r="D1790" s="881"/>
    </row>
    <row r="1791" spans="2:4">
      <c r="B1791" s="880" t="s">
        <v>226</v>
      </c>
      <c r="C1791" s="356"/>
      <c r="D1791" s="881"/>
    </row>
    <row r="1792" spans="2:4" ht="12.75" customHeight="1">
      <c r="B1792" s="2330" t="s">
        <v>2674</v>
      </c>
      <c r="C1792" s="2331"/>
      <c r="D1792" s="2332"/>
    </row>
    <row r="1793" spans="2:4" ht="12.75" customHeight="1">
      <c r="B1793" s="2336" t="s">
        <v>2653</v>
      </c>
      <c r="C1793" s="2337"/>
      <c r="D1793" s="2338"/>
    </row>
    <row r="1794" spans="2:4">
      <c r="B1794" s="880"/>
      <c r="C1794" s="356"/>
      <c r="D1794" s="881"/>
    </row>
    <row r="1795" spans="2:4">
      <c r="B1795" s="884" t="s">
        <v>227</v>
      </c>
      <c r="C1795" s="356"/>
      <c r="D1795" s="881"/>
    </row>
    <row r="1796" spans="2:4" ht="12.75" customHeight="1">
      <c r="B1796" s="2311" t="s">
        <v>2334</v>
      </c>
      <c r="C1796" s="2105"/>
      <c r="D1796" s="2312"/>
    </row>
    <row r="1797" spans="2:4" ht="12.75" customHeight="1">
      <c r="B1797" s="2315" t="s">
        <v>185</v>
      </c>
      <c r="C1797" s="2316"/>
      <c r="D1797" s="2317"/>
    </row>
    <row r="1798" spans="2:4" ht="12.75" customHeight="1">
      <c r="B1798" s="2315" t="s">
        <v>915</v>
      </c>
      <c r="C1798" s="2316"/>
      <c r="D1798" s="2317"/>
    </row>
    <row r="1799" spans="2:4" ht="13.5" customHeight="1" thickBot="1">
      <c r="B1799" s="2324" t="s">
        <v>47</v>
      </c>
      <c r="C1799" s="2325"/>
      <c r="D1799" s="2326"/>
    </row>
    <row r="1800" spans="2:4" ht="26.25" thickBot="1">
      <c r="B1800" s="916" t="s">
        <v>644</v>
      </c>
      <c r="C1800" s="349" t="s">
        <v>1089</v>
      </c>
      <c r="D1800" s="886"/>
    </row>
    <row r="1801" spans="2:4">
      <c r="B1801" s="871" t="s">
        <v>645</v>
      </c>
      <c r="C1801" s="179">
        <v>0.04</v>
      </c>
      <c r="D1801" s="886"/>
    </row>
    <row r="1802" spans="2:4">
      <c r="B1802" s="873" t="s">
        <v>646</v>
      </c>
      <c r="C1802" s="180">
        <v>3.9800000000000002E-2</v>
      </c>
      <c r="D1802" s="886"/>
    </row>
    <row r="1803" spans="2:4">
      <c r="B1803" s="873" t="s">
        <v>647</v>
      </c>
      <c r="C1803" s="180">
        <v>3.9600000000000003E-2</v>
      </c>
      <c r="D1803" s="886"/>
    </row>
    <row r="1804" spans="2:4">
      <c r="B1804" s="873" t="s">
        <v>648</v>
      </c>
      <c r="C1804" s="180">
        <v>3.9399999999999998E-2</v>
      </c>
      <c r="D1804" s="886"/>
    </row>
    <row r="1805" spans="2:4">
      <c r="B1805" s="873" t="s">
        <v>649</v>
      </c>
      <c r="C1805" s="180">
        <v>3.9199999999999999E-2</v>
      </c>
      <c r="D1805" s="886"/>
    </row>
    <row r="1806" spans="2:4">
      <c r="B1806" s="873" t="s">
        <v>650</v>
      </c>
      <c r="C1806" s="180">
        <v>3.9E-2</v>
      </c>
      <c r="D1806" s="886"/>
    </row>
    <row r="1807" spans="2:4">
      <c r="B1807" s="899" t="s">
        <v>2701</v>
      </c>
      <c r="C1807" s="328">
        <v>3.8800000000000001E-2</v>
      </c>
      <c r="D1807" s="886"/>
    </row>
    <row r="1808" spans="2:4">
      <c r="B1808" s="899" t="s">
        <v>2702</v>
      </c>
      <c r="C1808" s="328">
        <v>3.49E-2</v>
      </c>
      <c r="D1808" s="886"/>
    </row>
    <row r="1809" spans="2:4">
      <c r="B1809" s="899" t="s">
        <v>2703</v>
      </c>
      <c r="C1809" s="328">
        <v>2.9700000000000001E-2</v>
      </c>
      <c r="D1809" s="886"/>
    </row>
    <row r="1810" spans="2:4" ht="13.5" thickBot="1">
      <c r="B1810" s="919" t="s">
        <v>2704</v>
      </c>
      <c r="C1810" s="181">
        <v>2.52E-2</v>
      </c>
      <c r="D1810" s="886"/>
    </row>
    <row r="1811" spans="2:4" ht="12.75" customHeight="1">
      <c r="B1811" s="2311" t="s">
        <v>1061</v>
      </c>
      <c r="C1811" s="2105"/>
      <c r="D1811" s="2312"/>
    </row>
    <row r="1812" spans="2:4">
      <c r="B1812" s="884" t="s">
        <v>529</v>
      </c>
      <c r="C1812" s="356"/>
      <c r="D1812" s="881"/>
    </row>
    <row r="1813" spans="2:4">
      <c r="B1813" s="880" t="s">
        <v>530</v>
      </c>
      <c r="C1813" s="356"/>
      <c r="D1813" s="881"/>
    </row>
    <row r="1814" spans="2:4">
      <c r="B1814" s="880" t="s">
        <v>531</v>
      </c>
      <c r="C1814" s="356"/>
      <c r="D1814" s="881"/>
    </row>
    <row r="1815" spans="2:4">
      <c r="B1815" s="880" t="s">
        <v>532</v>
      </c>
      <c r="C1815" s="356"/>
      <c r="D1815" s="881"/>
    </row>
    <row r="1816" spans="2:4">
      <c r="B1816" s="880" t="s">
        <v>533</v>
      </c>
      <c r="C1816" s="356"/>
      <c r="D1816" s="881"/>
    </row>
    <row r="1817" spans="2:4">
      <c r="B1817" s="880" t="s">
        <v>534</v>
      </c>
      <c r="C1817" s="356"/>
      <c r="D1817" s="881"/>
    </row>
    <row r="1818" spans="2:4">
      <c r="B1818" s="880" t="s">
        <v>535</v>
      </c>
      <c r="C1818" s="356"/>
      <c r="D1818" s="881"/>
    </row>
    <row r="1819" spans="2:4">
      <c r="B1819" s="880" t="s">
        <v>536</v>
      </c>
      <c r="C1819" s="356"/>
      <c r="D1819" s="881"/>
    </row>
    <row r="1820" spans="2:4">
      <c r="B1820" s="880" t="s">
        <v>537</v>
      </c>
      <c r="C1820" s="356"/>
      <c r="D1820" s="881"/>
    </row>
    <row r="1821" spans="2:4">
      <c r="B1821" s="880" t="s">
        <v>538</v>
      </c>
      <c r="C1821" s="356"/>
      <c r="D1821" s="881"/>
    </row>
    <row r="1822" spans="2:4" ht="12.75" customHeight="1">
      <c r="B1822" s="2311" t="s">
        <v>652</v>
      </c>
      <c r="C1822" s="2105"/>
      <c r="D1822" s="2312"/>
    </row>
    <row r="1823" spans="2:4" ht="12.75" customHeight="1">
      <c r="B1823" s="2311" t="s">
        <v>49</v>
      </c>
      <c r="C1823" s="2105"/>
      <c r="D1823" s="2312"/>
    </row>
    <row r="1824" spans="2:4">
      <c r="B1824" s="884" t="s">
        <v>540</v>
      </c>
      <c r="C1824" s="356"/>
      <c r="D1824" s="881"/>
    </row>
    <row r="1825" spans="2:4">
      <c r="B1825" s="880" t="s">
        <v>541</v>
      </c>
      <c r="C1825" s="356"/>
      <c r="D1825" s="881"/>
    </row>
    <row r="1826" spans="2:4">
      <c r="B1826" s="880" t="s">
        <v>542</v>
      </c>
      <c r="C1826" s="356"/>
      <c r="D1826" s="881"/>
    </row>
    <row r="1827" spans="2:4">
      <c r="B1827" s="880" t="s">
        <v>543</v>
      </c>
      <c r="C1827" s="356"/>
      <c r="D1827" s="881"/>
    </row>
    <row r="1828" spans="2:4">
      <c r="B1828" s="880" t="s">
        <v>544</v>
      </c>
      <c r="C1828" s="356"/>
      <c r="D1828" s="881"/>
    </row>
    <row r="1829" spans="2:4">
      <c r="B1829" s="880" t="s">
        <v>545</v>
      </c>
      <c r="C1829" s="356"/>
      <c r="D1829" s="881"/>
    </row>
    <row r="1830" spans="2:4">
      <c r="B1830" s="880" t="s">
        <v>546</v>
      </c>
      <c r="C1830" s="356"/>
      <c r="D1830" s="881"/>
    </row>
    <row r="1831" spans="2:4">
      <c r="B1831" s="880" t="s">
        <v>547</v>
      </c>
      <c r="C1831" s="356"/>
      <c r="D1831" s="881"/>
    </row>
    <row r="1832" spans="2:4">
      <c r="B1832" s="880" t="s">
        <v>548</v>
      </c>
      <c r="C1832" s="356"/>
      <c r="D1832" s="881"/>
    </row>
    <row r="1833" spans="2:4">
      <c r="B1833" s="880" t="s">
        <v>549</v>
      </c>
      <c r="C1833" s="356"/>
      <c r="D1833" s="881"/>
    </row>
    <row r="1834" spans="2:4">
      <c r="B1834" s="880" t="s">
        <v>550</v>
      </c>
      <c r="C1834" s="356"/>
      <c r="D1834" s="881"/>
    </row>
    <row r="1835" spans="2:4">
      <c r="B1835" s="880" t="s">
        <v>580</v>
      </c>
      <c r="C1835" s="356"/>
      <c r="D1835" s="881"/>
    </row>
    <row r="1836" spans="2:4" ht="12.75" customHeight="1">
      <c r="B1836" s="2311" t="s">
        <v>1080</v>
      </c>
      <c r="C1836" s="2105"/>
      <c r="D1836" s="2312"/>
    </row>
    <row r="1837" spans="2:4" ht="12.75" customHeight="1">
      <c r="B1837" s="2311" t="s">
        <v>1081</v>
      </c>
      <c r="C1837" s="2105"/>
      <c r="D1837" s="2312"/>
    </row>
    <row r="1838" spans="2:4">
      <c r="B1838" s="880" t="s">
        <v>653</v>
      </c>
      <c r="C1838" s="356"/>
      <c r="D1838" s="881"/>
    </row>
    <row r="1839" spans="2:4" ht="12.75" customHeight="1">
      <c r="B1839" s="2315" t="s">
        <v>1069</v>
      </c>
      <c r="C1839" s="2316"/>
      <c r="D1839" s="2317"/>
    </row>
    <row r="1840" spans="2:4" ht="12.75" customHeight="1">
      <c r="B1840" s="2334" t="s">
        <v>517</v>
      </c>
      <c r="C1840" s="2335"/>
      <c r="D1840" s="886"/>
    </row>
    <row r="1841" spans="2:4" ht="12.75" customHeight="1">
      <c r="B1841" s="2315" t="s">
        <v>582</v>
      </c>
      <c r="C1841" s="2316"/>
      <c r="D1841" s="2317"/>
    </row>
    <row r="1842" spans="2:4" ht="13.5" thickBot="1">
      <c r="B1842" s="2318" t="s">
        <v>2705</v>
      </c>
      <c r="C1842" s="2319"/>
      <c r="D1842" s="2320"/>
    </row>
    <row r="1843" spans="2:4" ht="14.25" thickTop="1" thickBot="1">
      <c r="B1843"/>
      <c r="C1843"/>
      <c r="D1843"/>
    </row>
    <row r="1844" spans="2:4" ht="13.5" thickTop="1">
      <c r="B1844" s="2321" t="s">
        <v>2713</v>
      </c>
      <c r="C1844" s="2322"/>
      <c r="D1844" s="2323"/>
    </row>
    <row r="1845" spans="2:4" ht="39" customHeight="1" thickBot="1">
      <c r="B1845" s="2324" t="s">
        <v>2714</v>
      </c>
      <c r="C1845" s="2325"/>
      <c r="D1845" s="2326"/>
    </row>
    <row r="1846" spans="2:4" ht="39" thickBot="1">
      <c r="B1846" s="869" t="s">
        <v>307</v>
      </c>
      <c r="C1846" s="166" t="s">
        <v>2715</v>
      </c>
      <c r="D1846" s="870" t="s">
        <v>270</v>
      </c>
    </row>
    <row r="1847" spans="2:4">
      <c r="B1847" s="913" t="s">
        <v>271</v>
      </c>
      <c r="C1847" s="327">
        <v>3600</v>
      </c>
      <c r="D1847" s="914" t="s">
        <v>272</v>
      </c>
    </row>
    <row r="1848" spans="2:4">
      <c r="B1848" s="899" t="s">
        <v>273</v>
      </c>
      <c r="C1848" s="350">
        <v>840</v>
      </c>
      <c r="D1848" s="915" t="s">
        <v>609</v>
      </c>
    </row>
    <row r="1849" spans="2:4" ht="13.5" thickBot="1">
      <c r="B1849" s="2342" t="s">
        <v>215</v>
      </c>
      <c r="C1849" s="2343"/>
      <c r="D1849" s="2344"/>
    </row>
    <row r="1850" spans="2:4" ht="12.75" customHeight="1">
      <c r="B1850" s="2327" t="s">
        <v>551</v>
      </c>
      <c r="C1850" s="2328"/>
      <c r="D1850" s="2329"/>
    </row>
    <row r="1851" spans="2:4" ht="13.5" thickBot="1">
      <c r="B1851" s="880"/>
      <c r="C1851" s="356"/>
      <c r="D1851" s="881"/>
    </row>
    <row r="1852" spans="2:4" ht="26.25" thickBot="1">
      <c r="B1852" s="916" t="s">
        <v>1088</v>
      </c>
      <c r="C1852" s="349" t="s">
        <v>1089</v>
      </c>
      <c r="D1852" s="881"/>
    </row>
    <row r="1853" spans="2:4">
      <c r="B1853" s="871" t="s">
        <v>1090</v>
      </c>
      <c r="C1853" s="179">
        <v>0.02</v>
      </c>
      <c r="D1853" s="881"/>
    </row>
    <row r="1854" spans="2:4">
      <c r="B1854" s="873" t="s">
        <v>1091</v>
      </c>
      <c r="C1854" s="180">
        <v>1.9800000000000002E-2</v>
      </c>
      <c r="D1854" s="881"/>
    </row>
    <row r="1855" spans="2:4">
      <c r="B1855" s="873" t="s">
        <v>1092</v>
      </c>
      <c r="C1855" s="180">
        <v>1.9599999999999999E-2</v>
      </c>
      <c r="D1855" s="881"/>
    </row>
    <row r="1856" spans="2:4">
      <c r="B1856" s="873" t="s">
        <v>1093</v>
      </c>
      <c r="C1856" s="180">
        <v>1.9400000000000001E-2</v>
      </c>
      <c r="D1856" s="881"/>
    </row>
    <row r="1857" spans="2:4">
      <c r="B1857" s="873" t="s">
        <v>1094</v>
      </c>
      <c r="C1857" s="180">
        <v>1.9300000000000001E-2</v>
      </c>
      <c r="D1857" s="881"/>
    </row>
    <row r="1858" spans="2:4">
      <c r="B1858" s="873" t="s">
        <v>1095</v>
      </c>
      <c r="C1858" s="180">
        <v>1.9199999999999998E-2</v>
      </c>
      <c r="D1858" s="881"/>
    </row>
    <row r="1859" spans="2:4" ht="13.5" thickBot="1">
      <c r="B1859" s="917" t="s">
        <v>1096</v>
      </c>
      <c r="C1859" s="181">
        <v>1.9E-2</v>
      </c>
      <c r="D1859" s="881"/>
    </row>
    <row r="1860" spans="2:4" ht="13.5" thickBot="1">
      <c r="B1860" s="880"/>
      <c r="C1860" s="356"/>
      <c r="D1860" s="881"/>
    </row>
    <row r="1861" spans="2:4" ht="26.25" thickBot="1">
      <c r="B1861" s="916" t="s">
        <v>1097</v>
      </c>
      <c r="C1861" s="349" t="s">
        <v>1089</v>
      </c>
      <c r="D1861" s="881"/>
    </row>
    <row r="1862" spans="2:4">
      <c r="B1862" s="871" t="s">
        <v>1090</v>
      </c>
      <c r="C1862" s="179">
        <v>5.6000000000000001E-2</v>
      </c>
      <c r="D1862" s="881"/>
    </row>
    <row r="1863" spans="2:4">
      <c r="B1863" s="873" t="s">
        <v>1098</v>
      </c>
      <c r="C1863" s="180">
        <v>5.5899999999999998E-2</v>
      </c>
      <c r="D1863" s="881"/>
    </row>
    <row r="1864" spans="2:4">
      <c r="B1864" s="873" t="s">
        <v>1099</v>
      </c>
      <c r="C1864" s="180">
        <v>5.4600000000000003E-2</v>
      </c>
      <c r="D1864" s="881"/>
    </row>
    <row r="1865" spans="2:4">
      <c r="B1865" s="873" t="s">
        <v>1100</v>
      </c>
      <c r="C1865" s="180">
        <v>5.45E-2</v>
      </c>
      <c r="D1865" s="881"/>
    </row>
    <row r="1866" spans="2:4">
      <c r="B1866" s="873" t="s">
        <v>1101</v>
      </c>
      <c r="C1866" s="180">
        <v>5.4399999999999997E-2</v>
      </c>
      <c r="D1866" s="881"/>
    </row>
    <row r="1867" spans="2:4">
      <c r="B1867" s="873" t="s">
        <v>1102</v>
      </c>
      <c r="C1867" s="180">
        <v>5.3999999999999999E-2</v>
      </c>
      <c r="D1867" s="881"/>
    </row>
    <row r="1868" spans="2:4">
      <c r="B1868" s="899" t="s">
        <v>2679</v>
      </c>
      <c r="C1868" s="328">
        <v>4.7E-2</v>
      </c>
      <c r="D1868" s="881"/>
    </row>
    <row r="1869" spans="2:4">
      <c r="B1869" s="918" t="s">
        <v>2680</v>
      </c>
      <c r="C1869" s="328">
        <v>0.04</v>
      </c>
      <c r="D1869" s="881"/>
    </row>
    <row r="1870" spans="2:4">
      <c r="B1870" s="918" t="s">
        <v>2681</v>
      </c>
      <c r="C1870" s="328">
        <v>3.2000000000000001E-2</v>
      </c>
      <c r="D1870" s="881"/>
    </row>
    <row r="1871" spans="2:4" ht="13.5" thickBot="1">
      <c r="B1871" s="919" t="s">
        <v>2682</v>
      </c>
      <c r="C1871" s="181">
        <v>2.52E-2</v>
      </c>
      <c r="D1871" s="881"/>
    </row>
    <row r="1872" spans="2:4">
      <c r="B1872" s="920" t="s">
        <v>329</v>
      </c>
      <c r="C1872" s="356"/>
      <c r="D1872" s="881"/>
    </row>
    <row r="1873" spans="2:4" ht="13.5" thickBot="1">
      <c r="B1873" s="880"/>
      <c r="C1873" s="356"/>
      <c r="D1873" s="881"/>
    </row>
    <row r="1874" spans="2:4" ht="26.25" thickBot="1">
      <c r="B1874" s="916" t="s">
        <v>2683</v>
      </c>
      <c r="C1874" s="349" t="s">
        <v>1089</v>
      </c>
      <c r="D1874" s="881"/>
    </row>
    <row r="1875" spans="2:4">
      <c r="B1875" s="871" t="s">
        <v>1105</v>
      </c>
      <c r="C1875" s="192">
        <v>0.13500000000000001</v>
      </c>
      <c r="D1875" s="881"/>
    </row>
    <row r="1876" spans="2:4">
      <c r="B1876" s="873" t="s">
        <v>1106</v>
      </c>
      <c r="C1876" s="193">
        <v>0.1303</v>
      </c>
      <c r="D1876" s="881"/>
    </row>
    <row r="1877" spans="2:4">
      <c r="B1877" s="873" t="s">
        <v>1107</v>
      </c>
      <c r="C1877" s="193">
        <v>0.127</v>
      </c>
      <c r="D1877" s="881"/>
    </row>
    <row r="1878" spans="2:4">
      <c r="B1878" s="873" t="s">
        <v>1108</v>
      </c>
      <c r="C1878" s="193">
        <v>0.1232</v>
      </c>
      <c r="D1878" s="881"/>
    </row>
    <row r="1879" spans="2:4">
      <c r="B1879" s="873" t="s">
        <v>1109</v>
      </c>
      <c r="C1879" s="193">
        <v>0.11890000000000001</v>
      </c>
      <c r="D1879" s="881"/>
    </row>
    <row r="1880" spans="2:4">
      <c r="B1880" s="873" t="s">
        <v>260</v>
      </c>
      <c r="C1880" s="193">
        <v>0.11409999999999999</v>
      </c>
      <c r="D1880" s="881"/>
    </row>
    <row r="1881" spans="2:4">
      <c r="B1881" s="899" t="s">
        <v>2684</v>
      </c>
      <c r="C1881" s="329">
        <v>0.11083999999999999</v>
      </c>
      <c r="D1881" s="881"/>
    </row>
    <row r="1882" spans="2:4">
      <c r="B1882" s="899" t="s">
        <v>2685</v>
      </c>
      <c r="C1882" s="329">
        <v>0.1008</v>
      </c>
      <c r="D1882" s="881"/>
    </row>
    <row r="1883" spans="2:4">
      <c r="B1883" s="899" t="s">
        <v>2686</v>
      </c>
      <c r="C1883" s="329">
        <v>9.3799999999999994E-2</v>
      </c>
      <c r="D1883" s="881"/>
    </row>
    <row r="1884" spans="2:4" ht="13.5" thickBot="1">
      <c r="B1884" s="919" t="s">
        <v>2687</v>
      </c>
      <c r="C1884" s="194">
        <v>8.72E-2</v>
      </c>
      <c r="D1884" s="881"/>
    </row>
    <row r="1885" spans="2:4" ht="12.75" customHeight="1">
      <c r="B1885" s="2345" t="s">
        <v>1431</v>
      </c>
      <c r="C1885" s="2346"/>
      <c r="D1885" s="881"/>
    </row>
    <row r="1886" spans="2:4">
      <c r="B1886" s="880"/>
      <c r="C1886" s="182"/>
      <c r="D1886" s="881"/>
    </row>
    <row r="1887" spans="2:4">
      <c r="B1887" s="2347" t="s">
        <v>281</v>
      </c>
      <c r="C1887" s="2348"/>
      <c r="D1887" s="881"/>
    </row>
    <row r="1888" spans="2:4" ht="13.5" thickBot="1">
      <c r="B1888" s="880"/>
      <c r="C1888" s="182"/>
      <c r="D1888" s="881"/>
    </row>
    <row r="1889" spans="2:4" ht="13.5" thickBot="1">
      <c r="B1889" s="921" t="s">
        <v>206</v>
      </c>
      <c r="C1889" s="183" t="s">
        <v>262</v>
      </c>
      <c r="D1889" s="881"/>
    </row>
    <row r="1890" spans="2:4">
      <c r="B1890" s="922" t="s">
        <v>283</v>
      </c>
      <c r="C1890" s="184">
        <v>0.09</v>
      </c>
      <c r="D1890" s="881"/>
    </row>
    <row r="1891" spans="2:4">
      <c r="B1891" s="875" t="s">
        <v>285</v>
      </c>
      <c r="C1891" s="185">
        <v>0.09</v>
      </c>
      <c r="D1891" s="881"/>
    </row>
    <row r="1892" spans="2:4">
      <c r="B1892" s="896" t="s">
        <v>2688</v>
      </c>
      <c r="C1892" s="185">
        <v>0.21</v>
      </c>
      <c r="D1892" s="881"/>
    </row>
    <row r="1893" spans="2:4">
      <c r="B1893" s="896" t="s">
        <v>2689</v>
      </c>
      <c r="C1893" s="185">
        <v>0.23</v>
      </c>
      <c r="D1893" s="881"/>
    </row>
    <row r="1894" spans="2:4">
      <c r="B1894" s="896" t="s">
        <v>2690</v>
      </c>
      <c r="C1894" s="185">
        <v>0.22</v>
      </c>
      <c r="D1894" s="881"/>
    </row>
    <row r="1895" spans="2:4">
      <c r="B1895" s="896" t="s">
        <v>2691</v>
      </c>
      <c r="C1895" s="185">
        <v>0.22</v>
      </c>
      <c r="D1895" s="881"/>
    </row>
    <row r="1896" spans="2:4">
      <c r="B1896" s="896" t="s">
        <v>2692</v>
      </c>
      <c r="C1896" s="185">
        <v>0.13</v>
      </c>
      <c r="D1896" s="881"/>
    </row>
    <row r="1897" spans="2:4">
      <c r="B1897" s="896" t="s">
        <v>2693</v>
      </c>
      <c r="C1897" s="185">
        <v>0.22</v>
      </c>
      <c r="D1897" s="881"/>
    </row>
    <row r="1898" spans="2:4">
      <c r="B1898" s="896" t="s">
        <v>2694</v>
      </c>
      <c r="C1898" s="185">
        <v>0.19</v>
      </c>
      <c r="D1898" s="881"/>
    </row>
    <row r="1899" spans="2:4">
      <c r="B1899" s="895" t="s">
        <v>2274</v>
      </c>
      <c r="C1899" s="330">
        <v>0.13</v>
      </c>
      <c r="D1899" s="881"/>
    </row>
    <row r="1900" spans="2:4">
      <c r="B1900" s="895" t="s">
        <v>2275</v>
      </c>
      <c r="C1900" s="330">
        <v>0.2</v>
      </c>
      <c r="D1900" s="881"/>
    </row>
    <row r="1901" spans="2:4">
      <c r="B1901" s="896" t="s">
        <v>2695</v>
      </c>
      <c r="C1901" s="185">
        <v>0.13</v>
      </c>
      <c r="D1901" s="881"/>
    </row>
    <row r="1902" spans="2:4">
      <c r="B1902" s="896" t="s">
        <v>2696</v>
      </c>
      <c r="C1902" s="185">
        <v>0.25</v>
      </c>
      <c r="D1902" s="881"/>
    </row>
    <row r="1903" spans="2:4">
      <c r="B1903" s="896" t="s">
        <v>2697</v>
      </c>
      <c r="C1903" s="185">
        <v>0.19</v>
      </c>
      <c r="D1903" s="881"/>
    </row>
    <row r="1904" spans="2:4">
      <c r="B1904" s="896" t="s">
        <v>2698</v>
      </c>
      <c r="C1904" s="185">
        <v>1</v>
      </c>
      <c r="D1904" s="881"/>
    </row>
    <row r="1905" spans="2:4">
      <c r="B1905" s="896" t="s">
        <v>2345</v>
      </c>
      <c r="C1905" s="185">
        <v>0.3</v>
      </c>
      <c r="D1905" s="881"/>
    </row>
    <row r="1906" spans="2:4">
      <c r="B1906" s="895" t="s">
        <v>2276</v>
      </c>
      <c r="C1906" s="330">
        <v>0.6</v>
      </c>
      <c r="D1906" s="881"/>
    </row>
    <row r="1907" spans="2:4">
      <c r="B1907" s="895" t="s">
        <v>2699</v>
      </c>
      <c r="C1907" s="330">
        <v>0.5</v>
      </c>
      <c r="D1907" s="881"/>
    </row>
    <row r="1908" spans="2:4">
      <c r="B1908" s="895" t="s">
        <v>2277</v>
      </c>
      <c r="C1908" s="330">
        <v>6.8</v>
      </c>
      <c r="D1908" s="881"/>
    </row>
    <row r="1909" spans="2:4">
      <c r="B1909" s="875" t="s">
        <v>162</v>
      </c>
      <c r="C1909" s="185">
        <v>0.22</v>
      </c>
      <c r="D1909" s="881"/>
    </row>
    <row r="1910" spans="2:4">
      <c r="B1910" s="875" t="s">
        <v>163</v>
      </c>
      <c r="C1910" s="185">
        <v>0.35</v>
      </c>
      <c r="D1910" s="881"/>
    </row>
    <row r="1911" spans="2:4">
      <c r="B1911" s="875" t="s">
        <v>165</v>
      </c>
      <c r="C1911" s="185">
        <v>6.8</v>
      </c>
      <c r="D1911" s="881"/>
    </row>
    <row r="1912" spans="2:4" ht="13.5" thickBot="1">
      <c r="B1912" s="878" t="s">
        <v>717</v>
      </c>
      <c r="C1912" s="186">
        <v>0.39</v>
      </c>
      <c r="D1912" s="881"/>
    </row>
    <row r="1913" spans="2:4">
      <c r="B1913" s="920"/>
      <c r="C1913" s="187"/>
      <c r="D1913" s="881"/>
    </row>
    <row r="1914" spans="2:4">
      <c r="B1914" s="920" t="s">
        <v>718</v>
      </c>
      <c r="C1914" s="187"/>
      <c r="D1914" s="881"/>
    </row>
    <row r="1915" spans="2:4">
      <c r="B1915" s="897" t="s">
        <v>209</v>
      </c>
      <c r="C1915" s="356"/>
      <c r="D1915" s="881"/>
    </row>
    <row r="1916" spans="2:4">
      <c r="B1916" s="880" t="s">
        <v>226</v>
      </c>
      <c r="C1916" s="356"/>
      <c r="D1916" s="881"/>
    </row>
    <row r="1917" spans="2:4" ht="12.75" customHeight="1">
      <c r="B1917" s="2330" t="s">
        <v>2674</v>
      </c>
      <c r="C1917" s="2331"/>
      <c r="D1917" s="2332"/>
    </row>
    <row r="1918" spans="2:4" ht="12.75" customHeight="1">
      <c r="B1918" s="2336" t="s">
        <v>2653</v>
      </c>
      <c r="C1918" s="2337"/>
      <c r="D1918" s="2338"/>
    </row>
    <row r="1919" spans="2:4">
      <c r="B1919" s="880"/>
      <c r="C1919" s="356"/>
      <c r="D1919" s="881"/>
    </row>
    <row r="1920" spans="2:4">
      <c r="B1920" s="884" t="s">
        <v>227</v>
      </c>
      <c r="C1920" s="356"/>
      <c r="D1920" s="881"/>
    </row>
    <row r="1921" spans="2:4" ht="12.75" customHeight="1">
      <c r="B1921" s="2311" t="s">
        <v>2334</v>
      </c>
      <c r="C1921" s="2105"/>
      <c r="D1921" s="2312"/>
    </row>
    <row r="1922" spans="2:4" ht="12.75" customHeight="1">
      <c r="B1922" s="2315" t="s">
        <v>185</v>
      </c>
      <c r="C1922" s="2316"/>
      <c r="D1922" s="2317"/>
    </row>
    <row r="1923" spans="2:4" ht="12.75" customHeight="1">
      <c r="B1923" s="2315" t="s">
        <v>915</v>
      </c>
      <c r="C1923" s="2316"/>
      <c r="D1923" s="2317"/>
    </row>
    <row r="1924" spans="2:4" ht="13.5" customHeight="1" thickBot="1">
      <c r="B1924" s="2324" t="s">
        <v>47</v>
      </c>
      <c r="C1924" s="2325"/>
      <c r="D1924" s="2326"/>
    </row>
    <row r="1925" spans="2:4" ht="26.25" thickBot="1">
      <c r="B1925" s="916" t="s">
        <v>644</v>
      </c>
      <c r="C1925" s="349" t="s">
        <v>1089</v>
      </c>
      <c r="D1925" s="886"/>
    </row>
    <row r="1926" spans="2:4">
      <c r="B1926" s="871" t="s">
        <v>645</v>
      </c>
      <c r="C1926" s="179">
        <v>0.04</v>
      </c>
      <c r="D1926" s="886"/>
    </row>
    <row r="1927" spans="2:4">
      <c r="B1927" s="873" t="s">
        <v>646</v>
      </c>
      <c r="C1927" s="180">
        <v>3.9800000000000002E-2</v>
      </c>
      <c r="D1927" s="886"/>
    </row>
    <row r="1928" spans="2:4">
      <c r="B1928" s="873" t="s">
        <v>647</v>
      </c>
      <c r="C1928" s="180">
        <v>3.9600000000000003E-2</v>
      </c>
      <c r="D1928" s="886"/>
    </row>
    <row r="1929" spans="2:4">
      <c r="B1929" s="873" t="s">
        <v>648</v>
      </c>
      <c r="C1929" s="180">
        <v>3.9399999999999998E-2</v>
      </c>
      <c r="D1929" s="886"/>
    </row>
    <row r="1930" spans="2:4">
      <c r="B1930" s="873" t="s">
        <v>649</v>
      </c>
      <c r="C1930" s="180">
        <v>3.9199999999999999E-2</v>
      </c>
      <c r="D1930" s="886"/>
    </row>
    <row r="1931" spans="2:4">
      <c r="B1931" s="873" t="s">
        <v>650</v>
      </c>
      <c r="C1931" s="180">
        <v>3.9E-2</v>
      </c>
      <c r="D1931" s="886"/>
    </row>
    <row r="1932" spans="2:4">
      <c r="B1932" s="899" t="s">
        <v>2701</v>
      </c>
      <c r="C1932" s="328">
        <v>3.8800000000000001E-2</v>
      </c>
      <c r="D1932" s="886"/>
    </row>
    <row r="1933" spans="2:4">
      <c r="B1933" s="899" t="s">
        <v>2702</v>
      </c>
      <c r="C1933" s="328">
        <v>3.49E-2</v>
      </c>
      <c r="D1933" s="886"/>
    </row>
    <row r="1934" spans="2:4">
      <c r="B1934" s="899" t="s">
        <v>2703</v>
      </c>
      <c r="C1934" s="328">
        <v>2.9700000000000001E-2</v>
      </c>
      <c r="D1934" s="886"/>
    </row>
    <row r="1935" spans="2:4" ht="13.5" thickBot="1">
      <c r="B1935" s="919" t="s">
        <v>2704</v>
      </c>
      <c r="C1935" s="181">
        <v>2.52E-2</v>
      </c>
      <c r="D1935" s="886"/>
    </row>
    <row r="1936" spans="2:4" ht="12.75" customHeight="1">
      <c r="B1936" s="2311" t="s">
        <v>1061</v>
      </c>
      <c r="C1936" s="2105"/>
      <c r="D1936" s="2312"/>
    </row>
    <row r="1937" spans="2:4">
      <c r="B1937" s="884" t="s">
        <v>529</v>
      </c>
      <c r="C1937" s="356"/>
      <c r="D1937" s="881"/>
    </row>
    <row r="1938" spans="2:4">
      <c r="B1938" s="880" t="s">
        <v>530</v>
      </c>
      <c r="C1938" s="356"/>
      <c r="D1938" s="881"/>
    </row>
    <row r="1939" spans="2:4">
      <c r="B1939" s="880" t="s">
        <v>531</v>
      </c>
      <c r="C1939" s="356"/>
      <c r="D1939" s="881"/>
    </row>
    <row r="1940" spans="2:4">
      <c r="B1940" s="880" t="s">
        <v>532</v>
      </c>
      <c r="C1940" s="356"/>
      <c r="D1940" s="881"/>
    </row>
    <row r="1941" spans="2:4">
      <c r="B1941" s="880" t="s">
        <v>533</v>
      </c>
      <c r="C1941" s="356"/>
      <c r="D1941" s="881"/>
    </row>
    <row r="1942" spans="2:4">
      <c r="B1942" s="880" t="s">
        <v>534</v>
      </c>
      <c r="C1942" s="356"/>
      <c r="D1942" s="881"/>
    </row>
    <row r="1943" spans="2:4">
      <c r="B1943" s="880" t="s">
        <v>535</v>
      </c>
      <c r="C1943" s="356"/>
      <c r="D1943" s="881"/>
    </row>
    <row r="1944" spans="2:4">
      <c r="B1944" s="880" t="s">
        <v>536</v>
      </c>
      <c r="C1944" s="356"/>
      <c r="D1944" s="881"/>
    </row>
    <row r="1945" spans="2:4">
      <c r="B1945" s="880" t="s">
        <v>537</v>
      </c>
      <c r="C1945" s="356"/>
      <c r="D1945" s="881"/>
    </row>
    <row r="1946" spans="2:4">
      <c r="B1946" s="880" t="s">
        <v>538</v>
      </c>
      <c r="C1946" s="356"/>
      <c r="D1946" s="881"/>
    </row>
    <row r="1947" spans="2:4" ht="12.75" customHeight="1">
      <c r="B1947" s="2311" t="s">
        <v>652</v>
      </c>
      <c r="C1947" s="2105"/>
      <c r="D1947" s="2312"/>
    </row>
    <row r="1948" spans="2:4" ht="12.75" customHeight="1">
      <c r="B1948" s="2311" t="s">
        <v>49</v>
      </c>
      <c r="C1948" s="2105"/>
      <c r="D1948" s="2312"/>
    </row>
    <row r="1949" spans="2:4">
      <c r="B1949" s="884" t="s">
        <v>540</v>
      </c>
      <c r="C1949" s="356"/>
      <c r="D1949" s="881"/>
    </row>
    <row r="1950" spans="2:4">
      <c r="B1950" s="880" t="s">
        <v>541</v>
      </c>
      <c r="C1950" s="356"/>
      <c r="D1950" s="881"/>
    </row>
    <row r="1951" spans="2:4">
      <c r="B1951" s="880" t="s">
        <v>542</v>
      </c>
      <c r="C1951" s="356"/>
      <c r="D1951" s="881"/>
    </row>
    <row r="1952" spans="2:4">
      <c r="B1952" s="880" t="s">
        <v>543</v>
      </c>
      <c r="C1952" s="356"/>
      <c r="D1952" s="881"/>
    </row>
    <row r="1953" spans="2:4">
      <c r="B1953" s="880" t="s">
        <v>544</v>
      </c>
      <c r="C1953" s="356"/>
      <c r="D1953" s="881"/>
    </row>
    <row r="1954" spans="2:4">
      <c r="B1954" s="880" t="s">
        <v>545</v>
      </c>
      <c r="C1954" s="356"/>
      <c r="D1954" s="881"/>
    </row>
    <row r="1955" spans="2:4">
      <c r="B1955" s="880" t="s">
        <v>546</v>
      </c>
      <c r="C1955" s="356"/>
      <c r="D1955" s="881"/>
    </row>
    <row r="1956" spans="2:4">
      <c r="B1956" s="880" t="s">
        <v>547</v>
      </c>
      <c r="C1956" s="356"/>
      <c r="D1956" s="881"/>
    </row>
    <row r="1957" spans="2:4">
      <c r="B1957" s="880" t="s">
        <v>548</v>
      </c>
      <c r="C1957" s="356"/>
      <c r="D1957" s="881"/>
    </row>
    <row r="1958" spans="2:4">
      <c r="B1958" s="880" t="s">
        <v>549</v>
      </c>
      <c r="C1958" s="356"/>
      <c r="D1958" s="881"/>
    </row>
    <row r="1959" spans="2:4">
      <c r="B1959" s="880" t="s">
        <v>550</v>
      </c>
      <c r="C1959" s="356"/>
      <c r="D1959" s="881"/>
    </row>
    <row r="1960" spans="2:4">
      <c r="B1960" s="880" t="s">
        <v>580</v>
      </c>
      <c r="C1960" s="356"/>
      <c r="D1960" s="881"/>
    </row>
    <row r="1961" spans="2:4" ht="12.75" customHeight="1">
      <c r="B1961" s="2311" t="s">
        <v>1080</v>
      </c>
      <c r="C1961" s="2105"/>
      <c r="D1961" s="2312"/>
    </row>
    <row r="1962" spans="2:4" ht="12.75" customHeight="1">
      <c r="B1962" s="2311" t="s">
        <v>1081</v>
      </c>
      <c r="C1962" s="2105"/>
      <c r="D1962" s="2312"/>
    </row>
    <row r="1963" spans="2:4">
      <c r="B1963" s="880" t="s">
        <v>653</v>
      </c>
      <c r="C1963" s="356"/>
      <c r="D1963" s="881"/>
    </row>
    <row r="1964" spans="2:4" ht="12.75" customHeight="1">
      <c r="B1964" s="2315" t="s">
        <v>1069</v>
      </c>
      <c r="C1964" s="2316"/>
      <c r="D1964" s="2317"/>
    </row>
    <row r="1965" spans="2:4" ht="12.75" customHeight="1">
      <c r="B1965" s="2334" t="s">
        <v>517</v>
      </c>
      <c r="C1965" s="2335"/>
      <c r="D1965" s="886"/>
    </row>
    <row r="1966" spans="2:4" ht="12.75" customHeight="1">
      <c r="B1966" s="2315" t="s">
        <v>582</v>
      </c>
      <c r="C1966" s="2316"/>
      <c r="D1966" s="2317"/>
    </row>
    <row r="1967" spans="2:4" ht="13.5" thickBot="1">
      <c r="B1967" s="2318" t="s">
        <v>2705</v>
      </c>
      <c r="C1967" s="2319"/>
      <c r="D1967" s="2320"/>
    </row>
    <row r="1968" spans="2:4" ht="14.25" thickTop="1" thickBot="1">
      <c r="B1968"/>
      <c r="C1968"/>
      <c r="D1968"/>
    </row>
    <row r="1969" spans="2:4" ht="13.5" thickTop="1">
      <c r="B1969" s="2321" t="s">
        <v>2716</v>
      </c>
      <c r="C1969" s="2322"/>
      <c r="D1969" s="2323"/>
    </row>
    <row r="1970" spans="2:4" ht="13.5" customHeight="1" thickBot="1">
      <c r="B1970" s="2324" t="s">
        <v>2717</v>
      </c>
      <c r="C1970" s="2325"/>
      <c r="D1970" s="2326"/>
    </row>
    <row r="1971" spans="2:4" ht="39" thickBot="1">
      <c r="B1971" s="869" t="s">
        <v>307</v>
      </c>
      <c r="C1971" s="166" t="s">
        <v>2718</v>
      </c>
      <c r="D1971" s="870" t="s">
        <v>270</v>
      </c>
    </row>
    <row r="1972" spans="2:4">
      <c r="B1972" s="913" t="s">
        <v>271</v>
      </c>
      <c r="C1972" s="327">
        <v>7200</v>
      </c>
      <c r="D1972" s="914" t="s">
        <v>272</v>
      </c>
    </row>
    <row r="1973" spans="2:4">
      <c r="B1973" s="899" t="s">
        <v>273</v>
      </c>
      <c r="C1973" s="350">
        <v>1680</v>
      </c>
      <c r="D1973" s="915" t="s">
        <v>609</v>
      </c>
    </row>
    <row r="1974" spans="2:4" ht="13.5" thickBot="1">
      <c r="B1974" s="2342" t="s">
        <v>215</v>
      </c>
      <c r="C1974" s="2343"/>
      <c r="D1974" s="2344"/>
    </row>
    <row r="1975" spans="2:4" ht="12.75" customHeight="1">
      <c r="B1975" s="2327" t="s">
        <v>551</v>
      </c>
      <c r="C1975" s="2328"/>
      <c r="D1975" s="2329"/>
    </row>
    <row r="1976" spans="2:4" ht="13.5" thickBot="1">
      <c r="B1976" s="880"/>
      <c r="C1976" s="356"/>
      <c r="D1976" s="881"/>
    </row>
    <row r="1977" spans="2:4" ht="26.25" thickBot="1">
      <c r="B1977" s="916" t="s">
        <v>1088</v>
      </c>
      <c r="C1977" s="349" t="s">
        <v>1089</v>
      </c>
      <c r="D1977" s="881"/>
    </row>
    <row r="1978" spans="2:4">
      <c r="B1978" s="871" t="s">
        <v>1090</v>
      </c>
      <c r="C1978" s="179">
        <v>0.02</v>
      </c>
      <c r="D1978" s="881"/>
    </row>
    <row r="1979" spans="2:4">
      <c r="B1979" s="873" t="s">
        <v>1091</v>
      </c>
      <c r="C1979" s="180">
        <v>1.9800000000000002E-2</v>
      </c>
      <c r="D1979" s="881"/>
    </row>
    <row r="1980" spans="2:4">
      <c r="B1980" s="873" t="s">
        <v>1092</v>
      </c>
      <c r="C1980" s="180">
        <v>1.9599999999999999E-2</v>
      </c>
      <c r="D1980" s="881"/>
    </row>
    <row r="1981" spans="2:4">
      <c r="B1981" s="873" t="s">
        <v>1093</v>
      </c>
      <c r="C1981" s="180">
        <v>1.9400000000000001E-2</v>
      </c>
      <c r="D1981" s="881"/>
    </row>
    <row r="1982" spans="2:4">
      <c r="B1982" s="873" t="s">
        <v>1094</v>
      </c>
      <c r="C1982" s="180">
        <v>1.9300000000000001E-2</v>
      </c>
      <c r="D1982" s="881"/>
    </row>
    <row r="1983" spans="2:4">
      <c r="B1983" s="873" t="s">
        <v>1095</v>
      </c>
      <c r="C1983" s="180">
        <v>1.9199999999999998E-2</v>
      </c>
      <c r="D1983" s="881"/>
    </row>
    <row r="1984" spans="2:4" ht="13.5" thickBot="1">
      <c r="B1984" s="917" t="s">
        <v>1096</v>
      </c>
      <c r="C1984" s="181">
        <v>1.9E-2</v>
      </c>
      <c r="D1984" s="881"/>
    </row>
    <row r="1985" spans="2:4" ht="13.5" thickBot="1">
      <c r="B1985" s="880"/>
      <c r="C1985" s="356"/>
      <c r="D1985" s="881"/>
    </row>
    <row r="1986" spans="2:4" ht="26.25" thickBot="1">
      <c r="B1986" s="916" t="s">
        <v>1097</v>
      </c>
      <c r="C1986" s="349" t="s">
        <v>1089</v>
      </c>
      <c r="D1986" s="881"/>
    </row>
    <row r="1987" spans="2:4">
      <c r="B1987" s="871" t="s">
        <v>1090</v>
      </c>
      <c r="C1987" s="179">
        <v>5.6000000000000001E-2</v>
      </c>
      <c r="D1987" s="881"/>
    </row>
    <row r="1988" spans="2:4">
      <c r="B1988" s="873" t="s">
        <v>1098</v>
      </c>
      <c r="C1988" s="180">
        <v>5.5899999999999998E-2</v>
      </c>
      <c r="D1988" s="881"/>
    </row>
    <row r="1989" spans="2:4">
      <c r="B1989" s="873" t="s">
        <v>1099</v>
      </c>
      <c r="C1989" s="180">
        <v>5.4600000000000003E-2</v>
      </c>
      <c r="D1989" s="881"/>
    </row>
    <row r="1990" spans="2:4">
      <c r="B1990" s="873" t="s">
        <v>1100</v>
      </c>
      <c r="C1990" s="180">
        <v>5.45E-2</v>
      </c>
      <c r="D1990" s="881"/>
    </row>
    <row r="1991" spans="2:4">
      <c r="B1991" s="873" t="s">
        <v>1101</v>
      </c>
      <c r="C1991" s="180">
        <v>5.4399999999999997E-2</v>
      </c>
      <c r="D1991" s="881"/>
    </row>
    <row r="1992" spans="2:4">
      <c r="B1992" s="873" t="s">
        <v>1102</v>
      </c>
      <c r="C1992" s="180">
        <v>5.3999999999999999E-2</v>
      </c>
      <c r="D1992" s="881"/>
    </row>
    <row r="1993" spans="2:4">
      <c r="B1993" s="899" t="s">
        <v>2679</v>
      </c>
      <c r="C1993" s="328">
        <v>4.7E-2</v>
      </c>
      <c r="D1993" s="881"/>
    </row>
    <row r="1994" spans="2:4">
      <c r="B1994" s="918" t="s">
        <v>2680</v>
      </c>
      <c r="C1994" s="328">
        <v>0.04</v>
      </c>
      <c r="D1994" s="881"/>
    </row>
    <row r="1995" spans="2:4">
      <c r="B1995" s="918" t="s">
        <v>2681</v>
      </c>
      <c r="C1995" s="328">
        <v>3.2000000000000001E-2</v>
      </c>
      <c r="D1995" s="881"/>
    </row>
    <row r="1996" spans="2:4" ht="13.5" thickBot="1">
      <c r="B1996" s="919" t="s">
        <v>2682</v>
      </c>
      <c r="C1996" s="181">
        <v>2.52E-2</v>
      </c>
      <c r="D1996" s="881"/>
    </row>
    <row r="1997" spans="2:4">
      <c r="B1997" s="920" t="s">
        <v>329</v>
      </c>
      <c r="C1997" s="356"/>
      <c r="D1997" s="881"/>
    </row>
    <row r="1998" spans="2:4" ht="13.5" thickBot="1">
      <c r="B1998" s="880"/>
      <c r="C1998" s="356"/>
      <c r="D1998" s="881"/>
    </row>
    <row r="1999" spans="2:4" ht="26.25" thickBot="1">
      <c r="B1999" s="916" t="s">
        <v>2683</v>
      </c>
      <c r="C1999" s="349" t="s">
        <v>1089</v>
      </c>
      <c r="D1999" s="881"/>
    </row>
    <row r="2000" spans="2:4">
      <c r="B2000" s="871" t="s">
        <v>1105</v>
      </c>
      <c r="C2000" s="192">
        <v>0.13500000000000001</v>
      </c>
      <c r="D2000" s="881"/>
    </row>
    <row r="2001" spans="2:4">
      <c r="B2001" s="873" t="s">
        <v>1106</v>
      </c>
      <c r="C2001" s="193">
        <v>0.1303</v>
      </c>
      <c r="D2001" s="881"/>
    </row>
    <row r="2002" spans="2:4">
      <c r="B2002" s="873" t="s">
        <v>1107</v>
      </c>
      <c r="C2002" s="193">
        <v>0.127</v>
      </c>
      <c r="D2002" s="881"/>
    </row>
    <row r="2003" spans="2:4">
      <c r="B2003" s="873" t="s">
        <v>1108</v>
      </c>
      <c r="C2003" s="193">
        <v>0.1232</v>
      </c>
      <c r="D2003" s="881"/>
    </row>
    <row r="2004" spans="2:4">
      <c r="B2004" s="873" t="s">
        <v>1109</v>
      </c>
      <c r="C2004" s="193">
        <v>0.11890000000000001</v>
      </c>
      <c r="D2004" s="881"/>
    </row>
    <row r="2005" spans="2:4">
      <c r="B2005" s="873" t="s">
        <v>260</v>
      </c>
      <c r="C2005" s="193">
        <v>0.11409999999999999</v>
      </c>
      <c r="D2005" s="881"/>
    </row>
    <row r="2006" spans="2:4">
      <c r="B2006" s="899" t="s">
        <v>2684</v>
      </c>
      <c r="C2006" s="329">
        <v>0.11083999999999999</v>
      </c>
      <c r="D2006" s="881"/>
    </row>
    <row r="2007" spans="2:4">
      <c r="B2007" s="899" t="s">
        <v>2685</v>
      </c>
      <c r="C2007" s="329">
        <v>0.1008</v>
      </c>
      <c r="D2007" s="881"/>
    </row>
    <row r="2008" spans="2:4">
      <c r="B2008" s="899" t="s">
        <v>2686</v>
      </c>
      <c r="C2008" s="329">
        <v>9.3799999999999994E-2</v>
      </c>
      <c r="D2008" s="881"/>
    </row>
    <row r="2009" spans="2:4" ht="13.5" thickBot="1">
      <c r="B2009" s="919" t="s">
        <v>2687</v>
      </c>
      <c r="C2009" s="194">
        <v>8.72E-2</v>
      </c>
      <c r="D2009" s="881"/>
    </row>
    <row r="2010" spans="2:4" ht="12.75" customHeight="1">
      <c r="B2010" s="2345" t="s">
        <v>1431</v>
      </c>
      <c r="C2010" s="2346"/>
      <c r="D2010" s="881"/>
    </row>
    <row r="2011" spans="2:4">
      <c r="B2011" s="880"/>
      <c r="C2011" s="182"/>
      <c r="D2011" s="881"/>
    </row>
    <row r="2012" spans="2:4">
      <c r="B2012" s="2347" t="s">
        <v>281</v>
      </c>
      <c r="C2012" s="2348"/>
      <c r="D2012" s="881"/>
    </row>
    <row r="2013" spans="2:4" ht="13.5" thickBot="1">
      <c r="B2013" s="880"/>
      <c r="C2013" s="182"/>
      <c r="D2013" s="881"/>
    </row>
    <row r="2014" spans="2:4" ht="13.5" thickBot="1">
      <c r="B2014" s="921" t="s">
        <v>206</v>
      </c>
      <c r="C2014" s="183" t="s">
        <v>262</v>
      </c>
      <c r="D2014" s="881"/>
    </row>
    <row r="2015" spans="2:4">
      <c r="B2015" s="922" t="s">
        <v>283</v>
      </c>
      <c r="C2015" s="184">
        <v>0.09</v>
      </c>
      <c r="D2015" s="881"/>
    </row>
    <row r="2016" spans="2:4">
      <c r="B2016" s="875" t="s">
        <v>285</v>
      </c>
      <c r="C2016" s="185">
        <v>0.09</v>
      </c>
      <c r="D2016" s="881"/>
    </row>
    <row r="2017" spans="2:4">
      <c r="B2017" s="896" t="s">
        <v>2688</v>
      </c>
      <c r="C2017" s="185">
        <v>0.21</v>
      </c>
      <c r="D2017" s="881"/>
    </row>
    <row r="2018" spans="2:4">
      <c r="B2018" s="896" t="s">
        <v>2689</v>
      </c>
      <c r="C2018" s="185">
        <v>0.23</v>
      </c>
      <c r="D2018" s="881"/>
    </row>
    <row r="2019" spans="2:4">
      <c r="B2019" s="896" t="s">
        <v>2690</v>
      </c>
      <c r="C2019" s="185">
        <v>0.22</v>
      </c>
      <c r="D2019" s="881"/>
    </row>
    <row r="2020" spans="2:4">
      <c r="B2020" s="896" t="s">
        <v>2691</v>
      </c>
      <c r="C2020" s="185">
        <v>0.22</v>
      </c>
      <c r="D2020" s="881"/>
    </row>
    <row r="2021" spans="2:4">
      <c r="B2021" s="896" t="s">
        <v>2692</v>
      </c>
      <c r="C2021" s="185">
        <v>0.13</v>
      </c>
      <c r="D2021" s="881"/>
    </row>
    <row r="2022" spans="2:4">
      <c r="B2022" s="896" t="s">
        <v>2693</v>
      </c>
      <c r="C2022" s="185">
        <v>0.22</v>
      </c>
      <c r="D2022" s="881"/>
    </row>
    <row r="2023" spans="2:4">
      <c r="B2023" s="896" t="s">
        <v>2694</v>
      </c>
      <c r="C2023" s="185">
        <v>0.19</v>
      </c>
      <c r="D2023" s="881"/>
    </row>
    <row r="2024" spans="2:4">
      <c r="B2024" s="895" t="s">
        <v>2274</v>
      </c>
      <c r="C2024" s="330">
        <v>0.13</v>
      </c>
      <c r="D2024" s="881"/>
    </row>
    <row r="2025" spans="2:4">
      <c r="B2025" s="895" t="s">
        <v>2275</v>
      </c>
      <c r="C2025" s="330">
        <v>0.2</v>
      </c>
      <c r="D2025" s="881"/>
    </row>
    <row r="2026" spans="2:4">
      <c r="B2026" s="896" t="s">
        <v>2695</v>
      </c>
      <c r="C2026" s="185">
        <v>0.13</v>
      </c>
      <c r="D2026" s="881"/>
    </row>
    <row r="2027" spans="2:4">
      <c r="B2027" s="896" t="s">
        <v>2696</v>
      </c>
      <c r="C2027" s="185">
        <v>0.25</v>
      </c>
      <c r="D2027" s="881"/>
    </row>
    <row r="2028" spans="2:4">
      <c r="B2028" s="896" t="s">
        <v>2697</v>
      </c>
      <c r="C2028" s="185">
        <v>0.19</v>
      </c>
      <c r="D2028" s="881"/>
    </row>
    <row r="2029" spans="2:4">
      <c r="B2029" s="896" t="s">
        <v>2698</v>
      </c>
      <c r="C2029" s="185">
        <v>1</v>
      </c>
      <c r="D2029" s="881"/>
    </row>
    <row r="2030" spans="2:4">
      <c r="B2030" s="896" t="s">
        <v>2345</v>
      </c>
      <c r="C2030" s="185">
        <v>0.3</v>
      </c>
      <c r="D2030" s="881"/>
    </row>
    <row r="2031" spans="2:4">
      <c r="B2031" s="895" t="s">
        <v>2276</v>
      </c>
      <c r="C2031" s="330">
        <v>0.6</v>
      </c>
      <c r="D2031" s="881"/>
    </row>
    <row r="2032" spans="2:4">
      <c r="B2032" s="895" t="s">
        <v>2699</v>
      </c>
      <c r="C2032" s="330">
        <v>0.5</v>
      </c>
      <c r="D2032" s="881"/>
    </row>
    <row r="2033" spans="2:4">
      <c r="B2033" s="895" t="s">
        <v>2277</v>
      </c>
      <c r="C2033" s="330">
        <v>6.8</v>
      </c>
      <c r="D2033" s="881"/>
    </row>
    <row r="2034" spans="2:4">
      <c r="B2034" s="875" t="s">
        <v>162</v>
      </c>
      <c r="C2034" s="185">
        <v>0.22</v>
      </c>
      <c r="D2034" s="881"/>
    </row>
    <row r="2035" spans="2:4">
      <c r="B2035" s="875" t="s">
        <v>163</v>
      </c>
      <c r="C2035" s="185">
        <v>0.35</v>
      </c>
      <c r="D2035" s="881"/>
    </row>
    <row r="2036" spans="2:4">
      <c r="B2036" s="875" t="s">
        <v>165</v>
      </c>
      <c r="C2036" s="185">
        <v>6.8</v>
      </c>
      <c r="D2036" s="881"/>
    </row>
    <row r="2037" spans="2:4" ht="13.5" thickBot="1">
      <c r="B2037" s="878" t="s">
        <v>717</v>
      </c>
      <c r="C2037" s="186">
        <v>0.39</v>
      </c>
      <c r="D2037" s="881"/>
    </row>
    <row r="2038" spans="2:4">
      <c r="B2038" s="920"/>
      <c r="C2038" s="187"/>
      <c r="D2038" s="881"/>
    </row>
    <row r="2039" spans="2:4">
      <c r="B2039" s="920" t="s">
        <v>718</v>
      </c>
      <c r="C2039" s="187"/>
      <c r="D2039" s="881"/>
    </row>
    <row r="2040" spans="2:4">
      <c r="B2040" s="897" t="s">
        <v>209</v>
      </c>
      <c r="C2040" s="356"/>
      <c r="D2040" s="881"/>
    </row>
    <row r="2041" spans="2:4">
      <c r="B2041" s="880" t="s">
        <v>226</v>
      </c>
      <c r="C2041" s="356"/>
      <c r="D2041" s="881"/>
    </row>
    <row r="2042" spans="2:4" ht="12.75" customHeight="1">
      <c r="B2042" s="2330" t="s">
        <v>2674</v>
      </c>
      <c r="C2042" s="2331"/>
      <c r="D2042" s="2332"/>
    </row>
    <row r="2043" spans="2:4" ht="12.75" customHeight="1">
      <c r="B2043" s="2336" t="s">
        <v>2653</v>
      </c>
      <c r="C2043" s="2337"/>
      <c r="D2043" s="2338"/>
    </row>
    <row r="2044" spans="2:4">
      <c r="B2044" s="880"/>
      <c r="C2044" s="356"/>
      <c r="D2044" s="881"/>
    </row>
    <row r="2045" spans="2:4">
      <c r="B2045" s="884" t="s">
        <v>227</v>
      </c>
      <c r="C2045" s="356"/>
      <c r="D2045" s="881"/>
    </row>
    <row r="2046" spans="2:4" ht="12.75" customHeight="1">
      <c r="B2046" s="2311" t="s">
        <v>2334</v>
      </c>
      <c r="C2046" s="2105"/>
      <c r="D2046" s="2312"/>
    </row>
    <row r="2047" spans="2:4" ht="12.75" customHeight="1">
      <c r="B2047" s="2315" t="s">
        <v>185</v>
      </c>
      <c r="C2047" s="2316"/>
      <c r="D2047" s="2317"/>
    </row>
    <row r="2048" spans="2:4" ht="12.75" customHeight="1">
      <c r="B2048" s="2315" t="s">
        <v>915</v>
      </c>
      <c r="C2048" s="2316"/>
      <c r="D2048" s="2317"/>
    </row>
    <row r="2049" spans="2:4" ht="13.5" customHeight="1" thickBot="1">
      <c r="B2049" s="2324" t="s">
        <v>47</v>
      </c>
      <c r="C2049" s="2325"/>
      <c r="D2049" s="2326"/>
    </row>
    <row r="2050" spans="2:4" ht="26.25" thickBot="1">
      <c r="B2050" s="916" t="s">
        <v>644</v>
      </c>
      <c r="C2050" s="349" t="s">
        <v>1089</v>
      </c>
      <c r="D2050" s="886"/>
    </row>
    <row r="2051" spans="2:4">
      <c r="B2051" s="871" t="s">
        <v>645</v>
      </c>
      <c r="C2051" s="179">
        <v>0.04</v>
      </c>
      <c r="D2051" s="886"/>
    </row>
    <row r="2052" spans="2:4">
      <c r="B2052" s="873" t="s">
        <v>646</v>
      </c>
      <c r="C2052" s="180">
        <v>3.9800000000000002E-2</v>
      </c>
      <c r="D2052" s="886"/>
    </row>
    <row r="2053" spans="2:4">
      <c r="B2053" s="873" t="s">
        <v>647</v>
      </c>
      <c r="C2053" s="180">
        <v>3.9600000000000003E-2</v>
      </c>
      <c r="D2053" s="886"/>
    </row>
    <row r="2054" spans="2:4">
      <c r="B2054" s="873" t="s">
        <v>648</v>
      </c>
      <c r="C2054" s="180">
        <v>3.9399999999999998E-2</v>
      </c>
      <c r="D2054" s="886"/>
    </row>
    <row r="2055" spans="2:4">
      <c r="B2055" s="873" t="s">
        <v>649</v>
      </c>
      <c r="C2055" s="180">
        <v>3.9199999999999999E-2</v>
      </c>
      <c r="D2055" s="886"/>
    </row>
    <row r="2056" spans="2:4">
      <c r="B2056" s="873" t="s">
        <v>650</v>
      </c>
      <c r="C2056" s="180">
        <v>3.9E-2</v>
      </c>
      <c r="D2056" s="886"/>
    </row>
    <row r="2057" spans="2:4">
      <c r="B2057" s="899" t="s">
        <v>2701</v>
      </c>
      <c r="C2057" s="328">
        <v>3.8800000000000001E-2</v>
      </c>
      <c r="D2057" s="886"/>
    </row>
    <row r="2058" spans="2:4">
      <c r="B2058" s="899" t="s">
        <v>2702</v>
      </c>
      <c r="C2058" s="328">
        <v>3.49E-2</v>
      </c>
      <c r="D2058" s="886"/>
    </row>
    <row r="2059" spans="2:4">
      <c r="B2059" s="899" t="s">
        <v>2703</v>
      </c>
      <c r="C2059" s="328">
        <v>2.9700000000000001E-2</v>
      </c>
      <c r="D2059" s="886"/>
    </row>
    <row r="2060" spans="2:4" ht="13.5" thickBot="1">
      <c r="B2060" s="919" t="s">
        <v>2704</v>
      </c>
      <c r="C2060" s="181">
        <v>2.52E-2</v>
      </c>
      <c r="D2060" s="886"/>
    </row>
    <row r="2061" spans="2:4" ht="12.75" customHeight="1">
      <c r="B2061" s="2311" t="s">
        <v>1061</v>
      </c>
      <c r="C2061" s="2105"/>
      <c r="D2061" s="2312"/>
    </row>
    <row r="2062" spans="2:4">
      <c r="B2062" s="884" t="s">
        <v>529</v>
      </c>
      <c r="C2062" s="356"/>
      <c r="D2062" s="881"/>
    </row>
    <row r="2063" spans="2:4">
      <c r="B2063" s="880" t="s">
        <v>530</v>
      </c>
      <c r="C2063" s="356"/>
      <c r="D2063" s="881"/>
    </row>
    <row r="2064" spans="2:4">
      <c r="B2064" s="880" t="s">
        <v>531</v>
      </c>
      <c r="C2064" s="356"/>
      <c r="D2064" s="881"/>
    </row>
    <row r="2065" spans="2:4">
      <c r="B2065" s="880" t="s">
        <v>532</v>
      </c>
      <c r="C2065" s="356"/>
      <c r="D2065" s="881"/>
    </row>
    <row r="2066" spans="2:4">
      <c r="B2066" s="880" t="s">
        <v>533</v>
      </c>
      <c r="C2066" s="356"/>
      <c r="D2066" s="881"/>
    </row>
    <row r="2067" spans="2:4">
      <c r="B2067" s="880" t="s">
        <v>534</v>
      </c>
      <c r="C2067" s="356"/>
      <c r="D2067" s="881"/>
    </row>
    <row r="2068" spans="2:4">
      <c r="B2068" s="880" t="s">
        <v>535</v>
      </c>
      <c r="C2068" s="356"/>
      <c r="D2068" s="881"/>
    </row>
    <row r="2069" spans="2:4">
      <c r="B2069" s="880" t="s">
        <v>536</v>
      </c>
      <c r="C2069" s="356"/>
      <c r="D2069" s="881"/>
    </row>
    <row r="2070" spans="2:4">
      <c r="B2070" s="880" t="s">
        <v>537</v>
      </c>
      <c r="C2070" s="356"/>
      <c r="D2070" s="881"/>
    </row>
    <row r="2071" spans="2:4">
      <c r="B2071" s="880" t="s">
        <v>538</v>
      </c>
      <c r="C2071" s="356"/>
      <c r="D2071" s="881"/>
    </row>
    <row r="2072" spans="2:4" ht="12.75" customHeight="1">
      <c r="B2072" s="2311" t="s">
        <v>652</v>
      </c>
      <c r="C2072" s="2105"/>
      <c r="D2072" s="2312"/>
    </row>
    <row r="2073" spans="2:4" ht="12.75" customHeight="1">
      <c r="B2073" s="2311" t="s">
        <v>49</v>
      </c>
      <c r="C2073" s="2105"/>
      <c r="D2073" s="2312"/>
    </row>
    <row r="2074" spans="2:4">
      <c r="B2074" s="884" t="s">
        <v>540</v>
      </c>
      <c r="C2074" s="356"/>
      <c r="D2074" s="881"/>
    </row>
    <row r="2075" spans="2:4">
      <c r="B2075" s="880" t="s">
        <v>541</v>
      </c>
      <c r="C2075" s="356"/>
      <c r="D2075" s="881"/>
    </row>
    <row r="2076" spans="2:4">
      <c r="B2076" s="880" t="s">
        <v>542</v>
      </c>
      <c r="C2076" s="356"/>
      <c r="D2076" s="881"/>
    </row>
    <row r="2077" spans="2:4">
      <c r="B2077" s="880" t="s">
        <v>543</v>
      </c>
      <c r="C2077" s="356"/>
      <c r="D2077" s="881"/>
    </row>
    <row r="2078" spans="2:4">
      <c r="B2078" s="880" t="s">
        <v>544</v>
      </c>
      <c r="C2078" s="356"/>
      <c r="D2078" s="881"/>
    </row>
    <row r="2079" spans="2:4">
      <c r="B2079" s="880" t="s">
        <v>545</v>
      </c>
      <c r="C2079" s="356"/>
      <c r="D2079" s="881"/>
    </row>
    <row r="2080" spans="2:4">
      <c r="B2080" s="880" t="s">
        <v>546</v>
      </c>
      <c r="C2080" s="356"/>
      <c r="D2080" s="881"/>
    </row>
    <row r="2081" spans="2:4">
      <c r="B2081" s="880" t="s">
        <v>547</v>
      </c>
      <c r="C2081" s="356"/>
      <c r="D2081" s="881"/>
    </row>
    <row r="2082" spans="2:4">
      <c r="B2082" s="880" t="s">
        <v>548</v>
      </c>
      <c r="C2082" s="356"/>
      <c r="D2082" s="881"/>
    </row>
    <row r="2083" spans="2:4">
      <c r="B2083" s="880" t="s">
        <v>549</v>
      </c>
      <c r="C2083" s="356"/>
      <c r="D2083" s="881"/>
    </row>
    <row r="2084" spans="2:4">
      <c r="B2084" s="880" t="s">
        <v>550</v>
      </c>
      <c r="C2084" s="356"/>
      <c r="D2084" s="881"/>
    </row>
    <row r="2085" spans="2:4">
      <c r="B2085" s="880" t="s">
        <v>580</v>
      </c>
      <c r="C2085" s="356"/>
      <c r="D2085" s="881"/>
    </row>
    <row r="2086" spans="2:4" ht="12.75" customHeight="1">
      <c r="B2086" s="2311" t="s">
        <v>1080</v>
      </c>
      <c r="C2086" s="2105"/>
      <c r="D2086" s="2312"/>
    </row>
    <row r="2087" spans="2:4" ht="12.75" customHeight="1">
      <c r="B2087" s="2311" t="s">
        <v>1081</v>
      </c>
      <c r="C2087" s="2105"/>
      <c r="D2087" s="2312"/>
    </row>
    <row r="2088" spans="2:4">
      <c r="B2088" s="880" t="s">
        <v>653</v>
      </c>
      <c r="C2088" s="356"/>
      <c r="D2088" s="881"/>
    </row>
    <row r="2089" spans="2:4" ht="12.75" customHeight="1">
      <c r="B2089" s="2315" t="s">
        <v>1069</v>
      </c>
      <c r="C2089" s="2316"/>
      <c r="D2089" s="2317"/>
    </row>
    <row r="2090" spans="2:4" ht="12.75" customHeight="1">
      <c r="B2090" s="2334" t="s">
        <v>517</v>
      </c>
      <c r="C2090" s="2335"/>
      <c r="D2090" s="886"/>
    </row>
    <row r="2091" spans="2:4" ht="12.75" customHeight="1">
      <c r="B2091" s="2315" t="s">
        <v>582</v>
      </c>
      <c r="C2091" s="2316"/>
      <c r="D2091" s="2317"/>
    </row>
    <row r="2092" spans="2:4" ht="13.5" thickBot="1">
      <c r="B2092" s="2318" t="s">
        <v>2705</v>
      </c>
      <c r="C2092" s="2319"/>
      <c r="D2092" s="2320"/>
    </row>
    <row r="2093" spans="2:4" ht="14.25" thickTop="1" thickBot="1">
      <c r="B2093"/>
      <c r="C2093"/>
      <c r="D2093"/>
    </row>
    <row r="2094" spans="2:4" ht="13.5" thickTop="1">
      <c r="B2094" s="2321" t="s">
        <v>2719</v>
      </c>
      <c r="C2094" s="2322"/>
      <c r="D2094" s="2323"/>
    </row>
    <row r="2095" spans="2:4" ht="13.5" customHeight="1" thickBot="1">
      <c r="B2095" s="2324" t="s">
        <v>2720</v>
      </c>
      <c r="C2095" s="2325"/>
      <c r="D2095" s="2326"/>
    </row>
    <row r="2096" spans="2:4" ht="39" thickBot="1">
      <c r="B2096" s="869" t="s">
        <v>307</v>
      </c>
      <c r="C2096" s="166" t="s">
        <v>2721</v>
      </c>
      <c r="D2096" s="870" t="s">
        <v>270</v>
      </c>
    </row>
    <row r="2097" spans="2:4">
      <c r="B2097" s="913" t="s">
        <v>271</v>
      </c>
      <c r="C2097" s="327">
        <v>18000</v>
      </c>
      <c r="D2097" s="914" t="s">
        <v>272</v>
      </c>
    </row>
    <row r="2098" spans="2:4">
      <c r="B2098" s="899" t="s">
        <v>273</v>
      </c>
      <c r="C2098" s="350">
        <v>4200</v>
      </c>
      <c r="D2098" s="915" t="s">
        <v>609</v>
      </c>
    </row>
    <row r="2099" spans="2:4" ht="13.5" thickBot="1">
      <c r="B2099" s="2342" t="s">
        <v>215</v>
      </c>
      <c r="C2099" s="2343"/>
      <c r="D2099" s="2344"/>
    </row>
    <row r="2100" spans="2:4" ht="12.75" customHeight="1">
      <c r="B2100" s="2327" t="s">
        <v>551</v>
      </c>
      <c r="C2100" s="2328"/>
      <c r="D2100" s="2329"/>
    </row>
    <row r="2101" spans="2:4" ht="13.5" thickBot="1">
      <c r="B2101" s="880"/>
      <c r="C2101" s="356"/>
      <c r="D2101" s="881"/>
    </row>
    <row r="2102" spans="2:4" ht="26.25" thickBot="1">
      <c r="B2102" s="916" t="s">
        <v>1088</v>
      </c>
      <c r="C2102" s="349" t="s">
        <v>1089</v>
      </c>
      <c r="D2102" s="881"/>
    </row>
    <row r="2103" spans="2:4">
      <c r="B2103" s="871" t="s">
        <v>1090</v>
      </c>
      <c r="C2103" s="179">
        <v>0.02</v>
      </c>
      <c r="D2103" s="881"/>
    </row>
    <row r="2104" spans="2:4">
      <c r="B2104" s="873" t="s">
        <v>1091</v>
      </c>
      <c r="C2104" s="180">
        <v>1.9800000000000002E-2</v>
      </c>
      <c r="D2104" s="881"/>
    </row>
    <row r="2105" spans="2:4">
      <c r="B2105" s="873" t="s">
        <v>1092</v>
      </c>
      <c r="C2105" s="180">
        <v>1.9599999999999999E-2</v>
      </c>
      <c r="D2105" s="881"/>
    </row>
    <row r="2106" spans="2:4">
      <c r="B2106" s="873" t="s">
        <v>1093</v>
      </c>
      <c r="C2106" s="180">
        <v>1.9400000000000001E-2</v>
      </c>
      <c r="D2106" s="881"/>
    </row>
    <row r="2107" spans="2:4">
      <c r="B2107" s="873" t="s">
        <v>1094</v>
      </c>
      <c r="C2107" s="180">
        <v>1.9300000000000001E-2</v>
      </c>
      <c r="D2107" s="881"/>
    </row>
    <row r="2108" spans="2:4">
      <c r="B2108" s="873" t="s">
        <v>1095</v>
      </c>
      <c r="C2108" s="180">
        <v>1.9199999999999998E-2</v>
      </c>
      <c r="D2108" s="881"/>
    </row>
    <row r="2109" spans="2:4" ht="13.5" thickBot="1">
      <c r="B2109" s="917" t="s">
        <v>1096</v>
      </c>
      <c r="C2109" s="181">
        <v>1.9E-2</v>
      </c>
      <c r="D2109" s="881"/>
    </row>
    <row r="2110" spans="2:4" ht="13.5" thickBot="1">
      <c r="B2110" s="880"/>
      <c r="C2110" s="356"/>
      <c r="D2110" s="881"/>
    </row>
    <row r="2111" spans="2:4" ht="26.25" thickBot="1">
      <c r="B2111" s="916" t="s">
        <v>1097</v>
      </c>
      <c r="C2111" s="349" t="s">
        <v>1089</v>
      </c>
      <c r="D2111" s="881"/>
    </row>
    <row r="2112" spans="2:4">
      <c r="B2112" s="871" t="s">
        <v>1090</v>
      </c>
      <c r="C2112" s="179">
        <v>5.6000000000000001E-2</v>
      </c>
      <c r="D2112" s="881"/>
    </row>
    <row r="2113" spans="2:4">
      <c r="B2113" s="873" t="s">
        <v>1098</v>
      </c>
      <c r="C2113" s="180">
        <v>5.5899999999999998E-2</v>
      </c>
      <c r="D2113" s="881"/>
    </row>
    <row r="2114" spans="2:4">
      <c r="B2114" s="873" t="s">
        <v>1099</v>
      </c>
      <c r="C2114" s="180">
        <v>5.4600000000000003E-2</v>
      </c>
      <c r="D2114" s="881"/>
    </row>
    <row r="2115" spans="2:4">
      <c r="B2115" s="873" t="s">
        <v>1100</v>
      </c>
      <c r="C2115" s="180">
        <v>5.45E-2</v>
      </c>
      <c r="D2115" s="881"/>
    </row>
    <row r="2116" spans="2:4">
      <c r="B2116" s="873" t="s">
        <v>1101</v>
      </c>
      <c r="C2116" s="180">
        <v>5.4399999999999997E-2</v>
      </c>
      <c r="D2116" s="881"/>
    </row>
    <row r="2117" spans="2:4">
      <c r="B2117" s="873" t="s">
        <v>1102</v>
      </c>
      <c r="C2117" s="180">
        <v>5.3999999999999999E-2</v>
      </c>
      <c r="D2117" s="881"/>
    </row>
    <row r="2118" spans="2:4">
      <c r="B2118" s="899" t="s">
        <v>2679</v>
      </c>
      <c r="C2118" s="328">
        <v>4.7E-2</v>
      </c>
      <c r="D2118" s="881"/>
    </row>
    <row r="2119" spans="2:4">
      <c r="B2119" s="918" t="s">
        <v>2680</v>
      </c>
      <c r="C2119" s="328">
        <v>0.04</v>
      </c>
      <c r="D2119" s="881"/>
    </row>
    <row r="2120" spans="2:4">
      <c r="B2120" s="918" t="s">
        <v>2681</v>
      </c>
      <c r="C2120" s="328">
        <v>3.2000000000000001E-2</v>
      </c>
      <c r="D2120" s="881"/>
    </row>
    <row r="2121" spans="2:4" ht="13.5" thickBot="1">
      <c r="B2121" s="919" t="s">
        <v>2682</v>
      </c>
      <c r="C2121" s="181">
        <v>2.52E-2</v>
      </c>
      <c r="D2121" s="881"/>
    </row>
    <row r="2122" spans="2:4">
      <c r="B2122" s="920" t="s">
        <v>329</v>
      </c>
      <c r="C2122" s="356"/>
      <c r="D2122" s="881"/>
    </row>
    <row r="2123" spans="2:4" ht="13.5" thickBot="1">
      <c r="B2123" s="880"/>
      <c r="C2123" s="356"/>
      <c r="D2123" s="881"/>
    </row>
    <row r="2124" spans="2:4" ht="26.25" thickBot="1">
      <c r="B2124" s="916" t="s">
        <v>2683</v>
      </c>
      <c r="C2124" s="349" t="s">
        <v>1089</v>
      </c>
      <c r="D2124" s="881"/>
    </row>
    <row r="2125" spans="2:4">
      <c r="B2125" s="871" t="s">
        <v>1105</v>
      </c>
      <c r="C2125" s="192">
        <v>0.13500000000000001</v>
      </c>
      <c r="D2125" s="881"/>
    </row>
    <row r="2126" spans="2:4">
      <c r="B2126" s="873" t="s">
        <v>1106</v>
      </c>
      <c r="C2126" s="193">
        <v>0.1303</v>
      </c>
      <c r="D2126" s="881"/>
    </row>
    <row r="2127" spans="2:4">
      <c r="B2127" s="873" t="s">
        <v>1107</v>
      </c>
      <c r="C2127" s="193">
        <v>0.127</v>
      </c>
      <c r="D2127" s="881"/>
    </row>
    <row r="2128" spans="2:4">
      <c r="B2128" s="873" t="s">
        <v>1108</v>
      </c>
      <c r="C2128" s="193">
        <v>0.1232</v>
      </c>
      <c r="D2128" s="881"/>
    </row>
    <row r="2129" spans="2:4">
      <c r="B2129" s="873" t="s">
        <v>1109</v>
      </c>
      <c r="C2129" s="193">
        <v>0.11890000000000001</v>
      </c>
      <c r="D2129" s="881"/>
    </row>
    <row r="2130" spans="2:4">
      <c r="B2130" s="873" t="s">
        <v>260</v>
      </c>
      <c r="C2130" s="193">
        <v>0.11409999999999999</v>
      </c>
      <c r="D2130" s="881"/>
    </row>
    <row r="2131" spans="2:4">
      <c r="B2131" s="899" t="s">
        <v>2684</v>
      </c>
      <c r="C2131" s="329">
        <v>0.11083999999999999</v>
      </c>
      <c r="D2131" s="881"/>
    </row>
    <row r="2132" spans="2:4">
      <c r="B2132" s="899" t="s">
        <v>2685</v>
      </c>
      <c r="C2132" s="329">
        <v>0.1008</v>
      </c>
      <c r="D2132" s="881"/>
    </row>
    <row r="2133" spans="2:4">
      <c r="B2133" s="899" t="s">
        <v>2686</v>
      </c>
      <c r="C2133" s="329">
        <v>9.3799999999999994E-2</v>
      </c>
      <c r="D2133" s="881"/>
    </row>
    <row r="2134" spans="2:4" ht="13.5" thickBot="1">
      <c r="B2134" s="919" t="s">
        <v>2687</v>
      </c>
      <c r="C2134" s="194">
        <v>8.72E-2</v>
      </c>
      <c r="D2134" s="881"/>
    </row>
    <row r="2135" spans="2:4" ht="12.75" customHeight="1">
      <c r="B2135" s="2345" t="s">
        <v>1431</v>
      </c>
      <c r="C2135" s="2346"/>
      <c r="D2135" s="881"/>
    </row>
    <row r="2136" spans="2:4">
      <c r="B2136" s="880"/>
      <c r="C2136" s="182"/>
      <c r="D2136" s="881"/>
    </row>
    <row r="2137" spans="2:4">
      <c r="B2137" s="2347" t="s">
        <v>281</v>
      </c>
      <c r="C2137" s="2348"/>
      <c r="D2137" s="881"/>
    </row>
    <row r="2138" spans="2:4" ht="13.5" thickBot="1">
      <c r="B2138" s="880"/>
      <c r="C2138" s="182"/>
      <c r="D2138" s="881"/>
    </row>
    <row r="2139" spans="2:4" ht="13.5" thickBot="1">
      <c r="B2139" s="921" t="s">
        <v>206</v>
      </c>
      <c r="C2139" s="183" t="s">
        <v>262</v>
      </c>
      <c r="D2139" s="881"/>
    </row>
    <row r="2140" spans="2:4">
      <c r="B2140" s="922" t="s">
        <v>283</v>
      </c>
      <c r="C2140" s="184">
        <v>0.09</v>
      </c>
      <c r="D2140" s="881"/>
    </row>
    <row r="2141" spans="2:4">
      <c r="B2141" s="875" t="s">
        <v>285</v>
      </c>
      <c r="C2141" s="185">
        <v>0.09</v>
      </c>
      <c r="D2141" s="881"/>
    </row>
    <row r="2142" spans="2:4">
      <c r="B2142" s="896" t="s">
        <v>2688</v>
      </c>
      <c r="C2142" s="185">
        <v>0.21</v>
      </c>
      <c r="D2142" s="881"/>
    </row>
    <row r="2143" spans="2:4">
      <c r="B2143" s="896" t="s">
        <v>2689</v>
      </c>
      <c r="C2143" s="185">
        <v>0.23</v>
      </c>
      <c r="D2143" s="881"/>
    </row>
    <row r="2144" spans="2:4">
      <c r="B2144" s="896" t="s">
        <v>2690</v>
      </c>
      <c r="C2144" s="185">
        <v>0.22</v>
      </c>
      <c r="D2144" s="881"/>
    </row>
    <row r="2145" spans="2:4">
      <c r="B2145" s="896" t="s">
        <v>2691</v>
      </c>
      <c r="C2145" s="185">
        <v>0.22</v>
      </c>
      <c r="D2145" s="881"/>
    </row>
    <row r="2146" spans="2:4">
      <c r="B2146" s="896" t="s">
        <v>2692</v>
      </c>
      <c r="C2146" s="185">
        <v>0.13</v>
      </c>
      <c r="D2146" s="881"/>
    </row>
    <row r="2147" spans="2:4">
      <c r="B2147" s="896" t="s">
        <v>2693</v>
      </c>
      <c r="C2147" s="185">
        <v>0.22</v>
      </c>
      <c r="D2147" s="881"/>
    </row>
    <row r="2148" spans="2:4">
      <c r="B2148" s="896" t="s">
        <v>2694</v>
      </c>
      <c r="C2148" s="185">
        <v>0.19</v>
      </c>
      <c r="D2148" s="881"/>
    </row>
    <row r="2149" spans="2:4">
      <c r="B2149" s="895" t="s">
        <v>2274</v>
      </c>
      <c r="C2149" s="330">
        <v>0.13</v>
      </c>
      <c r="D2149" s="881"/>
    </row>
    <row r="2150" spans="2:4">
      <c r="B2150" s="895" t="s">
        <v>2275</v>
      </c>
      <c r="C2150" s="330">
        <v>0.2</v>
      </c>
      <c r="D2150" s="881"/>
    </row>
    <row r="2151" spans="2:4">
      <c r="B2151" s="896" t="s">
        <v>2695</v>
      </c>
      <c r="C2151" s="185">
        <v>0.13</v>
      </c>
      <c r="D2151" s="881"/>
    </row>
    <row r="2152" spans="2:4">
      <c r="B2152" s="896" t="s">
        <v>2696</v>
      </c>
      <c r="C2152" s="185">
        <v>0.25</v>
      </c>
      <c r="D2152" s="881"/>
    </row>
    <row r="2153" spans="2:4">
      <c r="B2153" s="896" t="s">
        <v>2697</v>
      </c>
      <c r="C2153" s="185">
        <v>0.19</v>
      </c>
      <c r="D2153" s="881"/>
    </row>
    <row r="2154" spans="2:4">
      <c r="B2154" s="896" t="s">
        <v>2698</v>
      </c>
      <c r="C2154" s="185">
        <v>1</v>
      </c>
      <c r="D2154" s="881"/>
    </row>
    <row r="2155" spans="2:4">
      <c r="B2155" s="896" t="s">
        <v>2345</v>
      </c>
      <c r="C2155" s="185">
        <v>0.3</v>
      </c>
      <c r="D2155" s="881"/>
    </row>
    <row r="2156" spans="2:4">
      <c r="B2156" s="895" t="s">
        <v>2276</v>
      </c>
      <c r="C2156" s="330">
        <v>0.6</v>
      </c>
      <c r="D2156" s="881"/>
    </row>
    <row r="2157" spans="2:4">
      <c r="B2157" s="895" t="s">
        <v>2699</v>
      </c>
      <c r="C2157" s="330">
        <v>0.5</v>
      </c>
      <c r="D2157" s="881"/>
    </row>
    <row r="2158" spans="2:4">
      <c r="B2158" s="895" t="s">
        <v>2277</v>
      </c>
      <c r="C2158" s="330">
        <v>6.8</v>
      </c>
      <c r="D2158" s="881"/>
    </row>
    <row r="2159" spans="2:4">
      <c r="B2159" s="875" t="s">
        <v>162</v>
      </c>
      <c r="C2159" s="185">
        <v>0.22</v>
      </c>
      <c r="D2159" s="881"/>
    </row>
    <row r="2160" spans="2:4">
      <c r="B2160" s="875" t="s">
        <v>163</v>
      </c>
      <c r="C2160" s="185">
        <v>0.35</v>
      </c>
      <c r="D2160" s="881"/>
    </row>
    <row r="2161" spans="2:4">
      <c r="B2161" s="875" t="s">
        <v>165</v>
      </c>
      <c r="C2161" s="185">
        <v>6.8</v>
      </c>
      <c r="D2161" s="881"/>
    </row>
    <row r="2162" spans="2:4" ht="13.5" thickBot="1">
      <c r="B2162" s="878" t="s">
        <v>717</v>
      </c>
      <c r="C2162" s="186">
        <v>0.39</v>
      </c>
      <c r="D2162" s="881"/>
    </row>
    <row r="2163" spans="2:4">
      <c r="B2163" s="920"/>
      <c r="C2163" s="187"/>
      <c r="D2163" s="881"/>
    </row>
    <row r="2164" spans="2:4">
      <c r="B2164" s="920" t="s">
        <v>718</v>
      </c>
      <c r="C2164" s="187"/>
      <c r="D2164" s="881"/>
    </row>
    <row r="2165" spans="2:4">
      <c r="B2165" s="897" t="s">
        <v>209</v>
      </c>
      <c r="C2165" s="356"/>
      <c r="D2165" s="881"/>
    </row>
    <row r="2166" spans="2:4">
      <c r="B2166" s="880" t="s">
        <v>226</v>
      </c>
      <c r="C2166" s="356"/>
      <c r="D2166" s="881"/>
    </row>
    <row r="2167" spans="2:4" ht="12.75" customHeight="1">
      <c r="B2167" s="2330" t="s">
        <v>2674</v>
      </c>
      <c r="C2167" s="2331"/>
      <c r="D2167" s="2332"/>
    </row>
    <row r="2168" spans="2:4" ht="12.75" customHeight="1">
      <c r="B2168" s="2336" t="s">
        <v>2653</v>
      </c>
      <c r="C2168" s="2337"/>
      <c r="D2168" s="2338"/>
    </row>
    <row r="2169" spans="2:4">
      <c r="B2169" s="880"/>
      <c r="C2169" s="356"/>
      <c r="D2169" s="881"/>
    </row>
    <row r="2170" spans="2:4">
      <c r="B2170" s="884" t="s">
        <v>227</v>
      </c>
      <c r="C2170" s="356"/>
      <c r="D2170" s="881"/>
    </row>
    <row r="2171" spans="2:4" ht="12.75" customHeight="1">
      <c r="B2171" s="2311" t="s">
        <v>2334</v>
      </c>
      <c r="C2171" s="2105"/>
      <c r="D2171" s="2312"/>
    </row>
    <row r="2172" spans="2:4" ht="12.75" customHeight="1">
      <c r="B2172" s="2315" t="s">
        <v>185</v>
      </c>
      <c r="C2172" s="2316"/>
      <c r="D2172" s="2317"/>
    </row>
    <row r="2173" spans="2:4" ht="12.75" customHeight="1">
      <c r="B2173" s="2315" t="s">
        <v>915</v>
      </c>
      <c r="C2173" s="2316"/>
      <c r="D2173" s="2317"/>
    </row>
    <row r="2174" spans="2:4" ht="13.5" customHeight="1" thickBot="1">
      <c r="B2174" s="2324" t="s">
        <v>47</v>
      </c>
      <c r="C2174" s="2325"/>
      <c r="D2174" s="2326"/>
    </row>
    <row r="2175" spans="2:4" ht="26.25" thickBot="1">
      <c r="B2175" s="916" t="s">
        <v>644</v>
      </c>
      <c r="C2175" s="349" t="s">
        <v>1089</v>
      </c>
      <c r="D2175" s="886"/>
    </row>
    <row r="2176" spans="2:4">
      <c r="B2176" s="871" t="s">
        <v>645</v>
      </c>
      <c r="C2176" s="179">
        <v>0.04</v>
      </c>
      <c r="D2176" s="886"/>
    </row>
    <row r="2177" spans="2:4">
      <c r="B2177" s="873" t="s">
        <v>646</v>
      </c>
      <c r="C2177" s="180">
        <v>3.9800000000000002E-2</v>
      </c>
      <c r="D2177" s="886"/>
    </row>
    <row r="2178" spans="2:4">
      <c r="B2178" s="873" t="s">
        <v>647</v>
      </c>
      <c r="C2178" s="180">
        <v>3.9600000000000003E-2</v>
      </c>
      <c r="D2178" s="886"/>
    </row>
    <row r="2179" spans="2:4">
      <c r="B2179" s="873" t="s">
        <v>648</v>
      </c>
      <c r="C2179" s="180">
        <v>3.9399999999999998E-2</v>
      </c>
      <c r="D2179" s="886"/>
    </row>
    <row r="2180" spans="2:4">
      <c r="B2180" s="873" t="s">
        <v>649</v>
      </c>
      <c r="C2180" s="180">
        <v>3.9199999999999999E-2</v>
      </c>
      <c r="D2180" s="886"/>
    </row>
    <row r="2181" spans="2:4">
      <c r="B2181" s="873" t="s">
        <v>650</v>
      </c>
      <c r="C2181" s="180">
        <v>3.9E-2</v>
      </c>
      <c r="D2181" s="886"/>
    </row>
    <row r="2182" spans="2:4">
      <c r="B2182" s="899" t="s">
        <v>2701</v>
      </c>
      <c r="C2182" s="328">
        <v>3.8800000000000001E-2</v>
      </c>
      <c r="D2182" s="886"/>
    </row>
    <row r="2183" spans="2:4">
      <c r="B2183" s="899" t="s">
        <v>2702</v>
      </c>
      <c r="C2183" s="328">
        <v>3.49E-2</v>
      </c>
      <c r="D2183" s="886"/>
    </row>
    <row r="2184" spans="2:4">
      <c r="B2184" s="899" t="s">
        <v>2703</v>
      </c>
      <c r="C2184" s="328">
        <v>2.9700000000000001E-2</v>
      </c>
      <c r="D2184" s="886"/>
    </row>
    <row r="2185" spans="2:4" ht="13.5" thickBot="1">
      <c r="B2185" s="919" t="s">
        <v>2704</v>
      </c>
      <c r="C2185" s="181">
        <v>2.52E-2</v>
      </c>
      <c r="D2185" s="886"/>
    </row>
    <row r="2186" spans="2:4" ht="12.75" customHeight="1">
      <c r="B2186" s="2311" t="s">
        <v>1061</v>
      </c>
      <c r="C2186" s="2105"/>
      <c r="D2186" s="2312"/>
    </row>
    <row r="2187" spans="2:4">
      <c r="B2187" s="884" t="s">
        <v>529</v>
      </c>
      <c r="C2187" s="356"/>
      <c r="D2187" s="881"/>
    </row>
    <row r="2188" spans="2:4">
      <c r="B2188" s="880" t="s">
        <v>530</v>
      </c>
      <c r="C2188" s="356"/>
      <c r="D2188" s="881"/>
    </row>
    <row r="2189" spans="2:4">
      <c r="B2189" s="880" t="s">
        <v>531</v>
      </c>
      <c r="C2189" s="356"/>
      <c r="D2189" s="881"/>
    </row>
    <row r="2190" spans="2:4">
      <c r="B2190" s="880" t="s">
        <v>532</v>
      </c>
      <c r="C2190" s="356"/>
      <c r="D2190" s="881"/>
    </row>
    <row r="2191" spans="2:4">
      <c r="B2191" s="880" t="s">
        <v>533</v>
      </c>
      <c r="C2191" s="356"/>
      <c r="D2191" s="881"/>
    </row>
    <row r="2192" spans="2:4">
      <c r="B2192" s="880" t="s">
        <v>534</v>
      </c>
      <c r="C2192" s="356"/>
      <c r="D2192" s="881"/>
    </row>
    <row r="2193" spans="2:4">
      <c r="B2193" s="880" t="s">
        <v>535</v>
      </c>
      <c r="C2193" s="356"/>
      <c r="D2193" s="881"/>
    </row>
    <row r="2194" spans="2:4">
      <c r="B2194" s="880" t="s">
        <v>536</v>
      </c>
      <c r="C2194" s="356"/>
      <c r="D2194" s="881"/>
    </row>
    <row r="2195" spans="2:4">
      <c r="B2195" s="880" t="s">
        <v>537</v>
      </c>
      <c r="C2195" s="356"/>
      <c r="D2195" s="881"/>
    </row>
    <row r="2196" spans="2:4">
      <c r="B2196" s="880" t="s">
        <v>538</v>
      </c>
      <c r="C2196" s="356"/>
      <c r="D2196" s="881"/>
    </row>
    <row r="2197" spans="2:4" ht="12.75" customHeight="1">
      <c r="B2197" s="2311" t="s">
        <v>652</v>
      </c>
      <c r="C2197" s="2105"/>
      <c r="D2197" s="2312"/>
    </row>
    <row r="2198" spans="2:4" ht="12.75" customHeight="1">
      <c r="B2198" s="2311" t="s">
        <v>49</v>
      </c>
      <c r="C2198" s="2105"/>
      <c r="D2198" s="2312"/>
    </row>
    <row r="2199" spans="2:4">
      <c r="B2199" s="884" t="s">
        <v>540</v>
      </c>
      <c r="C2199" s="356"/>
      <c r="D2199" s="881"/>
    </row>
    <row r="2200" spans="2:4">
      <c r="B2200" s="880" t="s">
        <v>541</v>
      </c>
      <c r="C2200" s="356"/>
      <c r="D2200" s="881"/>
    </row>
    <row r="2201" spans="2:4">
      <c r="B2201" s="880" t="s">
        <v>542</v>
      </c>
      <c r="C2201" s="356"/>
      <c r="D2201" s="881"/>
    </row>
    <row r="2202" spans="2:4">
      <c r="B2202" s="880" t="s">
        <v>543</v>
      </c>
      <c r="C2202" s="356"/>
      <c r="D2202" s="881"/>
    </row>
    <row r="2203" spans="2:4">
      <c r="B2203" s="880" t="s">
        <v>544</v>
      </c>
      <c r="C2203" s="356"/>
      <c r="D2203" s="881"/>
    </row>
    <row r="2204" spans="2:4">
      <c r="B2204" s="880" t="s">
        <v>545</v>
      </c>
      <c r="C2204" s="356"/>
      <c r="D2204" s="881"/>
    </row>
    <row r="2205" spans="2:4">
      <c r="B2205" s="880" t="s">
        <v>546</v>
      </c>
      <c r="C2205" s="356"/>
      <c r="D2205" s="881"/>
    </row>
    <row r="2206" spans="2:4">
      <c r="B2206" s="880" t="s">
        <v>547</v>
      </c>
      <c r="C2206" s="356"/>
      <c r="D2206" s="881"/>
    </row>
    <row r="2207" spans="2:4">
      <c r="B2207" s="880" t="s">
        <v>548</v>
      </c>
      <c r="C2207" s="356"/>
      <c r="D2207" s="881"/>
    </row>
    <row r="2208" spans="2:4">
      <c r="B2208" s="880" t="s">
        <v>549</v>
      </c>
      <c r="C2208" s="356"/>
      <c r="D2208" s="881"/>
    </row>
    <row r="2209" spans="2:4">
      <c r="B2209" s="880" t="s">
        <v>550</v>
      </c>
      <c r="C2209" s="356"/>
      <c r="D2209" s="881"/>
    </row>
    <row r="2210" spans="2:4">
      <c r="B2210" s="880" t="s">
        <v>580</v>
      </c>
      <c r="C2210" s="356"/>
      <c r="D2210" s="881"/>
    </row>
    <row r="2211" spans="2:4" ht="12.75" customHeight="1">
      <c r="B2211" s="2311" t="s">
        <v>1080</v>
      </c>
      <c r="C2211" s="2105"/>
      <c r="D2211" s="2312"/>
    </row>
    <row r="2212" spans="2:4" ht="12.75" customHeight="1">
      <c r="B2212" s="2311" t="s">
        <v>1081</v>
      </c>
      <c r="C2212" s="2105"/>
      <c r="D2212" s="2312"/>
    </row>
    <row r="2213" spans="2:4">
      <c r="B2213" s="880" t="s">
        <v>653</v>
      </c>
      <c r="C2213" s="356"/>
      <c r="D2213" s="881"/>
    </row>
    <row r="2214" spans="2:4" ht="12.75" customHeight="1">
      <c r="B2214" s="2315" t="s">
        <v>1069</v>
      </c>
      <c r="C2214" s="2316"/>
      <c r="D2214" s="2317"/>
    </row>
    <row r="2215" spans="2:4" ht="12.75" customHeight="1">
      <c r="B2215" s="2334" t="s">
        <v>517</v>
      </c>
      <c r="C2215" s="2335"/>
      <c r="D2215" s="886"/>
    </row>
    <row r="2216" spans="2:4" ht="12.75" customHeight="1">
      <c r="B2216" s="2315" t="s">
        <v>582</v>
      </c>
      <c r="C2216" s="2316"/>
      <c r="D2216" s="2317"/>
    </row>
    <row r="2217" spans="2:4" ht="13.5" thickBot="1">
      <c r="B2217" s="2318" t="s">
        <v>2705</v>
      </c>
      <c r="C2217" s="2319"/>
      <c r="D2217" s="2320"/>
    </row>
    <row r="2218" spans="2:4" ht="14.25" thickTop="1" thickBot="1">
      <c r="B2218"/>
      <c r="C2218"/>
      <c r="D2218"/>
    </row>
    <row r="2219" spans="2:4" ht="13.5" thickTop="1">
      <c r="B2219" s="2290" t="s">
        <v>1063</v>
      </c>
      <c r="C2219" s="2291"/>
      <c r="D2219" s="2292"/>
    </row>
    <row r="2220" spans="2:4" ht="13.5" customHeight="1" thickBot="1">
      <c r="B2220" s="2333" t="s">
        <v>1165</v>
      </c>
      <c r="C2220" s="2294"/>
      <c r="D2220" s="2295"/>
    </row>
    <row r="2221" spans="2:4" ht="13.5" thickBot="1">
      <c r="B2221" s="869" t="s">
        <v>307</v>
      </c>
      <c r="C2221" s="349" t="s">
        <v>1087</v>
      </c>
      <c r="D2221" s="870" t="s">
        <v>270</v>
      </c>
    </row>
    <row r="2222" spans="2:4">
      <c r="B2222" s="871" t="s">
        <v>1064</v>
      </c>
      <c r="C2222" s="163" t="s">
        <v>1071</v>
      </c>
      <c r="D2222" s="872" t="s">
        <v>272</v>
      </c>
    </row>
    <row r="2223" spans="2:4">
      <c r="B2223" s="873" t="s">
        <v>273</v>
      </c>
      <c r="C2223" s="350">
        <v>7</v>
      </c>
      <c r="D2223" s="901" t="s">
        <v>609</v>
      </c>
    </row>
    <row r="2224" spans="2:4">
      <c r="B2224" s="873"/>
      <c r="C2224" s="350"/>
      <c r="D2224" s="874"/>
    </row>
    <row r="2225" spans="2:4">
      <c r="B2225" s="2383" t="s">
        <v>215</v>
      </c>
      <c r="C2225" s="2384"/>
      <c r="D2225" s="2385"/>
    </row>
    <row r="2226" spans="2:4" ht="13.5" thickBot="1">
      <c r="B2226" s="923"/>
      <c r="C2226" s="177"/>
      <c r="D2226" s="879"/>
    </row>
    <row r="2227" spans="2:4" ht="12.75" customHeight="1">
      <c r="B2227" s="2327" t="s">
        <v>551</v>
      </c>
      <c r="C2227" s="2328"/>
      <c r="D2227" s="2329"/>
    </row>
    <row r="2228" spans="2:4" ht="13.5" thickBot="1">
      <c r="B2228" s="880"/>
      <c r="C2228" s="356"/>
      <c r="D2228" s="881"/>
    </row>
    <row r="2229" spans="2:4" ht="26.25" thickBot="1">
      <c r="B2229" s="916" t="s">
        <v>1088</v>
      </c>
      <c r="C2229" s="349" t="s">
        <v>1089</v>
      </c>
      <c r="D2229" s="881"/>
    </row>
    <row r="2230" spans="2:4">
      <c r="B2230" s="871" t="s">
        <v>1090</v>
      </c>
      <c r="C2230" s="179">
        <v>0.02</v>
      </c>
      <c r="D2230" s="881"/>
    </row>
    <row r="2231" spans="2:4">
      <c r="B2231" s="873" t="s">
        <v>1091</v>
      </c>
      <c r="C2231" s="180">
        <v>1.9800000000000002E-2</v>
      </c>
      <c r="D2231" s="881"/>
    </row>
    <row r="2232" spans="2:4">
      <c r="B2232" s="873" t="s">
        <v>1092</v>
      </c>
      <c r="C2232" s="180">
        <v>1.9599999999999999E-2</v>
      </c>
      <c r="D2232" s="881"/>
    </row>
    <row r="2233" spans="2:4">
      <c r="B2233" s="873" t="s">
        <v>1093</v>
      </c>
      <c r="C2233" s="180">
        <v>1.9400000000000001E-2</v>
      </c>
      <c r="D2233" s="881"/>
    </row>
    <row r="2234" spans="2:4">
      <c r="B2234" s="873" t="s">
        <v>1094</v>
      </c>
      <c r="C2234" s="180">
        <v>1.9300000000000001E-2</v>
      </c>
      <c r="D2234" s="881"/>
    </row>
    <row r="2235" spans="2:4">
      <c r="B2235" s="873" t="s">
        <v>1095</v>
      </c>
      <c r="C2235" s="180">
        <v>1.9199999999999998E-2</v>
      </c>
      <c r="D2235" s="881"/>
    </row>
    <row r="2236" spans="2:4" ht="13.5" thickBot="1">
      <c r="B2236" s="917" t="s">
        <v>1096</v>
      </c>
      <c r="C2236" s="181">
        <v>1.9E-2</v>
      </c>
      <c r="D2236" s="881"/>
    </row>
    <row r="2237" spans="2:4" ht="13.5" thickBot="1">
      <c r="B2237" s="880"/>
      <c r="C2237" s="356"/>
      <c r="D2237" s="881"/>
    </row>
    <row r="2238" spans="2:4" ht="26.25" thickBot="1">
      <c r="B2238" s="916" t="s">
        <v>1097</v>
      </c>
      <c r="C2238" s="349" t="s">
        <v>1089</v>
      </c>
      <c r="D2238" s="881"/>
    </row>
    <row r="2239" spans="2:4">
      <c r="B2239" s="871" t="s">
        <v>1090</v>
      </c>
      <c r="C2239" s="179">
        <v>5.6000000000000001E-2</v>
      </c>
      <c r="D2239" s="881"/>
    </row>
    <row r="2240" spans="2:4">
      <c r="B2240" s="873" t="s">
        <v>1098</v>
      </c>
      <c r="C2240" s="180">
        <v>5.5899999999999998E-2</v>
      </c>
      <c r="D2240" s="881"/>
    </row>
    <row r="2241" spans="2:4">
      <c r="B2241" s="873" t="s">
        <v>1099</v>
      </c>
      <c r="C2241" s="180">
        <v>5.4600000000000003E-2</v>
      </c>
      <c r="D2241" s="881"/>
    </row>
    <row r="2242" spans="2:4">
      <c r="B2242" s="873" t="s">
        <v>1100</v>
      </c>
      <c r="C2242" s="180">
        <v>5.45E-2</v>
      </c>
      <c r="D2242" s="881"/>
    </row>
    <row r="2243" spans="2:4">
      <c r="B2243" s="873" t="s">
        <v>1101</v>
      </c>
      <c r="C2243" s="180">
        <v>5.4399999999999997E-2</v>
      </c>
      <c r="D2243" s="881"/>
    </row>
    <row r="2244" spans="2:4">
      <c r="B2244" s="873" t="s">
        <v>1102</v>
      </c>
      <c r="C2244" s="180">
        <v>5.3999999999999999E-2</v>
      </c>
      <c r="D2244" s="881"/>
    </row>
    <row r="2245" spans="2:4" ht="13.5" thickBot="1">
      <c r="B2245" s="917" t="s">
        <v>1103</v>
      </c>
      <c r="C2245" s="181">
        <v>4.7E-2</v>
      </c>
      <c r="D2245" s="881"/>
    </row>
    <row r="2246" spans="2:4">
      <c r="B2246" s="920" t="s">
        <v>329</v>
      </c>
      <c r="C2246" s="356"/>
      <c r="D2246" s="881"/>
    </row>
    <row r="2247" spans="2:4" ht="13.5" thickBot="1">
      <c r="B2247" s="880"/>
      <c r="C2247" s="356"/>
      <c r="D2247" s="881"/>
    </row>
    <row r="2248" spans="2:4" ht="26.25" thickBot="1">
      <c r="B2248" s="916" t="s">
        <v>2326</v>
      </c>
      <c r="C2248" s="349" t="s">
        <v>1089</v>
      </c>
      <c r="D2248" s="881"/>
    </row>
    <row r="2249" spans="2:4">
      <c r="B2249" s="871" t="s">
        <v>1105</v>
      </c>
      <c r="C2249" s="192">
        <v>0.14000000000000001</v>
      </c>
      <c r="D2249" s="881"/>
    </row>
    <row r="2250" spans="2:4">
      <c r="B2250" s="873" t="s">
        <v>1106</v>
      </c>
      <c r="C2250" s="193">
        <v>0.13389999999999999</v>
      </c>
      <c r="D2250" s="881"/>
    </row>
    <row r="2251" spans="2:4">
      <c r="B2251" s="873" t="s">
        <v>1107</v>
      </c>
      <c r="C2251" s="193">
        <v>0.13289999999999999</v>
      </c>
      <c r="D2251" s="881"/>
    </row>
    <row r="2252" spans="2:4">
      <c r="B2252" s="873" t="s">
        <v>1108</v>
      </c>
      <c r="C2252" s="193">
        <v>0.13189999999999999</v>
      </c>
      <c r="D2252" s="881"/>
    </row>
    <row r="2253" spans="2:4">
      <c r="B2253" s="873" t="s">
        <v>1109</v>
      </c>
      <c r="C2253" s="193">
        <v>0.13089999999999999</v>
      </c>
      <c r="D2253" s="881"/>
    </row>
    <row r="2254" spans="2:4">
      <c r="B2254" s="873" t="s">
        <v>260</v>
      </c>
      <c r="C2254" s="193">
        <v>0.12989999999999999</v>
      </c>
      <c r="D2254" s="881"/>
    </row>
    <row r="2255" spans="2:4" ht="13.5" thickBot="1">
      <c r="B2255" s="917" t="s">
        <v>261</v>
      </c>
      <c r="C2255" s="194">
        <v>0.12889999999999999</v>
      </c>
      <c r="D2255" s="881"/>
    </row>
    <row r="2256" spans="2:4" ht="12.75" customHeight="1">
      <c r="B2256" s="2345" t="s">
        <v>1431</v>
      </c>
      <c r="C2256" s="2346"/>
      <c r="D2256" s="881"/>
    </row>
    <row r="2257" spans="2:4">
      <c r="B2257" s="880"/>
      <c r="C2257" s="182"/>
      <c r="D2257" s="881"/>
    </row>
    <row r="2258" spans="2:4">
      <c r="B2258" s="2347" t="s">
        <v>281</v>
      </c>
      <c r="C2258" s="2348"/>
      <c r="D2258" s="881"/>
    </row>
    <row r="2259" spans="2:4" ht="13.5" thickBot="1">
      <c r="B2259" s="880"/>
      <c r="C2259" s="182"/>
      <c r="D2259" s="881"/>
    </row>
    <row r="2260" spans="2:4" ht="13.5" thickBot="1">
      <c r="B2260" s="921" t="s">
        <v>206</v>
      </c>
      <c r="C2260" s="183" t="s">
        <v>262</v>
      </c>
      <c r="D2260" s="881"/>
    </row>
    <row r="2261" spans="2:4">
      <c r="B2261" s="922" t="s">
        <v>283</v>
      </c>
      <c r="C2261" s="184">
        <v>0.09</v>
      </c>
      <c r="D2261" s="881"/>
    </row>
    <row r="2262" spans="2:4">
      <c r="B2262" s="875" t="s">
        <v>285</v>
      </c>
      <c r="C2262" s="185">
        <v>0.09</v>
      </c>
      <c r="D2262" s="881"/>
    </row>
    <row r="2263" spans="2:4">
      <c r="B2263" s="875" t="s">
        <v>152</v>
      </c>
      <c r="C2263" s="185">
        <v>0.3</v>
      </c>
      <c r="D2263" s="881"/>
    </row>
    <row r="2264" spans="2:4">
      <c r="B2264" s="895" t="s">
        <v>2274</v>
      </c>
      <c r="C2264" s="330">
        <v>0.13</v>
      </c>
      <c r="D2264" s="881"/>
    </row>
    <row r="2265" spans="2:4">
      <c r="B2265" s="895" t="s">
        <v>2275</v>
      </c>
      <c r="C2265" s="330">
        <v>0.2</v>
      </c>
      <c r="D2265" s="881"/>
    </row>
    <row r="2266" spans="2:4">
      <c r="B2266" s="875" t="s">
        <v>153</v>
      </c>
      <c r="C2266" s="185">
        <v>0.22</v>
      </c>
      <c r="D2266" s="881"/>
    </row>
    <row r="2267" spans="2:4">
      <c r="B2267" s="875" t="s">
        <v>154</v>
      </c>
      <c r="C2267" s="185">
        <v>0.22</v>
      </c>
      <c r="D2267" s="881"/>
    </row>
    <row r="2268" spans="2:4">
      <c r="B2268" s="896" t="s">
        <v>155</v>
      </c>
      <c r="C2268" s="185">
        <v>0.19</v>
      </c>
      <c r="D2268" s="881"/>
    </row>
    <row r="2269" spans="2:4">
      <c r="B2269" s="875" t="s">
        <v>156</v>
      </c>
      <c r="C2269" s="185">
        <v>0.22</v>
      </c>
      <c r="D2269" s="881"/>
    </row>
    <row r="2270" spans="2:4">
      <c r="B2270" s="895" t="s">
        <v>157</v>
      </c>
      <c r="C2270" s="330">
        <v>0.19</v>
      </c>
      <c r="D2270" s="881"/>
    </row>
    <row r="2271" spans="2:4">
      <c r="B2271" s="875" t="s">
        <v>158</v>
      </c>
      <c r="C2271" s="185">
        <v>0.19</v>
      </c>
      <c r="D2271" s="881"/>
    </row>
    <row r="2272" spans="2:4">
      <c r="B2272" s="875" t="s">
        <v>159</v>
      </c>
      <c r="C2272" s="185">
        <v>0.25</v>
      </c>
      <c r="D2272" s="881"/>
    </row>
    <row r="2273" spans="2:4">
      <c r="B2273" s="875" t="s">
        <v>160</v>
      </c>
      <c r="C2273" s="185">
        <v>0.19</v>
      </c>
      <c r="D2273" s="881"/>
    </row>
    <row r="2274" spans="2:4">
      <c r="B2274" s="875" t="s">
        <v>161</v>
      </c>
      <c r="C2274" s="185">
        <v>1</v>
      </c>
      <c r="D2274" s="881"/>
    </row>
    <row r="2275" spans="2:4">
      <c r="B2275" s="875" t="s">
        <v>164</v>
      </c>
      <c r="C2275" s="185">
        <v>0.3</v>
      </c>
      <c r="D2275" s="881"/>
    </row>
    <row r="2276" spans="2:4">
      <c r="B2276" s="895" t="s">
        <v>2276</v>
      </c>
      <c r="C2276" s="330">
        <v>0.6</v>
      </c>
      <c r="D2276" s="881"/>
    </row>
    <row r="2277" spans="2:4">
      <c r="B2277" s="895" t="s">
        <v>2277</v>
      </c>
      <c r="C2277" s="330">
        <v>6.8</v>
      </c>
      <c r="D2277" s="881"/>
    </row>
    <row r="2278" spans="2:4">
      <c r="B2278" s="877" t="s">
        <v>2650</v>
      </c>
      <c r="C2278" s="330">
        <v>0.5</v>
      </c>
      <c r="D2278" s="881"/>
    </row>
    <row r="2279" spans="2:4">
      <c r="B2279" s="877" t="s">
        <v>2651</v>
      </c>
      <c r="C2279" s="330">
        <v>0.5</v>
      </c>
      <c r="D2279" s="881"/>
    </row>
    <row r="2280" spans="2:4">
      <c r="B2280" s="875" t="s">
        <v>162</v>
      </c>
      <c r="C2280" s="185">
        <v>0.22</v>
      </c>
      <c r="D2280" s="881"/>
    </row>
    <row r="2281" spans="2:4">
      <c r="B2281" s="875" t="s">
        <v>163</v>
      </c>
      <c r="C2281" s="185">
        <v>0.35</v>
      </c>
      <c r="D2281" s="881"/>
    </row>
    <row r="2282" spans="2:4">
      <c r="B2282" s="875" t="s">
        <v>165</v>
      </c>
      <c r="C2282" s="185">
        <v>6.8</v>
      </c>
      <c r="D2282" s="881"/>
    </row>
    <row r="2283" spans="2:4" ht="13.5" thickBot="1">
      <c r="B2283" s="878" t="s">
        <v>717</v>
      </c>
      <c r="C2283" s="186">
        <v>0.39</v>
      </c>
      <c r="D2283" s="881"/>
    </row>
    <row r="2284" spans="2:4">
      <c r="B2284" s="920"/>
      <c r="C2284" s="187"/>
      <c r="D2284" s="881"/>
    </row>
    <row r="2285" spans="2:4">
      <c r="B2285" s="920" t="s">
        <v>718</v>
      </c>
      <c r="C2285" s="187"/>
      <c r="D2285" s="881"/>
    </row>
    <row r="2286" spans="2:4">
      <c r="B2286" s="897" t="s">
        <v>209</v>
      </c>
      <c r="C2286" s="356"/>
      <c r="D2286" s="881"/>
    </row>
    <row r="2287" spans="2:4">
      <c r="B2287" s="880" t="s">
        <v>226</v>
      </c>
      <c r="C2287" s="356"/>
      <c r="D2287" s="881"/>
    </row>
    <row r="2288" spans="2:4" ht="12.75" customHeight="1">
      <c r="B2288" s="2330" t="s">
        <v>2674</v>
      </c>
      <c r="C2288" s="2331"/>
      <c r="D2288" s="2332"/>
    </row>
    <row r="2289" spans="2:4" ht="12.75" customHeight="1">
      <c r="B2289" s="2336" t="s">
        <v>2653</v>
      </c>
      <c r="C2289" s="2337"/>
      <c r="D2289" s="2338"/>
    </row>
    <row r="2290" spans="2:4">
      <c r="B2290" s="880"/>
      <c r="C2290" s="356"/>
      <c r="D2290" s="881"/>
    </row>
    <row r="2291" spans="2:4">
      <c r="B2291" s="884" t="s">
        <v>227</v>
      </c>
      <c r="C2291" s="356"/>
      <c r="D2291" s="881"/>
    </row>
    <row r="2292" spans="2:4" ht="12.75" customHeight="1">
      <c r="B2292" s="2311" t="s">
        <v>2334</v>
      </c>
      <c r="C2292" s="2105"/>
      <c r="D2292" s="2312"/>
    </row>
    <row r="2293" spans="2:4" ht="12.75" customHeight="1">
      <c r="B2293" s="2315" t="s">
        <v>185</v>
      </c>
      <c r="C2293" s="2316"/>
      <c r="D2293" s="2317"/>
    </row>
    <row r="2294" spans="2:4" ht="12.75" customHeight="1">
      <c r="B2294" s="2315" t="s">
        <v>915</v>
      </c>
      <c r="C2294" s="2316"/>
      <c r="D2294" s="2317"/>
    </row>
    <row r="2295" spans="2:4" ht="13.5" customHeight="1" thickBot="1">
      <c r="B2295" s="2324" t="s">
        <v>47</v>
      </c>
      <c r="C2295" s="2325"/>
      <c r="D2295" s="2326"/>
    </row>
    <row r="2296" spans="2:4" ht="26.25" thickBot="1">
      <c r="B2296" s="916" t="s">
        <v>644</v>
      </c>
      <c r="C2296" s="349" t="s">
        <v>1089</v>
      </c>
      <c r="D2296" s="886"/>
    </row>
    <row r="2297" spans="2:4">
      <c r="B2297" s="871" t="s">
        <v>645</v>
      </c>
      <c r="C2297" s="179">
        <v>0.04</v>
      </c>
      <c r="D2297" s="886"/>
    </row>
    <row r="2298" spans="2:4">
      <c r="B2298" s="873" t="s">
        <v>646</v>
      </c>
      <c r="C2298" s="180">
        <v>3.9800000000000002E-2</v>
      </c>
      <c r="D2298" s="886"/>
    </row>
    <row r="2299" spans="2:4">
      <c r="B2299" s="873" t="s">
        <v>647</v>
      </c>
      <c r="C2299" s="180">
        <v>3.9600000000000003E-2</v>
      </c>
      <c r="D2299" s="886"/>
    </row>
    <row r="2300" spans="2:4">
      <c r="B2300" s="873" t="s">
        <v>648</v>
      </c>
      <c r="C2300" s="180">
        <v>3.9399999999999998E-2</v>
      </c>
      <c r="D2300" s="886"/>
    </row>
    <row r="2301" spans="2:4">
      <c r="B2301" s="873" t="s">
        <v>649</v>
      </c>
      <c r="C2301" s="180">
        <v>3.9199999999999999E-2</v>
      </c>
      <c r="D2301" s="886"/>
    </row>
    <row r="2302" spans="2:4">
      <c r="B2302" s="873" t="s">
        <v>650</v>
      </c>
      <c r="C2302" s="180">
        <v>3.9E-2</v>
      </c>
      <c r="D2302" s="886"/>
    </row>
    <row r="2303" spans="2:4" ht="13.5" thickBot="1">
      <c r="B2303" s="917" t="s">
        <v>651</v>
      </c>
      <c r="C2303" s="181">
        <v>3.8800000000000001E-2</v>
      </c>
      <c r="D2303" s="886"/>
    </row>
    <row r="2304" spans="2:4" ht="12.75" customHeight="1">
      <c r="B2304" s="2311" t="s">
        <v>1061</v>
      </c>
      <c r="C2304" s="2105"/>
      <c r="D2304" s="2312"/>
    </row>
    <row r="2305" spans="2:4">
      <c r="B2305" s="884" t="s">
        <v>529</v>
      </c>
      <c r="C2305" s="356"/>
      <c r="D2305" s="881"/>
    </row>
    <row r="2306" spans="2:4">
      <c r="B2306" s="880" t="s">
        <v>530</v>
      </c>
      <c r="C2306" s="356"/>
      <c r="D2306" s="881"/>
    </row>
    <row r="2307" spans="2:4">
      <c r="B2307" s="880" t="s">
        <v>531</v>
      </c>
      <c r="C2307" s="356"/>
      <c r="D2307" s="881"/>
    </row>
    <row r="2308" spans="2:4">
      <c r="B2308" s="880" t="s">
        <v>532</v>
      </c>
      <c r="C2308" s="356"/>
      <c r="D2308" s="881"/>
    </row>
    <row r="2309" spans="2:4">
      <c r="B2309" s="880" t="s">
        <v>533</v>
      </c>
      <c r="C2309" s="356"/>
      <c r="D2309" s="881"/>
    </row>
    <row r="2310" spans="2:4">
      <c r="B2310" s="880" t="s">
        <v>534</v>
      </c>
      <c r="C2310" s="356"/>
      <c r="D2310" s="881"/>
    </row>
    <row r="2311" spans="2:4">
      <c r="B2311" s="880" t="s">
        <v>535</v>
      </c>
      <c r="C2311" s="356"/>
      <c r="D2311" s="881"/>
    </row>
    <row r="2312" spans="2:4">
      <c r="B2312" s="880" t="s">
        <v>536</v>
      </c>
      <c r="C2312" s="356"/>
      <c r="D2312" s="881"/>
    </row>
    <row r="2313" spans="2:4">
      <c r="B2313" s="880" t="s">
        <v>537</v>
      </c>
      <c r="C2313" s="356"/>
      <c r="D2313" s="881"/>
    </row>
    <row r="2314" spans="2:4">
      <c r="B2314" s="880" t="s">
        <v>538</v>
      </c>
      <c r="C2314" s="356"/>
      <c r="D2314" s="881"/>
    </row>
    <row r="2315" spans="2:4" ht="12.75" customHeight="1">
      <c r="B2315" s="2311" t="s">
        <v>652</v>
      </c>
      <c r="C2315" s="2105"/>
      <c r="D2315" s="2312"/>
    </row>
    <row r="2316" spans="2:4" ht="12.75" customHeight="1">
      <c r="B2316" s="2311" t="s">
        <v>49</v>
      </c>
      <c r="C2316" s="2105"/>
      <c r="D2316" s="2312"/>
    </row>
    <row r="2317" spans="2:4">
      <c r="B2317" s="884" t="s">
        <v>540</v>
      </c>
      <c r="C2317" s="356"/>
      <c r="D2317" s="881"/>
    </row>
    <row r="2318" spans="2:4">
      <c r="B2318" s="880" t="s">
        <v>541</v>
      </c>
      <c r="C2318" s="356"/>
      <c r="D2318" s="881"/>
    </row>
    <row r="2319" spans="2:4">
      <c r="B2319" s="880" t="s">
        <v>542</v>
      </c>
      <c r="C2319" s="356"/>
      <c r="D2319" s="881"/>
    </row>
    <row r="2320" spans="2:4">
      <c r="B2320" s="880" t="s">
        <v>543</v>
      </c>
      <c r="C2320" s="356"/>
      <c r="D2320" s="881"/>
    </row>
    <row r="2321" spans="2:4">
      <c r="B2321" s="880" t="s">
        <v>544</v>
      </c>
      <c r="C2321" s="356"/>
      <c r="D2321" s="881"/>
    </row>
    <row r="2322" spans="2:4">
      <c r="B2322" s="880" t="s">
        <v>545</v>
      </c>
      <c r="C2322" s="356"/>
      <c r="D2322" s="881"/>
    </row>
    <row r="2323" spans="2:4">
      <c r="B2323" s="880" t="s">
        <v>546</v>
      </c>
      <c r="C2323" s="356"/>
      <c r="D2323" s="881"/>
    </row>
    <row r="2324" spans="2:4">
      <c r="B2324" s="880" t="s">
        <v>547</v>
      </c>
      <c r="C2324" s="356"/>
      <c r="D2324" s="881"/>
    </row>
    <row r="2325" spans="2:4">
      <c r="B2325" s="880" t="s">
        <v>548</v>
      </c>
      <c r="C2325" s="356"/>
      <c r="D2325" s="881"/>
    </row>
    <row r="2326" spans="2:4">
      <c r="B2326" s="880" t="s">
        <v>549</v>
      </c>
      <c r="C2326" s="356"/>
      <c r="D2326" s="881"/>
    </row>
    <row r="2327" spans="2:4">
      <c r="B2327" s="880" t="s">
        <v>550</v>
      </c>
      <c r="C2327" s="356"/>
      <c r="D2327" s="881"/>
    </row>
    <row r="2328" spans="2:4">
      <c r="B2328" s="880" t="s">
        <v>580</v>
      </c>
      <c r="C2328" s="356"/>
      <c r="D2328" s="881"/>
    </row>
    <row r="2329" spans="2:4" ht="12.75" customHeight="1">
      <c r="B2329" s="2311" t="s">
        <v>1080</v>
      </c>
      <c r="C2329" s="2105"/>
      <c r="D2329" s="2312"/>
    </row>
    <row r="2330" spans="2:4" ht="12.75" customHeight="1">
      <c r="B2330" s="2311" t="s">
        <v>1081</v>
      </c>
      <c r="C2330" s="2105"/>
      <c r="D2330" s="2312"/>
    </row>
    <row r="2331" spans="2:4">
      <c r="B2331" s="880" t="s">
        <v>653</v>
      </c>
      <c r="C2331" s="356"/>
      <c r="D2331" s="881"/>
    </row>
    <row r="2332" spans="2:4" ht="12.75" customHeight="1">
      <c r="B2332" s="2315" t="s">
        <v>1069</v>
      </c>
      <c r="C2332" s="2316"/>
      <c r="D2332" s="2317"/>
    </row>
    <row r="2333" spans="2:4" ht="12.75" customHeight="1">
      <c r="B2333" s="2334" t="s">
        <v>517</v>
      </c>
      <c r="C2333" s="2335"/>
      <c r="D2333" s="886"/>
    </row>
    <row r="2334" spans="2:4" ht="12.75" customHeight="1">
      <c r="B2334" s="2315" t="s">
        <v>582</v>
      </c>
      <c r="C2334" s="2316"/>
      <c r="D2334" s="2317"/>
    </row>
    <row r="2335" spans="2:4" ht="13.5" thickBot="1">
      <c r="B2335" s="2318" t="s">
        <v>2705</v>
      </c>
      <c r="C2335" s="2319"/>
      <c r="D2335" s="2320"/>
    </row>
    <row r="2336" spans="2:4" ht="14.25" thickTop="1" thickBot="1">
      <c r="B2336"/>
      <c r="C2336"/>
      <c r="D2336"/>
    </row>
    <row r="2337" spans="2:4" ht="13.5" thickTop="1">
      <c r="B2337" s="2290" t="s">
        <v>442</v>
      </c>
      <c r="C2337" s="2291"/>
      <c r="D2337" s="2292"/>
    </row>
    <row r="2338" spans="2:4" ht="50.25" customHeight="1" thickBot="1">
      <c r="B2338" s="2293" t="s">
        <v>2819</v>
      </c>
      <c r="C2338" s="2294"/>
      <c r="D2338" s="2295"/>
    </row>
    <row r="2339" spans="2:4" ht="13.5" thickBot="1">
      <c r="B2339" s="869" t="s">
        <v>307</v>
      </c>
      <c r="C2339" s="349" t="s">
        <v>443</v>
      </c>
      <c r="D2339" s="870" t="s">
        <v>270</v>
      </c>
    </row>
    <row r="2340" spans="2:4">
      <c r="B2340" s="871" t="s">
        <v>1064</v>
      </c>
      <c r="C2340" s="163">
        <v>49.9</v>
      </c>
      <c r="D2340" s="872" t="s">
        <v>272</v>
      </c>
    </row>
    <row r="2341" spans="2:4">
      <c r="B2341" s="873" t="s">
        <v>273</v>
      </c>
      <c r="C2341" s="350" t="s">
        <v>444</v>
      </c>
      <c r="D2341" s="874" t="s">
        <v>274</v>
      </c>
    </row>
    <row r="2342" spans="2:4">
      <c r="B2342" s="873"/>
      <c r="C2342" s="350"/>
      <c r="D2342" s="874"/>
    </row>
    <row r="2343" spans="2:4">
      <c r="B2343" s="2389" t="s">
        <v>719</v>
      </c>
      <c r="C2343" s="2390"/>
      <c r="D2343" s="2391"/>
    </row>
    <row r="2344" spans="2:4">
      <c r="B2344" s="880"/>
      <c r="C2344" s="178"/>
      <c r="D2344" s="924"/>
    </row>
    <row r="2345" spans="2:4" ht="12.75" customHeight="1">
      <c r="B2345" s="2386" t="s">
        <v>551</v>
      </c>
      <c r="C2345" s="2387"/>
      <c r="D2345" s="2388"/>
    </row>
    <row r="2346" spans="2:4" ht="13.5" thickBot="1">
      <c r="B2346" s="880"/>
      <c r="C2346" s="356"/>
      <c r="D2346" s="881"/>
    </row>
    <row r="2347" spans="2:4" ht="13.5" thickBot="1">
      <c r="B2347" s="916" t="s">
        <v>2722</v>
      </c>
      <c r="C2347" s="349" t="s">
        <v>1089</v>
      </c>
      <c r="D2347" s="881"/>
    </row>
    <row r="2348" spans="2:4">
      <c r="B2348" s="906" t="s">
        <v>2723</v>
      </c>
      <c r="C2348" s="179">
        <v>0.02</v>
      </c>
      <c r="D2348" s="881"/>
    </row>
    <row r="2349" spans="2:4">
      <c r="B2349" s="899" t="s">
        <v>2724</v>
      </c>
      <c r="C2349" s="180">
        <v>1.9800000000000002E-2</v>
      </c>
      <c r="D2349" s="881"/>
    </row>
    <row r="2350" spans="2:4">
      <c r="B2350" s="899" t="s">
        <v>2725</v>
      </c>
      <c r="C2350" s="180">
        <v>1.9599999999999999E-2</v>
      </c>
      <c r="D2350" s="881"/>
    </row>
    <row r="2351" spans="2:4">
      <c r="B2351" s="899" t="s">
        <v>2726</v>
      </c>
      <c r="C2351" s="180">
        <v>1.9400000000000001E-2</v>
      </c>
      <c r="D2351" s="881"/>
    </row>
    <row r="2352" spans="2:4">
      <c r="B2352" s="899" t="s">
        <v>2727</v>
      </c>
      <c r="C2352" s="180">
        <v>1.9300000000000001E-2</v>
      </c>
      <c r="D2352" s="881"/>
    </row>
    <row r="2353" spans="2:4">
      <c r="B2353" s="899" t="s">
        <v>2728</v>
      </c>
      <c r="C2353" s="180">
        <v>1.9199999999999998E-2</v>
      </c>
      <c r="D2353" s="881"/>
    </row>
    <row r="2354" spans="2:4" ht="13.5" thickBot="1">
      <c r="B2354" s="919" t="s">
        <v>2729</v>
      </c>
      <c r="C2354" s="181">
        <v>1.9E-2</v>
      </c>
      <c r="D2354" s="881"/>
    </row>
    <row r="2355" spans="2:4" ht="13.5" thickBot="1">
      <c r="B2355" s="880"/>
      <c r="C2355" s="356"/>
      <c r="D2355" s="881"/>
    </row>
    <row r="2356" spans="2:4" ht="13.5" thickBot="1">
      <c r="B2356" s="916" t="s">
        <v>2730</v>
      </c>
      <c r="C2356" s="349" t="s">
        <v>1089</v>
      </c>
      <c r="D2356" s="881"/>
    </row>
    <row r="2357" spans="2:4">
      <c r="B2357" s="906" t="s">
        <v>2723</v>
      </c>
      <c r="C2357" s="179">
        <v>5.6000000000000001E-2</v>
      </c>
      <c r="D2357" s="881"/>
    </row>
    <row r="2358" spans="2:4">
      <c r="B2358" s="899" t="s">
        <v>2731</v>
      </c>
      <c r="C2358" s="180">
        <v>5.5899999999999998E-2</v>
      </c>
      <c r="D2358" s="881"/>
    </row>
    <row r="2359" spans="2:4">
      <c r="B2359" s="899" t="s">
        <v>2732</v>
      </c>
      <c r="C2359" s="180">
        <v>5.4600000000000003E-2</v>
      </c>
      <c r="D2359" s="881"/>
    </row>
    <row r="2360" spans="2:4">
      <c r="B2360" s="899" t="s">
        <v>2733</v>
      </c>
      <c r="C2360" s="180">
        <v>5.45E-2</v>
      </c>
      <c r="D2360" s="881"/>
    </row>
    <row r="2361" spans="2:4">
      <c r="B2361" s="899" t="s">
        <v>2734</v>
      </c>
      <c r="C2361" s="180">
        <v>5.4399999999999997E-2</v>
      </c>
      <c r="D2361" s="881"/>
    </row>
    <row r="2362" spans="2:4">
      <c r="B2362" s="899" t="s">
        <v>2735</v>
      </c>
      <c r="C2362" s="180">
        <v>5.3999999999999999E-2</v>
      </c>
      <c r="D2362" s="881"/>
    </row>
    <row r="2363" spans="2:4" ht="13.5" thickBot="1">
      <c r="B2363" s="919" t="s">
        <v>2736</v>
      </c>
      <c r="C2363" s="181">
        <v>4.7E-2</v>
      </c>
      <c r="D2363" s="881"/>
    </row>
    <row r="2364" spans="2:4">
      <c r="B2364" s="920" t="s">
        <v>329</v>
      </c>
      <c r="C2364" s="356"/>
      <c r="D2364" s="881"/>
    </row>
    <row r="2365" spans="2:4" ht="13.5" thickBot="1">
      <c r="B2365" s="880"/>
      <c r="C2365" s="356"/>
      <c r="D2365" s="881"/>
    </row>
    <row r="2366" spans="2:4" ht="26.25" thickBot="1">
      <c r="B2366" s="925" t="s">
        <v>2737</v>
      </c>
      <c r="C2366" s="349" t="s">
        <v>1089</v>
      </c>
      <c r="D2366" s="881"/>
    </row>
    <row r="2367" spans="2:4">
      <c r="B2367" s="906" t="s">
        <v>2738</v>
      </c>
      <c r="C2367" s="192" t="s">
        <v>2327</v>
      </c>
      <c r="D2367" s="881"/>
    </row>
    <row r="2368" spans="2:4">
      <c r="B2368" s="899" t="s">
        <v>2739</v>
      </c>
      <c r="C2368" s="193" t="s">
        <v>2328</v>
      </c>
      <c r="D2368" s="881"/>
    </row>
    <row r="2369" spans="2:4">
      <c r="B2369" s="899" t="s">
        <v>2740</v>
      </c>
      <c r="C2369" s="193" t="s">
        <v>2329</v>
      </c>
      <c r="D2369" s="881"/>
    </row>
    <row r="2370" spans="2:4">
      <c r="B2370" s="899" t="s">
        <v>2741</v>
      </c>
      <c r="C2370" s="193" t="s">
        <v>2330</v>
      </c>
      <c r="D2370" s="881"/>
    </row>
    <row r="2371" spans="2:4">
      <c r="B2371" s="899" t="s">
        <v>2742</v>
      </c>
      <c r="C2371" s="193" t="s">
        <v>2331</v>
      </c>
      <c r="D2371" s="881"/>
    </row>
    <row r="2372" spans="2:4">
      <c r="B2372" s="899" t="s">
        <v>2743</v>
      </c>
      <c r="C2372" s="193" t="s">
        <v>2332</v>
      </c>
      <c r="D2372" s="881"/>
    </row>
    <row r="2373" spans="2:4" ht="13.5" thickBot="1">
      <c r="B2373" s="919" t="s">
        <v>2744</v>
      </c>
      <c r="C2373" s="194" t="s">
        <v>2333</v>
      </c>
      <c r="D2373" s="881"/>
    </row>
    <row r="2374" spans="2:4" ht="12.75" customHeight="1">
      <c r="B2374" s="2345" t="s">
        <v>229</v>
      </c>
      <c r="C2374" s="2346"/>
      <c r="D2374" s="881"/>
    </row>
    <row r="2375" spans="2:4">
      <c r="B2375" s="880"/>
      <c r="C2375" s="182"/>
      <c r="D2375" s="881"/>
    </row>
    <row r="2376" spans="2:4">
      <c r="B2376" s="2347" t="s">
        <v>281</v>
      </c>
      <c r="C2376" s="2348"/>
      <c r="D2376" s="881"/>
    </row>
    <row r="2377" spans="2:4" ht="13.5" thickBot="1">
      <c r="B2377" s="880"/>
      <c r="C2377" s="182"/>
      <c r="D2377" s="881"/>
    </row>
    <row r="2378" spans="2:4" ht="13.5" thickBot="1">
      <c r="B2378" s="921" t="s">
        <v>518</v>
      </c>
      <c r="C2378" s="183" t="s">
        <v>262</v>
      </c>
      <c r="D2378" s="881"/>
    </row>
    <row r="2379" spans="2:4">
      <c r="B2379" s="922" t="s">
        <v>283</v>
      </c>
      <c r="C2379" s="184">
        <v>0.09</v>
      </c>
      <c r="D2379" s="881"/>
    </row>
    <row r="2380" spans="2:4">
      <c r="B2380" s="875" t="s">
        <v>285</v>
      </c>
      <c r="C2380" s="185">
        <v>0.09</v>
      </c>
      <c r="D2380" s="881"/>
    </row>
    <row r="2381" spans="2:4">
      <c r="B2381" s="875" t="s">
        <v>152</v>
      </c>
      <c r="C2381" s="185">
        <v>0.3</v>
      </c>
      <c r="D2381" s="881"/>
    </row>
    <row r="2382" spans="2:4">
      <c r="B2382" s="895" t="s">
        <v>2274</v>
      </c>
      <c r="C2382" s="330">
        <v>0.13</v>
      </c>
      <c r="D2382" s="881"/>
    </row>
    <row r="2383" spans="2:4">
      <c r="B2383" s="895" t="s">
        <v>2275</v>
      </c>
      <c r="C2383" s="330">
        <v>0.2</v>
      </c>
      <c r="D2383" s="881"/>
    </row>
    <row r="2384" spans="2:4">
      <c r="B2384" s="875" t="s">
        <v>153</v>
      </c>
      <c r="C2384" s="185">
        <v>0.22</v>
      </c>
      <c r="D2384" s="881"/>
    </row>
    <row r="2385" spans="2:4">
      <c r="B2385" s="875" t="s">
        <v>154</v>
      </c>
      <c r="C2385" s="185">
        <v>0.22</v>
      </c>
      <c r="D2385" s="881"/>
    </row>
    <row r="2386" spans="2:4">
      <c r="B2386" s="896" t="s">
        <v>2304</v>
      </c>
      <c r="C2386" s="185">
        <v>0.19</v>
      </c>
      <c r="D2386" s="881"/>
    </row>
    <row r="2387" spans="2:4">
      <c r="B2387" s="875" t="s">
        <v>156</v>
      </c>
      <c r="C2387" s="185">
        <v>0.22</v>
      </c>
      <c r="D2387" s="881"/>
    </row>
    <row r="2388" spans="2:4">
      <c r="B2388" s="895" t="s">
        <v>157</v>
      </c>
      <c r="C2388" s="330">
        <v>0.19</v>
      </c>
      <c r="D2388" s="881"/>
    </row>
    <row r="2389" spans="2:4">
      <c r="B2389" s="875" t="s">
        <v>158</v>
      </c>
      <c r="C2389" s="185">
        <v>0.19</v>
      </c>
      <c r="D2389" s="881"/>
    </row>
    <row r="2390" spans="2:4">
      <c r="B2390" s="875" t="s">
        <v>159</v>
      </c>
      <c r="C2390" s="185">
        <v>0.25</v>
      </c>
      <c r="D2390" s="881"/>
    </row>
    <row r="2391" spans="2:4">
      <c r="B2391" s="875" t="s">
        <v>160</v>
      </c>
      <c r="C2391" s="185">
        <v>0.19</v>
      </c>
      <c r="D2391" s="881"/>
    </row>
    <row r="2392" spans="2:4">
      <c r="B2392" s="875" t="s">
        <v>161</v>
      </c>
      <c r="C2392" s="185">
        <v>1</v>
      </c>
      <c r="D2392" s="881"/>
    </row>
    <row r="2393" spans="2:4">
      <c r="B2393" s="875" t="s">
        <v>164</v>
      </c>
      <c r="C2393" s="185">
        <v>0.3</v>
      </c>
      <c r="D2393" s="881"/>
    </row>
    <row r="2394" spans="2:4">
      <c r="B2394" s="895" t="s">
        <v>2276</v>
      </c>
      <c r="C2394" s="330">
        <v>0.6</v>
      </c>
      <c r="D2394" s="881"/>
    </row>
    <row r="2395" spans="2:4">
      <c r="B2395" s="895" t="s">
        <v>2277</v>
      </c>
      <c r="C2395" s="330">
        <v>6.8</v>
      </c>
      <c r="D2395" s="881"/>
    </row>
    <row r="2396" spans="2:4">
      <c r="B2396" s="895" t="s">
        <v>2745</v>
      </c>
      <c r="C2396" s="330">
        <v>0.5</v>
      </c>
      <c r="D2396" s="881"/>
    </row>
    <row r="2397" spans="2:4">
      <c r="B2397" s="896" t="s">
        <v>2278</v>
      </c>
      <c r="C2397" s="185">
        <v>0.22</v>
      </c>
      <c r="D2397" s="881"/>
    </row>
    <row r="2398" spans="2:4">
      <c r="B2398" s="875" t="s">
        <v>163</v>
      </c>
      <c r="C2398" s="185">
        <v>0.35</v>
      </c>
      <c r="D2398" s="881"/>
    </row>
    <row r="2399" spans="2:4">
      <c r="B2399" s="875" t="s">
        <v>165</v>
      </c>
      <c r="C2399" s="185">
        <v>6.8</v>
      </c>
      <c r="D2399" s="881"/>
    </row>
    <row r="2400" spans="2:4" ht="13.5" thickBot="1">
      <c r="B2400" s="878" t="s">
        <v>717</v>
      </c>
      <c r="C2400" s="186">
        <v>0.39</v>
      </c>
      <c r="D2400" s="881"/>
    </row>
    <row r="2401" spans="2:4">
      <c r="B2401" s="920"/>
      <c r="C2401" s="187"/>
      <c r="D2401" s="881"/>
    </row>
    <row r="2402" spans="2:4">
      <c r="B2402" s="920" t="s">
        <v>718</v>
      </c>
      <c r="C2402" s="187"/>
      <c r="D2402" s="881"/>
    </row>
    <row r="2403" spans="2:4" ht="12.75" customHeight="1">
      <c r="B2403" s="2349" t="s">
        <v>2335</v>
      </c>
      <c r="C2403" s="2350"/>
      <c r="D2403" s="2351"/>
    </row>
    <row r="2404" spans="2:4" ht="12.75" customHeight="1">
      <c r="B2404" s="2330" t="s">
        <v>2652</v>
      </c>
      <c r="C2404" s="2331"/>
      <c r="D2404" s="2332"/>
    </row>
    <row r="2405" spans="2:4" ht="12.75" customHeight="1">
      <c r="B2405" s="2336" t="s">
        <v>2653</v>
      </c>
      <c r="C2405" s="2337"/>
      <c r="D2405" s="2338"/>
    </row>
    <row r="2406" spans="2:4">
      <c r="B2406" s="880"/>
      <c r="C2406" s="356"/>
      <c r="D2406" s="881"/>
    </row>
    <row r="2407" spans="2:4">
      <c r="B2407" s="884" t="s">
        <v>227</v>
      </c>
      <c r="C2407" s="356"/>
      <c r="D2407" s="881"/>
    </row>
    <row r="2408" spans="2:4" ht="12.75" customHeight="1">
      <c r="B2408" s="2315" t="s">
        <v>230</v>
      </c>
      <c r="C2408" s="2316"/>
      <c r="D2408" s="2317"/>
    </row>
    <row r="2409" spans="2:4" ht="12.75" customHeight="1">
      <c r="B2409" s="2315" t="s">
        <v>185</v>
      </c>
      <c r="C2409" s="2316"/>
      <c r="D2409" s="2317"/>
    </row>
    <row r="2410" spans="2:4" ht="13.5" customHeight="1" thickBot="1">
      <c r="B2410" s="2324" t="s">
        <v>1426</v>
      </c>
      <c r="C2410" s="2325"/>
      <c r="D2410" s="2326"/>
    </row>
    <row r="2411" spans="2:4" ht="26.25" thickBot="1">
      <c r="B2411" s="916" t="s">
        <v>2746</v>
      </c>
      <c r="C2411" s="349" t="s">
        <v>1089</v>
      </c>
      <c r="D2411" s="886"/>
    </row>
    <row r="2412" spans="2:4">
      <c r="B2412" s="906" t="s">
        <v>2747</v>
      </c>
      <c r="C2412" s="179">
        <v>0.04</v>
      </c>
      <c r="D2412" s="886"/>
    </row>
    <row r="2413" spans="2:4">
      <c r="B2413" s="899" t="s">
        <v>2748</v>
      </c>
      <c r="C2413" s="180">
        <v>3.9800000000000002E-2</v>
      </c>
      <c r="D2413" s="886"/>
    </row>
    <row r="2414" spans="2:4">
      <c r="B2414" s="899" t="s">
        <v>2749</v>
      </c>
      <c r="C2414" s="180">
        <v>3.9600000000000003E-2</v>
      </c>
      <c r="D2414" s="886"/>
    </row>
    <row r="2415" spans="2:4">
      <c r="B2415" s="899" t="s">
        <v>2750</v>
      </c>
      <c r="C2415" s="180">
        <v>3.9399999999999998E-2</v>
      </c>
      <c r="D2415" s="886"/>
    </row>
    <row r="2416" spans="2:4">
      <c r="B2416" s="899" t="s">
        <v>2751</v>
      </c>
      <c r="C2416" s="180">
        <v>3.9199999999999999E-2</v>
      </c>
      <c r="D2416" s="886"/>
    </row>
    <row r="2417" spans="2:4">
      <c r="B2417" s="899" t="s">
        <v>2752</v>
      </c>
      <c r="C2417" s="180">
        <v>3.9E-2</v>
      </c>
      <c r="D2417" s="886"/>
    </row>
    <row r="2418" spans="2:4" ht="13.5" thickBot="1">
      <c r="B2418" s="919" t="s">
        <v>2753</v>
      </c>
      <c r="C2418" s="181">
        <v>3.8800000000000001E-2</v>
      </c>
      <c r="D2418" s="886"/>
    </row>
    <row r="2419" spans="2:4">
      <c r="B2419" s="885"/>
      <c r="C2419" s="362"/>
      <c r="D2419" s="886"/>
    </row>
    <row r="2420" spans="2:4" ht="12.75" customHeight="1">
      <c r="B2420" s="2311" t="s">
        <v>2754</v>
      </c>
      <c r="C2420" s="2105"/>
      <c r="D2420" s="2312"/>
    </row>
    <row r="2421" spans="2:4">
      <c r="B2421" s="884" t="s">
        <v>529</v>
      </c>
      <c r="C2421" s="356"/>
      <c r="D2421" s="881"/>
    </row>
    <row r="2422" spans="2:4">
      <c r="B2422" s="880" t="s">
        <v>530</v>
      </c>
      <c r="C2422" s="356"/>
      <c r="D2422" s="881"/>
    </row>
    <row r="2423" spans="2:4">
      <c r="B2423" s="880" t="s">
        <v>531</v>
      </c>
      <c r="C2423" s="356"/>
      <c r="D2423" s="881"/>
    </row>
    <row r="2424" spans="2:4">
      <c r="B2424" s="880" t="s">
        <v>532</v>
      </c>
      <c r="C2424" s="356"/>
      <c r="D2424" s="881"/>
    </row>
    <row r="2425" spans="2:4">
      <c r="B2425" s="880" t="s">
        <v>533</v>
      </c>
      <c r="C2425" s="356"/>
      <c r="D2425" s="881"/>
    </row>
    <row r="2426" spans="2:4">
      <c r="B2426" s="880" t="s">
        <v>534</v>
      </c>
      <c r="C2426" s="356"/>
      <c r="D2426" s="881"/>
    </row>
    <row r="2427" spans="2:4">
      <c r="B2427" s="880" t="s">
        <v>535</v>
      </c>
      <c r="C2427" s="356"/>
      <c r="D2427" s="881"/>
    </row>
    <row r="2428" spans="2:4">
      <c r="B2428" s="880" t="s">
        <v>536</v>
      </c>
      <c r="C2428" s="356"/>
      <c r="D2428" s="881"/>
    </row>
    <row r="2429" spans="2:4">
      <c r="B2429" s="880" t="s">
        <v>537</v>
      </c>
      <c r="C2429" s="356"/>
      <c r="D2429" s="881"/>
    </row>
    <row r="2430" spans="2:4">
      <c r="B2430" s="880" t="s">
        <v>538</v>
      </c>
      <c r="C2430" s="356"/>
      <c r="D2430" s="881"/>
    </row>
    <row r="2431" spans="2:4" ht="12.75" customHeight="1">
      <c r="B2431" s="2311" t="s">
        <v>652</v>
      </c>
      <c r="C2431" s="2105"/>
      <c r="D2431" s="2312"/>
    </row>
    <row r="2432" spans="2:4" ht="12.75" customHeight="1">
      <c r="B2432" s="2311" t="s">
        <v>49</v>
      </c>
      <c r="C2432" s="2105"/>
      <c r="D2432" s="2312"/>
    </row>
    <row r="2433" spans="2:4">
      <c r="B2433" s="884" t="s">
        <v>540</v>
      </c>
      <c r="C2433" s="356"/>
      <c r="D2433" s="881"/>
    </row>
    <row r="2434" spans="2:4">
      <c r="B2434" s="880" t="s">
        <v>541</v>
      </c>
      <c r="C2434" s="356"/>
      <c r="D2434" s="881"/>
    </row>
    <row r="2435" spans="2:4">
      <c r="B2435" s="880" t="s">
        <v>542</v>
      </c>
      <c r="C2435" s="356"/>
      <c r="D2435" s="881"/>
    </row>
    <row r="2436" spans="2:4">
      <c r="B2436" s="880" t="s">
        <v>543</v>
      </c>
      <c r="C2436" s="356"/>
      <c r="D2436" s="881"/>
    </row>
    <row r="2437" spans="2:4">
      <c r="B2437" s="880" t="s">
        <v>544</v>
      </c>
      <c r="C2437" s="356"/>
      <c r="D2437" s="881"/>
    </row>
    <row r="2438" spans="2:4">
      <c r="B2438" s="880" t="s">
        <v>545</v>
      </c>
      <c r="C2438" s="356"/>
      <c r="D2438" s="881"/>
    </row>
    <row r="2439" spans="2:4">
      <c r="B2439" s="880" t="s">
        <v>546</v>
      </c>
      <c r="C2439" s="356"/>
      <c r="D2439" s="881"/>
    </row>
    <row r="2440" spans="2:4">
      <c r="B2440" s="880" t="s">
        <v>547</v>
      </c>
      <c r="C2440" s="356"/>
      <c r="D2440" s="881"/>
    </row>
    <row r="2441" spans="2:4">
      <c r="B2441" s="880" t="s">
        <v>548</v>
      </c>
      <c r="C2441" s="356"/>
      <c r="D2441" s="881"/>
    </row>
    <row r="2442" spans="2:4">
      <c r="B2442" s="880" t="s">
        <v>549</v>
      </c>
      <c r="C2442" s="356"/>
      <c r="D2442" s="881"/>
    </row>
    <row r="2443" spans="2:4">
      <c r="B2443" s="880" t="s">
        <v>550</v>
      </c>
      <c r="C2443" s="356"/>
      <c r="D2443" s="881"/>
    </row>
    <row r="2444" spans="2:4">
      <c r="B2444" s="880" t="s">
        <v>580</v>
      </c>
      <c r="C2444" s="356"/>
      <c r="D2444" s="881"/>
    </row>
    <row r="2445" spans="2:4" ht="12.75" customHeight="1">
      <c r="B2445" s="2311" t="s">
        <v>1080</v>
      </c>
      <c r="C2445" s="2105"/>
      <c r="D2445" s="2312"/>
    </row>
    <row r="2446" spans="2:4" ht="12.75" customHeight="1">
      <c r="B2446" s="2311" t="s">
        <v>1081</v>
      </c>
      <c r="C2446" s="2105"/>
      <c r="D2446" s="2312"/>
    </row>
    <row r="2447" spans="2:4" ht="12.75" customHeight="1">
      <c r="B2447" s="2315" t="s">
        <v>302</v>
      </c>
      <c r="C2447" s="2316"/>
      <c r="D2447" s="2317"/>
    </row>
    <row r="2448" spans="2:4" ht="12.75" customHeight="1">
      <c r="B2448" s="2313" t="s">
        <v>521</v>
      </c>
      <c r="C2448" s="2314"/>
      <c r="D2448" s="886"/>
    </row>
    <row r="2449" spans="2:4" ht="12.75" customHeight="1">
      <c r="B2449" s="2315" t="s">
        <v>181</v>
      </c>
      <c r="C2449" s="2316"/>
      <c r="D2449" s="2317"/>
    </row>
    <row r="2450" spans="2:4" ht="13.5" thickBot="1">
      <c r="B2450" s="2394" t="s">
        <v>2755</v>
      </c>
      <c r="C2450" s="2395"/>
      <c r="D2450" s="2396"/>
    </row>
    <row r="2451" spans="2:4" ht="14.25" thickTop="1" thickBot="1">
      <c r="B2451" s="880"/>
      <c r="C2451" s="356"/>
      <c r="D2451" s="881"/>
    </row>
    <row r="2452" spans="2:4" ht="13.5" thickTop="1">
      <c r="B2452" s="2397" t="s">
        <v>182</v>
      </c>
      <c r="C2452" s="2398"/>
      <c r="D2452" s="2399"/>
    </row>
    <row r="2453" spans="2:4" ht="13.5" customHeight="1" thickBot="1">
      <c r="B2453" s="2333" t="s">
        <v>183</v>
      </c>
      <c r="C2453" s="2294"/>
      <c r="D2453" s="2295"/>
    </row>
    <row r="2454" spans="2:4" ht="13.5" thickBot="1">
      <c r="B2454" s="869" t="s">
        <v>307</v>
      </c>
      <c r="C2454" s="349" t="s">
        <v>2661</v>
      </c>
      <c r="D2454" s="870" t="s">
        <v>270</v>
      </c>
    </row>
    <row r="2455" spans="2:4">
      <c r="B2455" s="871" t="s">
        <v>271</v>
      </c>
      <c r="C2455" s="190">
        <v>1.8</v>
      </c>
      <c r="D2455" s="872" t="s">
        <v>272</v>
      </c>
    </row>
    <row r="2456" spans="2:4">
      <c r="B2456" s="873" t="s">
        <v>273</v>
      </c>
      <c r="C2456" s="350">
        <v>210</v>
      </c>
      <c r="D2456" s="874" t="s">
        <v>609</v>
      </c>
    </row>
    <row r="2457" spans="2:4">
      <c r="B2457" s="926"/>
      <c r="C2457" s="191"/>
      <c r="D2457" s="927"/>
    </row>
    <row r="2458" spans="2:4">
      <c r="B2458" s="2400" t="s">
        <v>215</v>
      </c>
      <c r="C2458" s="2401"/>
      <c r="D2458" s="2402"/>
    </row>
    <row r="2459" spans="2:4">
      <c r="B2459" s="880"/>
      <c r="C2459" s="178"/>
      <c r="D2459" s="924"/>
    </row>
    <row r="2460" spans="2:4" ht="12.75" customHeight="1">
      <c r="B2460" s="2392" t="s">
        <v>551</v>
      </c>
      <c r="C2460" s="2393"/>
      <c r="D2460" s="928"/>
    </row>
    <row r="2461" spans="2:4" ht="13.5" thickBot="1">
      <c r="B2461" s="880"/>
      <c r="C2461" s="356"/>
      <c r="D2461" s="881"/>
    </row>
    <row r="2462" spans="2:4" ht="26.25" thickBot="1">
      <c r="B2462" s="916" t="s">
        <v>445</v>
      </c>
      <c r="C2462" s="349" t="s">
        <v>1089</v>
      </c>
      <c r="D2462" s="881"/>
    </row>
    <row r="2463" spans="2:4">
      <c r="B2463" s="871" t="s">
        <v>1090</v>
      </c>
      <c r="C2463" s="179">
        <v>0.02</v>
      </c>
      <c r="D2463" s="881"/>
    </row>
    <row r="2464" spans="2:4">
      <c r="B2464" s="873" t="s">
        <v>1091</v>
      </c>
      <c r="C2464" s="180">
        <v>1.9800000000000002E-2</v>
      </c>
      <c r="D2464" s="881"/>
    </row>
    <row r="2465" spans="2:4">
      <c r="B2465" s="873" t="s">
        <v>1092</v>
      </c>
      <c r="C2465" s="180">
        <v>1.9599999999999999E-2</v>
      </c>
      <c r="D2465" s="881"/>
    </row>
    <row r="2466" spans="2:4">
      <c r="B2466" s="873" t="s">
        <v>1093</v>
      </c>
      <c r="C2466" s="180">
        <v>1.9400000000000001E-2</v>
      </c>
      <c r="D2466" s="881"/>
    </row>
    <row r="2467" spans="2:4">
      <c r="B2467" s="873" t="s">
        <v>1094</v>
      </c>
      <c r="C2467" s="180">
        <v>1.9300000000000001E-2</v>
      </c>
      <c r="D2467" s="881"/>
    </row>
    <row r="2468" spans="2:4">
      <c r="B2468" s="873" t="s">
        <v>1095</v>
      </c>
      <c r="C2468" s="180">
        <v>1.9199999999999998E-2</v>
      </c>
      <c r="D2468" s="881"/>
    </row>
    <row r="2469" spans="2:4" ht="13.5" thickBot="1">
      <c r="B2469" s="917" t="s">
        <v>1096</v>
      </c>
      <c r="C2469" s="181">
        <v>1.9E-2</v>
      </c>
      <c r="D2469" s="881"/>
    </row>
    <row r="2470" spans="2:4" ht="13.5" thickBot="1">
      <c r="B2470" s="880"/>
      <c r="C2470" s="356"/>
      <c r="D2470" s="881"/>
    </row>
    <row r="2471" spans="2:4" ht="26.25" thickBot="1">
      <c r="B2471" s="916" t="s">
        <v>1429</v>
      </c>
      <c r="C2471" s="349" t="s">
        <v>1089</v>
      </c>
      <c r="D2471" s="881"/>
    </row>
    <row r="2472" spans="2:4">
      <c r="B2472" s="871" t="s">
        <v>1090</v>
      </c>
      <c r="C2472" s="179">
        <v>5.6000000000000001E-2</v>
      </c>
      <c r="D2472" s="881"/>
    </row>
    <row r="2473" spans="2:4">
      <c r="B2473" s="873" t="s">
        <v>1098</v>
      </c>
      <c r="C2473" s="180">
        <v>5.5899999999999998E-2</v>
      </c>
      <c r="D2473" s="881"/>
    </row>
    <row r="2474" spans="2:4">
      <c r="B2474" s="873" t="s">
        <v>1099</v>
      </c>
      <c r="C2474" s="180">
        <v>5.4600000000000003E-2</v>
      </c>
      <c r="D2474" s="881"/>
    </row>
    <row r="2475" spans="2:4">
      <c r="B2475" s="873" t="s">
        <v>1100</v>
      </c>
      <c r="C2475" s="180">
        <v>5.45E-2</v>
      </c>
      <c r="D2475" s="881"/>
    </row>
    <row r="2476" spans="2:4">
      <c r="B2476" s="873" t="s">
        <v>1101</v>
      </c>
      <c r="C2476" s="180">
        <v>5.4399999999999997E-2</v>
      </c>
      <c r="D2476" s="881"/>
    </row>
    <row r="2477" spans="2:4">
      <c r="B2477" s="873" t="s">
        <v>1102</v>
      </c>
      <c r="C2477" s="180">
        <v>5.3999999999999999E-2</v>
      </c>
      <c r="D2477" s="881"/>
    </row>
    <row r="2478" spans="2:4" ht="13.5" thickBot="1">
      <c r="B2478" s="917" t="s">
        <v>1103</v>
      </c>
      <c r="C2478" s="181">
        <v>4.7E-2</v>
      </c>
      <c r="D2478" s="881"/>
    </row>
    <row r="2479" spans="2:4">
      <c r="B2479" s="929" t="s">
        <v>208</v>
      </c>
      <c r="C2479" s="356"/>
      <c r="D2479" s="881"/>
    </row>
    <row r="2480" spans="2:4" ht="13.5" thickBot="1">
      <c r="B2480" s="880"/>
      <c r="C2480" s="356"/>
      <c r="D2480" s="881"/>
    </row>
    <row r="2481" spans="2:4" ht="26.25" thickBot="1">
      <c r="B2481" s="916" t="s">
        <v>2336</v>
      </c>
      <c r="C2481" s="349" t="s">
        <v>1089</v>
      </c>
      <c r="D2481" s="881"/>
    </row>
    <row r="2482" spans="2:4">
      <c r="B2482" s="871" t="s">
        <v>1105</v>
      </c>
      <c r="C2482" s="192">
        <v>0.14000000000000001</v>
      </c>
      <c r="D2482" s="881"/>
    </row>
    <row r="2483" spans="2:4">
      <c r="B2483" s="873" t="s">
        <v>1106</v>
      </c>
      <c r="C2483" s="193">
        <v>0.13389999999999999</v>
      </c>
      <c r="D2483" s="881"/>
    </row>
    <row r="2484" spans="2:4">
      <c r="B2484" s="873" t="s">
        <v>1107</v>
      </c>
      <c r="C2484" s="193">
        <v>0.13289999999999999</v>
      </c>
      <c r="D2484" s="881"/>
    </row>
    <row r="2485" spans="2:4">
      <c r="B2485" s="873" t="s">
        <v>1108</v>
      </c>
      <c r="C2485" s="193">
        <v>0.13189999999999999</v>
      </c>
      <c r="D2485" s="881"/>
    </row>
    <row r="2486" spans="2:4">
      <c r="B2486" s="873" t="s">
        <v>1109</v>
      </c>
      <c r="C2486" s="193">
        <v>0.13089999999999999</v>
      </c>
      <c r="D2486" s="881"/>
    </row>
    <row r="2487" spans="2:4">
      <c r="B2487" s="873" t="s">
        <v>260</v>
      </c>
      <c r="C2487" s="193">
        <v>0.12989999999999999</v>
      </c>
      <c r="D2487" s="881"/>
    </row>
    <row r="2488" spans="2:4" ht="13.5" thickBot="1">
      <c r="B2488" s="919" t="s">
        <v>2756</v>
      </c>
      <c r="C2488" s="194">
        <v>0.12889999999999999</v>
      </c>
      <c r="D2488" s="881"/>
    </row>
    <row r="2489" spans="2:4" ht="12.75" customHeight="1">
      <c r="B2489" s="2345" t="s">
        <v>1432</v>
      </c>
      <c r="C2489" s="2346"/>
      <c r="D2489" s="881"/>
    </row>
    <row r="2490" spans="2:4">
      <c r="B2490" s="880"/>
      <c r="C2490" s="182"/>
      <c r="D2490" s="881"/>
    </row>
    <row r="2491" spans="2:4">
      <c r="B2491" s="2347" t="s">
        <v>281</v>
      </c>
      <c r="C2491" s="2348"/>
      <c r="D2491" s="881"/>
    </row>
    <row r="2492" spans="2:4" ht="13.5" thickBot="1">
      <c r="B2492" s="880"/>
      <c r="C2492" s="182"/>
      <c r="D2492" s="881"/>
    </row>
    <row r="2493" spans="2:4" ht="13.5" thickBot="1">
      <c r="B2493" s="921" t="s">
        <v>282</v>
      </c>
      <c r="C2493" s="183" t="s">
        <v>262</v>
      </c>
      <c r="D2493" s="881"/>
    </row>
    <row r="2494" spans="2:4">
      <c r="B2494" s="922" t="s">
        <v>283</v>
      </c>
      <c r="C2494" s="184">
        <v>0.09</v>
      </c>
      <c r="D2494" s="881"/>
    </row>
    <row r="2495" spans="2:4">
      <c r="B2495" s="875" t="s">
        <v>285</v>
      </c>
      <c r="C2495" s="185">
        <v>0.09</v>
      </c>
      <c r="D2495" s="881"/>
    </row>
    <row r="2496" spans="2:4">
      <c r="B2496" s="875" t="s">
        <v>921</v>
      </c>
      <c r="C2496" s="185">
        <v>0.21</v>
      </c>
      <c r="D2496" s="881"/>
    </row>
    <row r="2497" spans="2:4">
      <c r="B2497" s="875" t="s">
        <v>922</v>
      </c>
      <c r="C2497" s="185">
        <v>0.23</v>
      </c>
      <c r="D2497" s="881"/>
    </row>
    <row r="2498" spans="2:4">
      <c r="B2498" s="896" t="s">
        <v>2337</v>
      </c>
      <c r="C2498" s="185">
        <v>0.22</v>
      </c>
      <c r="D2498" s="881"/>
    </row>
    <row r="2499" spans="2:4">
      <c r="B2499" s="896" t="s">
        <v>2338</v>
      </c>
      <c r="C2499" s="185">
        <v>0.22</v>
      </c>
      <c r="D2499" s="881"/>
    </row>
    <row r="2500" spans="2:4">
      <c r="B2500" s="896" t="s">
        <v>923</v>
      </c>
      <c r="C2500" s="185">
        <v>0.13</v>
      </c>
      <c r="D2500" s="881"/>
    </row>
    <row r="2501" spans="2:4">
      <c r="B2501" s="896" t="s">
        <v>2339</v>
      </c>
      <c r="C2501" s="185">
        <v>0.22</v>
      </c>
      <c r="D2501" s="881"/>
    </row>
    <row r="2502" spans="2:4">
      <c r="B2502" s="896" t="s">
        <v>926</v>
      </c>
      <c r="C2502" s="188">
        <v>0.19</v>
      </c>
      <c r="D2502" s="881"/>
    </row>
    <row r="2503" spans="2:4">
      <c r="B2503" s="896" t="s">
        <v>705</v>
      </c>
      <c r="C2503" s="188">
        <v>0.13</v>
      </c>
      <c r="D2503" s="881"/>
    </row>
    <row r="2504" spans="2:4">
      <c r="B2504" s="895" t="s">
        <v>2340</v>
      </c>
      <c r="C2504" s="330">
        <v>0.2</v>
      </c>
      <c r="D2504" s="881"/>
    </row>
    <row r="2505" spans="2:4">
      <c r="B2505" s="896" t="s">
        <v>2341</v>
      </c>
      <c r="C2505" s="185">
        <v>0.13</v>
      </c>
      <c r="D2505" s="881"/>
    </row>
    <row r="2506" spans="2:4">
      <c r="B2506" s="896" t="s">
        <v>2342</v>
      </c>
      <c r="C2506" s="185">
        <v>0.25</v>
      </c>
      <c r="D2506" s="881"/>
    </row>
    <row r="2507" spans="2:4">
      <c r="B2507" s="896" t="s">
        <v>2343</v>
      </c>
      <c r="C2507" s="185">
        <v>0.19</v>
      </c>
      <c r="D2507" s="881"/>
    </row>
    <row r="2508" spans="2:4">
      <c r="B2508" s="896" t="s">
        <v>2344</v>
      </c>
      <c r="C2508" s="185">
        <v>1</v>
      </c>
      <c r="D2508" s="881"/>
    </row>
    <row r="2509" spans="2:4">
      <c r="B2509" s="896" t="s">
        <v>2345</v>
      </c>
      <c r="C2509" s="185">
        <v>0.3</v>
      </c>
      <c r="D2509" s="881"/>
    </row>
    <row r="2510" spans="2:4">
      <c r="B2510" s="895" t="s">
        <v>2276</v>
      </c>
      <c r="C2510" s="330">
        <v>0.6</v>
      </c>
      <c r="D2510" s="881"/>
    </row>
    <row r="2511" spans="2:4">
      <c r="B2511" s="895" t="s">
        <v>2277</v>
      </c>
      <c r="C2511" s="330">
        <v>6.8</v>
      </c>
      <c r="D2511" s="881"/>
    </row>
    <row r="2512" spans="2:4">
      <c r="B2512" s="877" t="s">
        <v>2650</v>
      </c>
      <c r="C2512" s="330">
        <v>0.5</v>
      </c>
      <c r="D2512" s="881"/>
    </row>
    <row r="2513" spans="2:4">
      <c r="B2513" s="877" t="s">
        <v>2651</v>
      </c>
      <c r="C2513" s="330">
        <v>0.5</v>
      </c>
      <c r="D2513" s="881"/>
    </row>
    <row r="2514" spans="2:4">
      <c r="B2514" s="896" t="s">
        <v>2346</v>
      </c>
      <c r="C2514" s="185">
        <v>0.22</v>
      </c>
      <c r="D2514" s="924"/>
    </row>
    <row r="2515" spans="2:4">
      <c r="B2515" s="896" t="s">
        <v>163</v>
      </c>
      <c r="C2515" s="185">
        <v>0.35</v>
      </c>
      <c r="D2515" s="881"/>
    </row>
    <row r="2516" spans="2:4">
      <c r="B2516" s="896" t="s">
        <v>165</v>
      </c>
      <c r="C2516" s="185">
        <v>6.8</v>
      </c>
      <c r="D2516" s="881"/>
    </row>
    <row r="2517" spans="2:4" ht="13.5" thickBot="1">
      <c r="B2517" s="930" t="s">
        <v>207</v>
      </c>
      <c r="C2517" s="186">
        <v>0.39</v>
      </c>
      <c r="D2517" s="881"/>
    </row>
    <row r="2518" spans="2:4">
      <c r="B2518" s="920"/>
      <c r="C2518" s="187"/>
      <c r="D2518" s="881"/>
    </row>
    <row r="2519" spans="2:4">
      <c r="B2519" s="920" t="s">
        <v>718</v>
      </c>
      <c r="C2519" s="187"/>
      <c r="D2519" s="881"/>
    </row>
    <row r="2520" spans="2:4">
      <c r="B2520" s="897" t="s">
        <v>209</v>
      </c>
      <c r="C2520" s="356"/>
      <c r="D2520" s="881"/>
    </row>
    <row r="2521" spans="2:4">
      <c r="B2521" s="880" t="s">
        <v>226</v>
      </c>
      <c r="C2521" s="356"/>
      <c r="D2521" s="881"/>
    </row>
    <row r="2522" spans="2:4" ht="12.75" customHeight="1">
      <c r="B2522" s="2330" t="s">
        <v>2674</v>
      </c>
      <c r="C2522" s="2331"/>
      <c r="D2522" s="2332"/>
    </row>
    <row r="2523" spans="2:4" ht="12.75" customHeight="1">
      <c r="B2523" s="2336" t="s">
        <v>2653</v>
      </c>
      <c r="C2523" s="2337"/>
      <c r="D2523" s="2338"/>
    </row>
    <row r="2524" spans="2:4">
      <c r="B2524" s="880"/>
      <c r="C2524" s="356"/>
      <c r="D2524" s="881"/>
    </row>
    <row r="2525" spans="2:4">
      <c r="B2525" s="884" t="s">
        <v>227</v>
      </c>
      <c r="C2525" s="356"/>
      <c r="D2525" s="881"/>
    </row>
    <row r="2526" spans="2:4" ht="12.75" customHeight="1">
      <c r="B2526" s="2315" t="s">
        <v>552</v>
      </c>
      <c r="C2526" s="2316"/>
      <c r="D2526" s="2317"/>
    </row>
    <row r="2527" spans="2:4" ht="12.75" customHeight="1">
      <c r="B2527" s="2315" t="s">
        <v>185</v>
      </c>
      <c r="C2527" s="2316"/>
      <c r="D2527" s="2317"/>
    </row>
    <row r="2528" spans="2:4" ht="12.75" customHeight="1">
      <c r="B2528" s="2315" t="s">
        <v>553</v>
      </c>
      <c r="C2528" s="2316"/>
      <c r="D2528" s="2317"/>
    </row>
    <row r="2529" spans="2:4" ht="13.5" customHeight="1" thickBot="1">
      <c r="B2529" s="2324" t="s">
        <v>47</v>
      </c>
      <c r="C2529" s="2325"/>
      <c r="D2529" s="2326"/>
    </row>
    <row r="2530" spans="2:4" ht="26.25" thickBot="1">
      <c r="B2530" s="916" t="s">
        <v>644</v>
      </c>
      <c r="C2530" s="349" t="s">
        <v>1089</v>
      </c>
      <c r="D2530" s="886"/>
    </row>
    <row r="2531" spans="2:4">
      <c r="B2531" s="871" t="s">
        <v>645</v>
      </c>
      <c r="C2531" s="179">
        <v>0.04</v>
      </c>
      <c r="D2531" s="886"/>
    </row>
    <row r="2532" spans="2:4">
      <c r="B2532" s="873" t="s">
        <v>646</v>
      </c>
      <c r="C2532" s="180">
        <v>3.9800000000000002E-2</v>
      </c>
      <c r="D2532" s="886"/>
    </row>
    <row r="2533" spans="2:4">
      <c r="B2533" s="873" t="s">
        <v>647</v>
      </c>
      <c r="C2533" s="180">
        <v>3.9600000000000003E-2</v>
      </c>
      <c r="D2533" s="886"/>
    </row>
    <row r="2534" spans="2:4">
      <c r="B2534" s="873" t="s">
        <v>648</v>
      </c>
      <c r="C2534" s="180">
        <v>3.9399999999999998E-2</v>
      </c>
      <c r="D2534" s="886"/>
    </row>
    <row r="2535" spans="2:4">
      <c r="B2535" s="873" t="s">
        <v>649</v>
      </c>
      <c r="C2535" s="180">
        <v>3.9199999999999999E-2</v>
      </c>
      <c r="D2535" s="886"/>
    </row>
    <row r="2536" spans="2:4">
      <c r="B2536" s="873" t="s">
        <v>650</v>
      </c>
      <c r="C2536" s="180">
        <v>3.9E-2</v>
      </c>
      <c r="D2536" s="886"/>
    </row>
    <row r="2537" spans="2:4" ht="13.5" thickBot="1">
      <c r="B2537" s="917" t="s">
        <v>651</v>
      </c>
      <c r="C2537" s="181">
        <v>3.8800000000000001E-2</v>
      </c>
      <c r="D2537" s="886"/>
    </row>
    <row r="2538" spans="2:4">
      <c r="B2538" s="885"/>
      <c r="C2538" s="362"/>
      <c r="D2538" s="886"/>
    </row>
    <row r="2539" spans="2:4" ht="12.75" customHeight="1">
      <c r="B2539" s="2311" t="s">
        <v>1061</v>
      </c>
      <c r="C2539" s="2105"/>
      <c r="D2539" s="2312"/>
    </row>
    <row r="2540" spans="2:4">
      <c r="B2540" s="884" t="s">
        <v>529</v>
      </c>
      <c r="C2540" s="356"/>
      <c r="D2540" s="881"/>
    </row>
    <row r="2541" spans="2:4">
      <c r="B2541" s="880" t="s">
        <v>530</v>
      </c>
      <c r="C2541" s="356"/>
      <c r="D2541" s="881"/>
    </row>
    <row r="2542" spans="2:4">
      <c r="B2542" s="880" t="s">
        <v>531</v>
      </c>
      <c r="C2542" s="356"/>
      <c r="D2542" s="881"/>
    </row>
    <row r="2543" spans="2:4">
      <c r="B2543" s="880" t="s">
        <v>532</v>
      </c>
      <c r="C2543" s="356"/>
      <c r="D2543" s="881"/>
    </row>
    <row r="2544" spans="2:4">
      <c r="B2544" s="880" t="s">
        <v>533</v>
      </c>
      <c r="C2544" s="356"/>
      <c r="D2544" s="881"/>
    </row>
    <row r="2545" spans="2:4">
      <c r="B2545" s="880" t="s">
        <v>534</v>
      </c>
      <c r="C2545" s="356"/>
      <c r="D2545" s="881"/>
    </row>
    <row r="2546" spans="2:4">
      <c r="B2546" s="880" t="s">
        <v>535</v>
      </c>
      <c r="C2546" s="356"/>
      <c r="D2546" s="881"/>
    </row>
    <row r="2547" spans="2:4">
      <c r="B2547" s="880" t="s">
        <v>536</v>
      </c>
      <c r="C2547" s="356"/>
      <c r="D2547" s="881"/>
    </row>
    <row r="2548" spans="2:4">
      <c r="B2548" s="880" t="s">
        <v>537</v>
      </c>
      <c r="C2548" s="356"/>
      <c r="D2548" s="881"/>
    </row>
    <row r="2549" spans="2:4">
      <c r="B2549" s="880" t="s">
        <v>538</v>
      </c>
      <c r="C2549" s="356"/>
      <c r="D2549" s="881"/>
    </row>
    <row r="2550" spans="2:4" ht="12.75" customHeight="1">
      <c r="B2550" s="2311" t="s">
        <v>652</v>
      </c>
      <c r="C2550" s="2105"/>
      <c r="D2550" s="2312"/>
    </row>
    <row r="2551" spans="2:4" ht="12.75" customHeight="1">
      <c r="B2551" s="2315" t="s">
        <v>49</v>
      </c>
      <c r="C2551" s="2316"/>
      <c r="D2551" s="2317"/>
    </row>
    <row r="2552" spans="2:4">
      <c r="B2552" s="884" t="s">
        <v>540</v>
      </c>
      <c r="C2552" s="356"/>
      <c r="D2552" s="881"/>
    </row>
    <row r="2553" spans="2:4">
      <c r="B2553" s="880" t="s">
        <v>541</v>
      </c>
      <c r="C2553" s="356"/>
      <c r="D2553" s="881"/>
    </row>
    <row r="2554" spans="2:4">
      <c r="B2554" s="880" t="s">
        <v>542</v>
      </c>
      <c r="C2554" s="356"/>
      <c r="D2554" s="881"/>
    </row>
    <row r="2555" spans="2:4">
      <c r="B2555" s="880" t="s">
        <v>543</v>
      </c>
      <c r="C2555" s="356"/>
      <c r="D2555" s="881"/>
    </row>
    <row r="2556" spans="2:4">
      <c r="B2556" s="880" t="s">
        <v>544</v>
      </c>
      <c r="C2556" s="356"/>
      <c r="D2556" s="881"/>
    </row>
    <row r="2557" spans="2:4">
      <c r="B2557" s="880" t="s">
        <v>545</v>
      </c>
      <c r="C2557" s="356"/>
      <c r="D2557" s="881"/>
    </row>
    <row r="2558" spans="2:4">
      <c r="B2558" s="880" t="s">
        <v>546</v>
      </c>
      <c r="C2558" s="356"/>
      <c r="D2558" s="881"/>
    </row>
    <row r="2559" spans="2:4">
      <c r="B2559" s="880" t="s">
        <v>547</v>
      </c>
      <c r="C2559" s="356"/>
      <c r="D2559" s="881"/>
    </row>
    <row r="2560" spans="2:4">
      <c r="B2560" s="880" t="s">
        <v>548</v>
      </c>
      <c r="C2560" s="356"/>
      <c r="D2560" s="881"/>
    </row>
    <row r="2561" spans="2:4">
      <c r="B2561" s="880" t="s">
        <v>549</v>
      </c>
      <c r="C2561" s="356"/>
      <c r="D2561" s="881"/>
    </row>
    <row r="2562" spans="2:4">
      <c r="B2562" s="880" t="s">
        <v>550</v>
      </c>
      <c r="C2562" s="356"/>
      <c r="D2562" s="881"/>
    </row>
    <row r="2563" spans="2:4">
      <c r="B2563" s="880" t="s">
        <v>580</v>
      </c>
      <c r="C2563" s="356"/>
      <c r="D2563" s="881"/>
    </row>
    <row r="2564" spans="2:4" ht="12.75" customHeight="1">
      <c r="B2564" s="2311" t="s">
        <v>1080</v>
      </c>
      <c r="C2564" s="2105"/>
      <c r="D2564" s="2312"/>
    </row>
    <row r="2565" spans="2:4" ht="12.75" customHeight="1">
      <c r="B2565" s="2315" t="s">
        <v>1081</v>
      </c>
      <c r="C2565" s="2316"/>
      <c r="D2565" s="2317"/>
    </row>
    <row r="2566" spans="2:4" ht="12.75" customHeight="1">
      <c r="B2566" s="2315" t="s">
        <v>1069</v>
      </c>
      <c r="C2566" s="2316"/>
      <c r="D2566" s="2317"/>
    </row>
    <row r="2567" spans="2:4" ht="12.75" customHeight="1">
      <c r="B2567" s="2313" t="s">
        <v>522</v>
      </c>
      <c r="C2567" s="2314"/>
      <c r="D2567" s="886"/>
    </row>
    <row r="2568" spans="2:4" ht="12.75" customHeight="1">
      <c r="B2568" s="2315" t="s">
        <v>582</v>
      </c>
      <c r="C2568" s="2316"/>
      <c r="D2568" s="2317"/>
    </row>
    <row r="2569" spans="2:4" ht="13.5" thickBot="1">
      <c r="B2569" s="2318" t="s">
        <v>2705</v>
      </c>
      <c r="C2569" s="2319"/>
      <c r="D2569" s="2320"/>
    </row>
    <row r="2570" spans="2:4" ht="14.25" thickTop="1" thickBot="1">
      <c r="B2570" s="270"/>
      <c r="C2570" s="136"/>
      <c r="D2570" s="136"/>
    </row>
    <row r="2571" spans="2:4" ht="13.5" thickTop="1">
      <c r="B2571" s="2290" t="s">
        <v>2662</v>
      </c>
      <c r="C2571" s="2291"/>
      <c r="D2571" s="2292"/>
    </row>
    <row r="2572" spans="2:4" ht="13.5" customHeight="1" thickBot="1">
      <c r="B2572" s="2324" t="s">
        <v>2663</v>
      </c>
      <c r="C2572" s="2325"/>
      <c r="D2572" s="2326"/>
    </row>
    <row r="2573" spans="2:4" ht="13.5" thickBot="1">
      <c r="B2573" s="869" t="s">
        <v>307</v>
      </c>
      <c r="C2573" s="349" t="s">
        <v>2664</v>
      </c>
      <c r="D2573" s="870" t="s">
        <v>270</v>
      </c>
    </row>
    <row r="2574" spans="2:4">
      <c r="B2574" s="871" t="s">
        <v>271</v>
      </c>
      <c r="C2574" s="190">
        <v>1.8</v>
      </c>
      <c r="D2574" s="872" t="s">
        <v>272</v>
      </c>
    </row>
    <row r="2575" spans="2:4">
      <c r="B2575" s="873" t="s">
        <v>273</v>
      </c>
      <c r="C2575" s="350">
        <v>210</v>
      </c>
      <c r="D2575" s="874" t="s">
        <v>609</v>
      </c>
    </row>
    <row r="2576" spans="2:4">
      <c r="B2576" s="873"/>
      <c r="C2576" s="350"/>
      <c r="D2576" s="874"/>
    </row>
    <row r="2577" spans="2:4">
      <c r="B2577" s="880" t="s">
        <v>215</v>
      </c>
      <c r="C2577" s="350"/>
      <c r="D2577" s="874"/>
    </row>
    <row r="2578" spans="2:4" ht="13.5" thickBot="1">
      <c r="B2578" s="923"/>
      <c r="C2578" s="177"/>
      <c r="D2578" s="879"/>
    </row>
    <row r="2579" spans="2:4">
      <c r="B2579" s="880"/>
      <c r="C2579" s="178"/>
      <c r="D2579" s="924"/>
    </row>
    <row r="2580" spans="2:4" ht="12.75" customHeight="1">
      <c r="B2580" s="2392" t="s">
        <v>551</v>
      </c>
      <c r="C2580" s="2393"/>
      <c r="D2580" s="928"/>
    </row>
    <row r="2581" spans="2:4" ht="13.5" thickBot="1">
      <c r="B2581" s="880"/>
      <c r="C2581" s="356"/>
      <c r="D2581" s="881"/>
    </row>
    <row r="2582" spans="2:4" ht="26.25" thickBot="1">
      <c r="B2582" s="916" t="s">
        <v>445</v>
      </c>
      <c r="C2582" s="349" t="s">
        <v>1089</v>
      </c>
      <c r="D2582" s="881"/>
    </row>
    <row r="2583" spans="2:4">
      <c r="B2583" s="871" t="s">
        <v>1090</v>
      </c>
      <c r="C2583" s="179">
        <v>0.02</v>
      </c>
      <c r="D2583" s="881"/>
    </row>
    <row r="2584" spans="2:4">
      <c r="B2584" s="873" t="s">
        <v>1091</v>
      </c>
      <c r="C2584" s="180">
        <v>1.9800000000000002E-2</v>
      </c>
      <c r="D2584" s="881"/>
    </row>
    <row r="2585" spans="2:4">
      <c r="B2585" s="873" t="s">
        <v>1092</v>
      </c>
      <c r="C2585" s="180">
        <v>1.9599999999999999E-2</v>
      </c>
      <c r="D2585" s="881"/>
    </row>
    <row r="2586" spans="2:4">
      <c r="B2586" s="873" t="s">
        <v>1093</v>
      </c>
      <c r="C2586" s="180">
        <v>1.9400000000000001E-2</v>
      </c>
      <c r="D2586" s="881"/>
    </row>
    <row r="2587" spans="2:4">
      <c r="B2587" s="873" t="s">
        <v>1094</v>
      </c>
      <c r="C2587" s="180">
        <v>1.9300000000000001E-2</v>
      </c>
      <c r="D2587" s="881"/>
    </row>
    <row r="2588" spans="2:4">
      <c r="B2588" s="873" t="s">
        <v>1095</v>
      </c>
      <c r="C2588" s="180">
        <v>1.9199999999999998E-2</v>
      </c>
      <c r="D2588" s="881"/>
    </row>
    <row r="2589" spans="2:4" ht="13.5" thickBot="1">
      <c r="B2589" s="917" t="s">
        <v>1096</v>
      </c>
      <c r="C2589" s="181">
        <v>1.9E-2</v>
      </c>
      <c r="D2589" s="881"/>
    </row>
    <row r="2590" spans="2:4" ht="13.5" thickBot="1">
      <c r="B2590" s="880"/>
      <c r="C2590" s="356"/>
      <c r="D2590" s="881"/>
    </row>
    <row r="2591" spans="2:4" ht="26.25" thickBot="1">
      <c r="B2591" s="916" t="s">
        <v>1429</v>
      </c>
      <c r="C2591" s="349" t="s">
        <v>1089</v>
      </c>
      <c r="D2591" s="881"/>
    </row>
    <row r="2592" spans="2:4">
      <c r="B2592" s="871" t="s">
        <v>1090</v>
      </c>
      <c r="C2592" s="179">
        <v>5.6000000000000001E-2</v>
      </c>
      <c r="D2592" s="881"/>
    </row>
    <row r="2593" spans="2:4">
      <c r="B2593" s="873" t="s">
        <v>1098</v>
      </c>
      <c r="C2593" s="180">
        <v>5.5899999999999998E-2</v>
      </c>
      <c r="D2593" s="881"/>
    </row>
    <row r="2594" spans="2:4">
      <c r="B2594" s="873" t="s">
        <v>1099</v>
      </c>
      <c r="C2594" s="180">
        <v>5.4600000000000003E-2</v>
      </c>
      <c r="D2594" s="881"/>
    </row>
    <row r="2595" spans="2:4">
      <c r="B2595" s="873" t="s">
        <v>1100</v>
      </c>
      <c r="C2595" s="180">
        <v>5.45E-2</v>
      </c>
      <c r="D2595" s="881"/>
    </row>
    <row r="2596" spans="2:4">
      <c r="B2596" s="873" t="s">
        <v>1101</v>
      </c>
      <c r="C2596" s="180">
        <v>5.4399999999999997E-2</v>
      </c>
      <c r="D2596" s="881"/>
    </row>
    <row r="2597" spans="2:4">
      <c r="B2597" s="873" t="s">
        <v>1102</v>
      </c>
      <c r="C2597" s="180">
        <v>5.3999999999999999E-2</v>
      </c>
      <c r="D2597" s="881"/>
    </row>
    <row r="2598" spans="2:4" ht="13.5" thickBot="1">
      <c r="B2598" s="917" t="s">
        <v>1103</v>
      </c>
      <c r="C2598" s="181">
        <v>4.7E-2</v>
      </c>
      <c r="D2598" s="881"/>
    </row>
    <row r="2599" spans="2:4">
      <c r="B2599" s="929" t="s">
        <v>208</v>
      </c>
      <c r="C2599" s="356"/>
      <c r="D2599" s="881"/>
    </row>
    <row r="2600" spans="2:4" ht="13.5" thickBot="1">
      <c r="B2600" s="880"/>
      <c r="C2600" s="356"/>
      <c r="D2600" s="881"/>
    </row>
    <row r="2601" spans="2:4" ht="26.25" thickBot="1">
      <c r="B2601" s="916" t="s">
        <v>1104</v>
      </c>
      <c r="C2601" s="349" t="s">
        <v>1089</v>
      </c>
      <c r="D2601" s="881"/>
    </row>
    <row r="2602" spans="2:4">
      <c r="B2602" s="871" t="s">
        <v>1105</v>
      </c>
      <c r="C2602" s="192">
        <v>0.14000000000000001</v>
      </c>
      <c r="D2602" s="881"/>
    </row>
    <row r="2603" spans="2:4">
      <c r="B2603" s="873" t="s">
        <v>1106</v>
      </c>
      <c r="C2603" s="193">
        <v>0.13389999999999999</v>
      </c>
      <c r="D2603" s="881"/>
    </row>
    <row r="2604" spans="2:4">
      <c r="B2604" s="873" t="s">
        <v>1107</v>
      </c>
      <c r="C2604" s="193">
        <v>0.13289999999999999</v>
      </c>
      <c r="D2604" s="881"/>
    </row>
    <row r="2605" spans="2:4">
      <c r="B2605" s="873" t="s">
        <v>1108</v>
      </c>
      <c r="C2605" s="193">
        <v>0.13189999999999999</v>
      </c>
      <c r="D2605" s="881"/>
    </row>
    <row r="2606" spans="2:4">
      <c r="B2606" s="873" t="s">
        <v>1109</v>
      </c>
      <c r="C2606" s="193">
        <v>0.13089999999999999</v>
      </c>
      <c r="D2606" s="881"/>
    </row>
    <row r="2607" spans="2:4">
      <c r="B2607" s="873" t="s">
        <v>260</v>
      </c>
      <c r="C2607" s="193">
        <v>0.12989999999999999</v>
      </c>
      <c r="D2607" s="881"/>
    </row>
    <row r="2608" spans="2:4" ht="13.5" thickBot="1">
      <c r="B2608" s="919" t="s">
        <v>2756</v>
      </c>
      <c r="C2608" s="194">
        <v>0.12889999999999999</v>
      </c>
      <c r="D2608" s="881"/>
    </row>
    <row r="2609" spans="2:4" ht="12.75" customHeight="1">
      <c r="B2609" s="2381" t="s">
        <v>2347</v>
      </c>
      <c r="C2609" s="2382"/>
      <c r="D2609" s="881"/>
    </row>
    <row r="2610" spans="2:4">
      <c r="B2610" s="880"/>
      <c r="C2610" s="182"/>
      <c r="D2610" s="881"/>
    </row>
    <row r="2611" spans="2:4">
      <c r="B2611" s="2347" t="s">
        <v>281</v>
      </c>
      <c r="C2611" s="2348"/>
      <c r="D2611" s="881"/>
    </row>
    <row r="2612" spans="2:4" ht="13.5" thickBot="1">
      <c r="B2612" s="880"/>
      <c r="C2612" s="182"/>
      <c r="D2612" s="881"/>
    </row>
    <row r="2613" spans="2:4" ht="13.5" thickBot="1">
      <c r="B2613" s="921" t="s">
        <v>282</v>
      </c>
      <c r="C2613" s="183" t="s">
        <v>262</v>
      </c>
      <c r="D2613" s="881"/>
    </row>
    <row r="2614" spans="2:4">
      <c r="B2614" s="931" t="s">
        <v>283</v>
      </c>
      <c r="C2614" s="184">
        <v>0.09</v>
      </c>
      <c r="D2614" s="881"/>
    </row>
    <row r="2615" spans="2:4">
      <c r="B2615" s="896" t="s">
        <v>285</v>
      </c>
      <c r="C2615" s="185">
        <v>0.09</v>
      </c>
      <c r="D2615" s="881"/>
    </row>
    <row r="2616" spans="2:4">
      <c r="B2616" s="896" t="s">
        <v>921</v>
      </c>
      <c r="C2616" s="185">
        <v>0.21</v>
      </c>
      <c r="D2616" s="881"/>
    </row>
    <row r="2617" spans="2:4">
      <c r="B2617" s="896" t="s">
        <v>922</v>
      </c>
      <c r="C2617" s="185">
        <v>0.23</v>
      </c>
      <c r="D2617" s="881"/>
    </row>
    <row r="2618" spans="2:4">
      <c r="B2618" s="896" t="s">
        <v>2337</v>
      </c>
      <c r="C2618" s="185">
        <v>0.22</v>
      </c>
      <c r="D2618" s="881"/>
    </row>
    <row r="2619" spans="2:4">
      <c r="B2619" s="896" t="s">
        <v>2338</v>
      </c>
      <c r="C2619" s="185">
        <v>0.22</v>
      </c>
      <c r="D2619" s="881"/>
    </row>
    <row r="2620" spans="2:4">
      <c r="B2620" s="896" t="s">
        <v>923</v>
      </c>
      <c r="C2620" s="185">
        <v>0.13</v>
      </c>
      <c r="D2620" s="881"/>
    </row>
    <row r="2621" spans="2:4">
      <c r="B2621" s="896" t="s">
        <v>2339</v>
      </c>
      <c r="C2621" s="185">
        <v>0.22</v>
      </c>
      <c r="D2621" s="881"/>
    </row>
    <row r="2622" spans="2:4">
      <c r="B2622" s="896" t="s">
        <v>926</v>
      </c>
      <c r="C2622" s="188">
        <v>0.19</v>
      </c>
      <c r="D2622" s="881"/>
    </row>
    <row r="2623" spans="2:4">
      <c r="B2623" s="896" t="s">
        <v>705</v>
      </c>
      <c r="C2623" s="188">
        <v>0.13</v>
      </c>
      <c r="D2623" s="881"/>
    </row>
    <row r="2624" spans="2:4">
      <c r="B2624" s="895" t="s">
        <v>2340</v>
      </c>
      <c r="C2624" s="330">
        <v>0.2</v>
      </c>
      <c r="D2624" s="881"/>
    </row>
    <row r="2625" spans="2:4">
      <c r="B2625" s="896" t="s">
        <v>2341</v>
      </c>
      <c r="C2625" s="185">
        <v>0.13</v>
      </c>
      <c r="D2625" s="881"/>
    </row>
    <row r="2626" spans="2:4">
      <c r="B2626" s="896" t="s">
        <v>2342</v>
      </c>
      <c r="C2626" s="185">
        <v>0.25</v>
      </c>
      <c r="D2626" s="881"/>
    </row>
    <row r="2627" spans="2:4">
      <c r="B2627" s="896" t="s">
        <v>2343</v>
      </c>
      <c r="C2627" s="185">
        <v>0.19</v>
      </c>
      <c r="D2627" s="881"/>
    </row>
    <row r="2628" spans="2:4">
      <c r="B2628" s="896" t="s">
        <v>2344</v>
      </c>
      <c r="C2628" s="185">
        <v>1</v>
      </c>
      <c r="D2628" s="881"/>
    </row>
    <row r="2629" spans="2:4">
      <c r="B2629" s="896" t="s">
        <v>2345</v>
      </c>
      <c r="C2629" s="185">
        <v>0.3</v>
      </c>
      <c r="D2629" s="881"/>
    </row>
    <row r="2630" spans="2:4">
      <c r="B2630" s="895" t="s">
        <v>2276</v>
      </c>
      <c r="C2630" s="330">
        <v>0.6</v>
      </c>
      <c r="D2630" s="881"/>
    </row>
    <row r="2631" spans="2:4">
      <c r="B2631" s="895" t="s">
        <v>2277</v>
      </c>
      <c r="C2631" s="330">
        <v>6.8</v>
      </c>
      <c r="D2631" s="881"/>
    </row>
    <row r="2632" spans="2:4">
      <c r="B2632" s="877" t="s">
        <v>2650</v>
      </c>
      <c r="C2632" s="330">
        <v>0.5</v>
      </c>
      <c r="D2632" s="881"/>
    </row>
    <row r="2633" spans="2:4">
      <c r="B2633" s="877" t="s">
        <v>2651</v>
      </c>
      <c r="C2633" s="330">
        <v>0.5</v>
      </c>
      <c r="D2633" s="881"/>
    </row>
    <row r="2634" spans="2:4">
      <c r="B2634" s="896" t="s">
        <v>2346</v>
      </c>
      <c r="C2634" s="185">
        <v>0.22</v>
      </c>
      <c r="D2634" s="881"/>
    </row>
    <row r="2635" spans="2:4">
      <c r="B2635" s="896" t="s">
        <v>163</v>
      </c>
      <c r="C2635" s="185">
        <v>0.35</v>
      </c>
      <c r="D2635" s="881"/>
    </row>
    <row r="2636" spans="2:4">
      <c r="B2636" s="896" t="s">
        <v>165</v>
      </c>
      <c r="C2636" s="185">
        <v>6.8</v>
      </c>
      <c r="D2636" s="881"/>
    </row>
    <row r="2637" spans="2:4" ht="13.5" thickBot="1">
      <c r="B2637" s="930" t="s">
        <v>207</v>
      </c>
      <c r="C2637" s="186">
        <v>0.39</v>
      </c>
      <c r="D2637" s="881"/>
    </row>
    <row r="2638" spans="2:4">
      <c r="B2638" s="920"/>
      <c r="C2638" s="187"/>
      <c r="D2638" s="881"/>
    </row>
    <row r="2639" spans="2:4">
      <c r="B2639" s="920" t="s">
        <v>718</v>
      </c>
      <c r="C2639" s="187"/>
      <c r="D2639" s="881"/>
    </row>
    <row r="2640" spans="2:4">
      <c r="B2640" s="897" t="s">
        <v>209</v>
      </c>
      <c r="C2640" s="356"/>
      <c r="D2640" s="881"/>
    </row>
    <row r="2641" spans="2:4">
      <c r="B2641" s="880" t="s">
        <v>226</v>
      </c>
      <c r="C2641" s="356"/>
      <c r="D2641" s="881"/>
    </row>
    <row r="2642" spans="2:4" ht="12.75" customHeight="1">
      <c r="B2642" s="2330" t="s">
        <v>2674</v>
      </c>
      <c r="C2642" s="2331"/>
      <c r="D2642" s="2332"/>
    </row>
    <row r="2643" spans="2:4" ht="12.75" customHeight="1">
      <c r="B2643" s="2336" t="s">
        <v>2653</v>
      </c>
      <c r="C2643" s="2337"/>
      <c r="D2643" s="2338"/>
    </row>
    <row r="2644" spans="2:4">
      <c r="B2644" s="880"/>
      <c r="C2644" s="356"/>
      <c r="D2644" s="881"/>
    </row>
    <row r="2645" spans="2:4">
      <c r="B2645" s="884" t="s">
        <v>227</v>
      </c>
      <c r="C2645" s="356"/>
      <c r="D2645" s="881"/>
    </row>
    <row r="2646" spans="2:4" ht="12.75" customHeight="1">
      <c r="B2646" s="2315" t="s">
        <v>170</v>
      </c>
      <c r="C2646" s="2316"/>
      <c r="D2646" s="2317"/>
    </row>
    <row r="2647" spans="2:4" ht="12.75" customHeight="1">
      <c r="B2647" s="2315" t="s">
        <v>456</v>
      </c>
      <c r="C2647" s="2316"/>
      <c r="D2647" s="2317"/>
    </row>
    <row r="2648" spans="2:4" ht="12.75" customHeight="1">
      <c r="B2648" s="2315" t="s">
        <v>915</v>
      </c>
      <c r="C2648" s="2316"/>
      <c r="D2648" s="2317"/>
    </row>
    <row r="2649" spans="2:4" ht="13.5" customHeight="1" thickBot="1">
      <c r="B2649" s="2324" t="s">
        <v>47</v>
      </c>
      <c r="C2649" s="2325"/>
      <c r="D2649" s="2326"/>
    </row>
    <row r="2650" spans="2:4" ht="26.25" thickBot="1">
      <c r="B2650" s="916" t="s">
        <v>644</v>
      </c>
      <c r="C2650" s="349" t="s">
        <v>1089</v>
      </c>
      <c r="D2650" s="886"/>
    </row>
    <row r="2651" spans="2:4">
      <c r="B2651" s="871" t="s">
        <v>645</v>
      </c>
      <c r="C2651" s="179">
        <v>0.04</v>
      </c>
      <c r="D2651" s="886"/>
    </row>
    <row r="2652" spans="2:4">
      <c r="B2652" s="873" t="s">
        <v>646</v>
      </c>
      <c r="C2652" s="180">
        <v>3.9800000000000002E-2</v>
      </c>
      <c r="D2652" s="886"/>
    </row>
    <row r="2653" spans="2:4">
      <c r="B2653" s="873" t="s">
        <v>647</v>
      </c>
      <c r="C2653" s="180">
        <v>3.9600000000000003E-2</v>
      </c>
      <c r="D2653" s="886"/>
    </row>
    <row r="2654" spans="2:4">
      <c r="B2654" s="873" t="s">
        <v>648</v>
      </c>
      <c r="C2654" s="180">
        <v>3.9399999999999998E-2</v>
      </c>
      <c r="D2654" s="886"/>
    </row>
    <row r="2655" spans="2:4">
      <c r="B2655" s="873" t="s">
        <v>649</v>
      </c>
      <c r="C2655" s="180">
        <v>3.9199999999999999E-2</v>
      </c>
      <c r="D2655" s="886"/>
    </row>
    <row r="2656" spans="2:4">
      <c r="B2656" s="873" t="s">
        <v>650</v>
      </c>
      <c r="C2656" s="180">
        <v>3.9E-2</v>
      </c>
      <c r="D2656" s="886"/>
    </row>
    <row r="2657" spans="2:4" ht="13.5" thickBot="1">
      <c r="B2657" s="917" t="s">
        <v>651</v>
      </c>
      <c r="C2657" s="181">
        <v>3.8800000000000001E-2</v>
      </c>
      <c r="D2657" s="886"/>
    </row>
    <row r="2658" spans="2:4">
      <c r="B2658" s="885"/>
      <c r="C2658" s="362"/>
      <c r="D2658" s="886"/>
    </row>
    <row r="2659" spans="2:4" ht="12.75" customHeight="1">
      <c r="B2659" s="2315" t="s">
        <v>916</v>
      </c>
      <c r="C2659" s="2316"/>
      <c r="D2659" s="2317"/>
    </row>
    <row r="2660" spans="2:4">
      <c r="B2660" s="884" t="s">
        <v>529</v>
      </c>
      <c r="C2660" s="356"/>
      <c r="D2660" s="881"/>
    </row>
    <row r="2661" spans="2:4">
      <c r="B2661" s="880" t="s">
        <v>530</v>
      </c>
      <c r="C2661" s="356"/>
      <c r="D2661" s="881"/>
    </row>
    <row r="2662" spans="2:4">
      <c r="B2662" s="880" t="s">
        <v>531</v>
      </c>
      <c r="C2662" s="356"/>
      <c r="D2662" s="881"/>
    </row>
    <row r="2663" spans="2:4">
      <c r="B2663" s="880" t="s">
        <v>532</v>
      </c>
      <c r="C2663" s="356"/>
      <c r="D2663" s="881"/>
    </row>
    <row r="2664" spans="2:4">
      <c r="B2664" s="880" t="s">
        <v>533</v>
      </c>
      <c r="C2664" s="356"/>
      <c r="D2664" s="881"/>
    </row>
    <row r="2665" spans="2:4">
      <c r="B2665" s="880" t="s">
        <v>534</v>
      </c>
      <c r="C2665" s="356"/>
      <c r="D2665" s="881"/>
    </row>
    <row r="2666" spans="2:4">
      <c r="B2666" s="880" t="s">
        <v>535</v>
      </c>
      <c r="C2666" s="356"/>
      <c r="D2666" s="881"/>
    </row>
    <row r="2667" spans="2:4">
      <c r="B2667" s="880" t="s">
        <v>536</v>
      </c>
      <c r="C2667" s="356"/>
      <c r="D2667" s="881"/>
    </row>
    <row r="2668" spans="2:4">
      <c r="B2668" s="880" t="s">
        <v>537</v>
      </c>
      <c r="C2668" s="356"/>
      <c r="D2668" s="881"/>
    </row>
    <row r="2669" spans="2:4">
      <c r="B2669" s="880" t="s">
        <v>538</v>
      </c>
      <c r="C2669" s="356"/>
      <c r="D2669" s="881"/>
    </row>
    <row r="2670" spans="2:4" ht="12.75" customHeight="1">
      <c r="B2670" s="2311" t="s">
        <v>652</v>
      </c>
      <c r="C2670" s="2105"/>
      <c r="D2670" s="2312"/>
    </row>
    <row r="2671" spans="2:4" ht="12.75" customHeight="1">
      <c r="B2671" s="2311" t="s">
        <v>49</v>
      </c>
      <c r="C2671" s="2105"/>
      <c r="D2671" s="2312"/>
    </row>
    <row r="2672" spans="2:4">
      <c r="B2672" s="884" t="s">
        <v>540</v>
      </c>
      <c r="C2672" s="356"/>
      <c r="D2672" s="881"/>
    </row>
    <row r="2673" spans="2:4">
      <c r="B2673" s="880" t="s">
        <v>541</v>
      </c>
      <c r="C2673" s="356"/>
      <c r="D2673" s="881"/>
    </row>
    <row r="2674" spans="2:4">
      <c r="B2674" s="880" t="s">
        <v>542</v>
      </c>
      <c r="C2674" s="356"/>
      <c r="D2674" s="881"/>
    </row>
    <row r="2675" spans="2:4">
      <c r="B2675" s="880" t="s">
        <v>543</v>
      </c>
      <c r="C2675" s="356"/>
      <c r="D2675" s="881"/>
    </row>
    <row r="2676" spans="2:4">
      <c r="B2676" s="880" t="s">
        <v>544</v>
      </c>
      <c r="C2676" s="356"/>
      <c r="D2676" s="881"/>
    </row>
    <row r="2677" spans="2:4">
      <c r="B2677" s="880" t="s">
        <v>545</v>
      </c>
      <c r="C2677" s="356"/>
      <c r="D2677" s="881"/>
    </row>
    <row r="2678" spans="2:4">
      <c r="B2678" s="880" t="s">
        <v>546</v>
      </c>
      <c r="C2678" s="356"/>
      <c r="D2678" s="881"/>
    </row>
    <row r="2679" spans="2:4">
      <c r="B2679" s="880" t="s">
        <v>547</v>
      </c>
      <c r="C2679" s="356"/>
      <c r="D2679" s="881"/>
    </row>
    <row r="2680" spans="2:4">
      <c r="B2680" s="880" t="s">
        <v>548</v>
      </c>
      <c r="C2680" s="356"/>
      <c r="D2680" s="881"/>
    </row>
    <row r="2681" spans="2:4">
      <c r="B2681" s="880" t="s">
        <v>549</v>
      </c>
      <c r="C2681" s="356"/>
      <c r="D2681" s="881"/>
    </row>
    <row r="2682" spans="2:4">
      <c r="B2682" s="880" t="s">
        <v>550</v>
      </c>
      <c r="C2682" s="356"/>
      <c r="D2682" s="881"/>
    </row>
    <row r="2683" spans="2:4">
      <c r="B2683" s="880" t="s">
        <v>580</v>
      </c>
      <c r="C2683" s="356"/>
      <c r="D2683" s="881"/>
    </row>
    <row r="2684" spans="2:4" ht="12.75" customHeight="1">
      <c r="B2684" s="2311" t="s">
        <v>1080</v>
      </c>
      <c r="C2684" s="2105"/>
      <c r="D2684" s="2312"/>
    </row>
    <row r="2685" spans="2:4" ht="12.75" customHeight="1">
      <c r="B2685" s="2315" t="s">
        <v>1081</v>
      </c>
      <c r="C2685" s="2316"/>
      <c r="D2685" s="2317"/>
    </row>
    <row r="2686" spans="2:4" ht="12.75" customHeight="1">
      <c r="B2686" s="2315" t="s">
        <v>1069</v>
      </c>
      <c r="C2686" s="2316"/>
      <c r="D2686" s="2317"/>
    </row>
    <row r="2687" spans="2:4" ht="12.75" customHeight="1">
      <c r="B2687" s="2313" t="s">
        <v>523</v>
      </c>
      <c r="C2687" s="2314"/>
      <c r="D2687" s="886"/>
    </row>
    <row r="2688" spans="2:4" ht="12.75" customHeight="1">
      <c r="B2688" s="2315" t="s">
        <v>582</v>
      </c>
      <c r="C2688" s="2316"/>
      <c r="D2688" s="2317"/>
    </row>
    <row r="2689" spans="2:4" ht="13.5" thickBot="1">
      <c r="B2689" s="2318" t="s">
        <v>2705</v>
      </c>
      <c r="C2689" s="2319"/>
      <c r="D2689" s="2320"/>
    </row>
    <row r="2690" spans="2:4" ht="14.25" thickTop="1" thickBot="1">
      <c r="B2690" s="325"/>
      <c r="C2690" s="146"/>
      <c r="D2690" s="146"/>
    </row>
    <row r="2691" spans="2:4" ht="13.5" thickTop="1">
      <c r="B2691" s="2290" t="s">
        <v>2757</v>
      </c>
      <c r="C2691" s="2291"/>
      <c r="D2691" s="2292"/>
    </row>
    <row r="2692" spans="2:4" ht="13.5" customHeight="1" thickBot="1">
      <c r="B2692" s="2324" t="s">
        <v>2758</v>
      </c>
      <c r="C2692" s="2325"/>
      <c r="D2692" s="2326"/>
    </row>
    <row r="2693" spans="2:4" ht="13.5" thickBot="1">
      <c r="B2693" s="869" t="s">
        <v>307</v>
      </c>
      <c r="C2693" s="349" t="s">
        <v>2759</v>
      </c>
      <c r="D2693" s="870" t="s">
        <v>270</v>
      </c>
    </row>
    <row r="2694" spans="2:4">
      <c r="B2694" s="871" t="s">
        <v>271</v>
      </c>
      <c r="C2694" s="163">
        <v>3600</v>
      </c>
      <c r="D2694" s="872" t="s">
        <v>272</v>
      </c>
    </row>
    <row r="2695" spans="2:4">
      <c r="B2695" s="873" t="s">
        <v>273</v>
      </c>
      <c r="C2695" s="350">
        <v>420</v>
      </c>
      <c r="D2695" s="874" t="s">
        <v>609</v>
      </c>
    </row>
    <row r="2696" spans="2:4">
      <c r="B2696" s="873"/>
      <c r="C2696" s="350"/>
      <c r="D2696" s="874"/>
    </row>
    <row r="2697" spans="2:4">
      <c r="B2697" s="2403" t="s">
        <v>215</v>
      </c>
      <c r="C2697" s="2404"/>
      <c r="D2697" s="2405"/>
    </row>
    <row r="2698" spans="2:4">
      <c r="B2698" s="880"/>
      <c r="C2698" s="178"/>
      <c r="D2698" s="924"/>
    </row>
    <row r="2699" spans="2:4" ht="12.75" customHeight="1">
      <c r="B2699" s="2386" t="s">
        <v>551</v>
      </c>
      <c r="C2699" s="2387"/>
      <c r="D2699" s="2388"/>
    </row>
    <row r="2700" spans="2:4" ht="13.5" thickBot="1">
      <c r="B2700" s="880"/>
      <c r="C2700" s="356"/>
      <c r="D2700" s="881"/>
    </row>
    <row r="2701" spans="2:4" ht="26.25" thickBot="1">
      <c r="B2701" s="916" t="s">
        <v>459</v>
      </c>
      <c r="C2701" s="349" t="s">
        <v>1089</v>
      </c>
      <c r="D2701" s="881"/>
    </row>
    <row r="2702" spans="2:4">
      <c r="B2702" s="871" t="s">
        <v>1090</v>
      </c>
      <c r="C2702" s="179">
        <v>0.02</v>
      </c>
      <c r="D2702" s="881"/>
    </row>
    <row r="2703" spans="2:4">
      <c r="B2703" s="873" t="s">
        <v>1091</v>
      </c>
      <c r="C2703" s="180">
        <v>1.9800000000000002E-2</v>
      </c>
      <c r="D2703" s="881"/>
    </row>
    <row r="2704" spans="2:4">
      <c r="B2704" s="873" t="s">
        <v>1092</v>
      </c>
      <c r="C2704" s="180">
        <v>1.9599999999999999E-2</v>
      </c>
      <c r="D2704" s="881"/>
    </row>
    <row r="2705" spans="2:4">
      <c r="B2705" s="873" t="s">
        <v>1093</v>
      </c>
      <c r="C2705" s="180">
        <v>1.9400000000000001E-2</v>
      </c>
      <c r="D2705" s="881"/>
    </row>
    <row r="2706" spans="2:4">
      <c r="B2706" s="873" t="s">
        <v>1094</v>
      </c>
      <c r="C2706" s="180">
        <v>1.9300000000000001E-2</v>
      </c>
      <c r="D2706" s="881"/>
    </row>
    <row r="2707" spans="2:4">
      <c r="B2707" s="873" t="s">
        <v>1095</v>
      </c>
      <c r="C2707" s="180">
        <v>1.9199999999999998E-2</v>
      </c>
      <c r="D2707" s="881"/>
    </row>
    <row r="2708" spans="2:4" ht="13.5" thickBot="1">
      <c r="B2708" s="917" t="s">
        <v>1096</v>
      </c>
      <c r="C2708" s="181">
        <v>1.9E-2</v>
      </c>
      <c r="D2708" s="881"/>
    </row>
    <row r="2709" spans="2:4" ht="13.5" thickBot="1">
      <c r="B2709" s="880"/>
      <c r="C2709" s="356"/>
      <c r="D2709" s="881"/>
    </row>
    <row r="2710" spans="2:4" ht="26.25" thickBot="1">
      <c r="B2710" s="916" t="s">
        <v>1097</v>
      </c>
      <c r="C2710" s="349" t="s">
        <v>1089</v>
      </c>
      <c r="D2710" s="881"/>
    </row>
    <row r="2711" spans="2:4">
      <c r="B2711" s="871" t="s">
        <v>1090</v>
      </c>
      <c r="C2711" s="179">
        <v>5.6000000000000001E-2</v>
      </c>
      <c r="D2711" s="881"/>
    </row>
    <row r="2712" spans="2:4">
      <c r="B2712" s="873" t="s">
        <v>1098</v>
      </c>
      <c r="C2712" s="180">
        <v>5.5899999999999998E-2</v>
      </c>
      <c r="D2712" s="881"/>
    </row>
    <row r="2713" spans="2:4">
      <c r="B2713" s="873" t="s">
        <v>1099</v>
      </c>
      <c r="C2713" s="180">
        <v>5.4600000000000003E-2</v>
      </c>
      <c r="D2713" s="881"/>
    </row>
    <row r="2714" spans="2:4">
      <c r="B2714" s="873" t="s">
        <v>1100</v>
      </c>
      <c r="C2714" s="180">
        <v>5.45E-2</v>
      </c>
      <c r="D2714" s="881"/>
    </row>
    <row r="2715" spans="2:4">
      <c r="B2715" s="873" t="s">
        <v>1101</v>
      </c>
      <c r="C2715" s="180">
        <v>5.4399999999999997E-2</v>
      </c>
      <c r="D2715" s="881"/>
    </row>
    <row r="2716" spans="2:4">
      <c r="B2716" s="873" t="s">
        <v>1102</v>
      </c>
      <c r="C2716" s="180">
        <v>5.3999999999999999E-2</v>
      </c>
      <c r="D2716" s="881"/>
    </row>
    <row r="2717" spans="2:4" ht="13.5" thickBot="1">
      <c r="B2717" s="917" t="s">
        <v>1103</v>
      </c>
      <c r="C2717" s="181">
        <v>4.7E-2</v>
      </c>
      <c r="D2717" s="881"/>
    </row>
    <row r="2718" spans="2:4">
      <c r="B2718" s="920" t="s">
        <v>329</v>
      </c>
      <c r="C2718" s="356"/>
      <c r="D2718" s="881"/>
    </row>
    <row r="2719" spans="2:4" ht="13.5" thickBot="1">
      <c r="B2719" s="880"/>
      <c r="C2719" s="356"/>
      <c r="D2719" s="881"/>
    </row>
    <row r="2720" spans="2:4" ht="26.25" thickBot="1">
      <c r="B2720" s="916" t="s">
        <v>2760</v>
      </c>
      <c r="C2720" s="349" t="s">
        <v>1089</v>
      </c>
      <c r="D2720" s="881"/>
    </row>
    <row r="2721" spans="2:4">
      <c r="B2721" s="871" t="s">
        <v>1105</v>
      </c>
      <c r="C2721" s="192">
        <v>0.14000000000000001</v>
      </c>
      <c r="D2721" s="881"/>
    </row>
    <row r="2722" spans="2:4">
      <c r="B2722" s="873" t="s">
        <v>1106</v>
      </c>
      <c r="C2722" s="193">
        <v>0.13389999999999999</v>
      </c>
      <c r="D2722" s="881"/>
    </row>
    <row r="2723" spans="2:4">
      <c r="B2723" s="873" t="s">
        <v>1107</v>
      </c>
      <c r="C2723" s="193">
        <v>0.13289999999999999</v>
      </c>
      <c r="D2723" s="881"/>
    </row>
    <row r="2724" spans="2:4">
      <c r="B2724" s="873" t="s">
        <v>1108</v>
      </c>
      <c r="C2724" s="193">
        <v>0.13189999999999999</v>
      </c>
      <c r="D2724" s="881"/>
    </row>
    <row r="2725" spans="2:4">
      <c r="B2725" s="873" t="s">
        <v>1109</v>
      </c>
      <c r="C2725" s="193">
        <v>0.13089999999999999</v>
      </c>
      <c r="D2725" s="881"/>
    </row>
    <row r="2726" spans="2:4">
      <c r="B2726" s="873" t="s">
        <v>260</v>
      </c>
      <c r="C2726" s="193">
        <v>0.12989999999999999</v>
      </c>
      <c r="D2726" s="881"/>
    </row>
    <row r="2727" spans="2:4" ht="13.5" thickBot="1">
      <c r="B2727" s="919" t="s">
        <v>2761</v>
      </c>
      <c r="C2727" s="194">
        <v>0.12889999999999999</v>
      </c>
      <c r="D2727" s="881"/>
    </row>
    <row r="2728" spans="2:4" ht="12.75" customHeight="1">
      <c r="B2728" s="2381" t="s">
        <v>2348</v>
      </c>
      <c r="C2728" s="2382"/>
      <c r="D2728" s="881"/>
    </row>
    <row r="2729" spans="2:4">
      <c r="B2729" s="880"/>
      <c r="C2729" s="182"/>
      <c r="D2729" s="881"/>
    </row>
    <row r="2730" spans="2:4">
      <c r="B2730" s="2347" t="s">
        <v>281</v>
      </c>
      <c r="C2730" s="2348"/>
      <c r="D2730" s="881"/>
    </row>
    <row r="2731" spans="2:4" ht="13.5" thickBot="1">
      <c r="B2731" s="880"/>
      <c r="C2731" s="182"/>
      <c r="D2731" s="881"/>
    </row>
    <row r="2732" spans="2:4" ht="13.5" thickBot="1">
      <c r="B2732" s="921" t="s">
        <v>282</v>
      </c>
      <c r="C2732" s="183" t="s">
        <v>262</v>
      </c>
      <c r="D2732" s="881"/>
    </row>
    <row r="2733" spans="2:4">
      <c r="B2733" s="931" t="s">
        <v>283</v>
      </c>
      <c r="C2733" s="184">
        <v>0.09</v>
      </c>
      <c r="D2733" s="881"/>
    </row>
    <row r="2734" spans="2:4">
      <c r="B2734" s="896" t="s">
        <v>285</v>
      </c>
      <c r="C2734" s="185">
        <v>0.09</v>
      </c>
      <c r="D2734" s="881"/>
    </row>
    <row r="2735" spans="2:4">
      <c r="B2735" s="896" t="s">
        <v>921</v>
      </c>
      <c r="C2735" s="185">
        <v>0.21</v>
      </c>
      <c r="D2735" s="881"/>
    </row>
    <row r="2736" spans="2:4">
      <c r="B2736" s="896" t="s">
        <v>922</v>
      </c>
      <c r="C2736" s="185">
        <v>0.23</v>
      </c>
      <c r="D2736" s="881"/>
    </row>
    <row r="2737" spans="2:4">
      <c r="B2737" s="896" t="s">
        <v>2762</v>
      </c>
      <c r="C2737" s="185">
        <v>0.22</v>
      </c>
      <c r="D2737" s="881"/>
    </row>
    <row r="2738" spans="2:4">
      <c r="B2738" s="896" t="s">
        <v>2338</v>
      </c>
      <c r="C2738" s="185">
        <v>0.22</v>
      </c>
      <c r="D2738" s="881"/>
    </row>
    <row r="2739" spans="2:4">
      <c r="B2739" s="896" t="s">
        <v>923</v>
      </c>
      <c r="C2739" s="185">
        <v>0.13</v>
      </c>
      <c r="D2739" s="881"/>
    </row>
    <row r="2740" spans="2:4">
      <c r="B2740" s="896" t="s">
        <v>2339</v>
      </c>
      <c r="C2740" s="185">
        <v>0.22</v>
      </c>
      <c r="D2740" s="881"/>
    </row>
    <row r="2741" spans="2:4">
      <c r="B2741" s="896" t="s">
        <v>926</v>
      </c>
      <c r="C2741" s="188">
        <v>0.19</v>
      </c>
      <c r="D2741" s="881"/>
    </row>
    <row r="2742" spans="2:4">
      <c r="B2742" s="896" t="s">
        <v>705</v>
      </c>
      <c r="C2742" s="188">
        <v>0.13</v>
      </c>
      <c r="D2742" s="881"/>
    </row>
    <row r="2743" spans="2:4">
      <c r="B2743" s="895" t="s">
        <v>2340</v>
      </c>
      <c r="C2743" s="330">
        <v>0.2</v>
      </c>
      <c r="D2743" s="881"/>
    </row>
    <row r="2744" spans="2:4">
      <c r="B2744" s="896" t="s">
        <v>2341</v>
      </c>
      <c r="C2744" s="185">
        <v>0.13</v>
      </c>
      <c r="D2744" s="881"/>
    </row>
    <row r="2745" spans="2:4">
      <c r="B2745" s="896" t="s">
        <v>2342</v>
      </c>
      <c r="C2745" s="185">
        <v>0.25</v>
      </c>
      <c r="D2745" s="881"/>
    </row>
    <row r="2746" spans="2:4">
      <c r="B2746" s="896" t="s">
        <v>2343</v>
      </c>
      <c r="C2746" s="185">
        <v>0.19</v>
      </c>
      <c r="D2746" s="881"/>
    </row>
    <row r="2747" spans="2:4">
      <c r="B2747" s="896" t="s">
        <v>2344</v>
      </c>
      <c r="C2747" s="185">
        <v>1</v>
      </c>
      <c r="D2747" s="881"/>
    </row>
    <row r="2748" spans="2:4">
      <c r="B2748" s="896" t="s">
        <v>2345</v>
      </c>
      <c r="C2748" s="185">
        <v>0.3</v>
      </c>
      <c r="D2748" s="881"/>
    </row>
    <row r="2749" spans="2:4">
      <c r="B2749" s="895" t="s">
        <v>2276</v>
      </c>
      <c r="C2749" s="330">
        <v>0.6</v>
      </c>
      <c r="D2749" s="881"/>
    </row>
    <row r="2750" spans="2:4">
      <c r="B2750" s="895" t="s">
        <v>2277</v>
      </c>
      <c r="C2750" s="330">
        <v>6.8</v>
      </c>
      <c r="D2750" s="881"/>
    </row>
    <row r="2751" spans="2:4">
      <c r="B2751" s="895" t="s">
        <v>2699</v>
      </c>
      <c r="C2751" s="330">
        <v>0.5</v>
      </c>
      <c r="D2751" s="881"/>
    </row>
    <row r="2752" spans="2:4">
      <c r="B2752" s="896" t="s">
        <v>2346</v>
      </c>
      <c r="C2752" s="185">
        <v>0.22</v>
      </c>
      <c r="D2752" s="881"/>
    </row>
    <row r="2753" spans="2:4">
      <c r="B2753" s="896" t="s">
        <v>163</v>
      </c>
      <c r="C2753" s="185">
        <v>0.35</v>
      </c>
      <c r="D2753" s="881"/>
    </row>
    <row r="2754" spans="2:4">
      <c r="B2754" s="896" t="s">
        <v>165</v>
      </c>
      <c r="C2754" s="185">
        <v>6.8</v>
      </c>
      <c r="D2754" s="881"/>
    </row>
    <row r="2755" spans="2:4" ht="13.5" thickBot="1">
      <c r="B2755" s="930" t="s">
        <v>207</v>
      </c>
      <c r="C2755" s="186">
        <v>0.39</v>
      </c>
      <c r="D2755" s="924"/>
    </row>
    <row r="2756" spans="2:4">
      <c r="B2756" s="920"/>
      <c r="C2756" s="187"/>
      <c r="D2756" s="881"/>
    </row>
    <row r="2757" spans="2:4">
      <c r="B2757" s="920" t="s">
        <v>718</v>
      </c>
      <c r="C2757" s="187"/>
      <c r="D2757" s="881"/>
    </row>
    <row r="2758" spans="2:4">
      <c r="B2758" s="897" t="s">
        <v>209</v>
      </c>
      <c r="C2758" s="356"/>
      <c r="D2758" s="881"/>
    </row>
    <row r="2759" spans="2:4">
      <c r="B2759" s="880" t="s">
        <v>226</v>
      </c>
      <c r="C2759" s="356"/>
      <c r="D2759" s="881"/>
    </row>
    <row r="2760" spans="2:4" ht="12.75" customHeight="1">
      <c r="B2760" s="2330" t="s">
        <v>2652</v>
      </c>
      <c r="C2760" s="2331"/>
      <c r="D2760" s="2332"/>
    </row>
    <row r="2761" spans="2:4" ht="12.75" customHeight="1">
      <c r="B2761" s="2336" t="s">
        <v>2653</v>
      </c>
      <c r="C2761" s="2337"/>
      <c r="D2761" s="2338"/>
    </row>
    <row r="2762" spans="2:4">
      <c r="B2762" s="880"/>
      <c r="C2762" s="356"/>
      <c r="D2762" s="881"/>
    </row>
    <row r="2763" spans="2:4">
      <c r="B2763" s="884" t="s">
        <v>227</v>
      </c>
      <c r="C2763" s="356"/>
      <c r="D2763" s="881"/>
    </row>
    <row r="2764" spans="2:4" ht="12.75" customHeight="1">
      <c r="B2764" s="2311" t="s">
        <v>2763</v>
      </c>
      <c r="C2764" s="2105"/>
      <c r="D2764" s="2312"/>
    </row>
    <row r="2765" spans="2:4" ht="12.75" customHeight="1">
      <c r="B2765" s="2315" t="s">
        <v>456</v>
      </c>
      <c r="C2765" s="2316"/>
      <c r="D2765" s="2317"/>
    </row>
    <row r="2766" spans="2:4" ht="12.75" customHeight="1">
      <c r="B2766" s="2315" t="s">
        <v>918</v>
      </c>
      <c r="C2766" s="2316"/>
      <c r="D2766" s="2317"/>
    </row>
    <row r="2767" spans="2:4" ht="13.5" customHeight="1" thickBot="1">
      <c r="B2767" s="2324" t="s">
        <v>47</v>
      </c>
      <c r="C2767" s="2325"/>
      <c r="D2767" s="2326"/>
    </row>
    <row r="2768" spans="2:4" ht="26.25" thickBot="1">
      <c r="B2768" s="916" t="s">
        <v>644</v>
      </c>
      <c r="C2768" s="349" t="s">
        <v>1089</v>
      </c>
      <c r="D2768" s="886"/>
    </row>
    <row r="2769" spans="2:4">
      <c r="B2769" s="871" t="s">
        <v>645</v>
      </c>
      <c r="C2769" s="179">
        <v>0.04</v>
      </c>
      <c r="D2769" s="886"/>
    </row>
    <row r="2770" spans="2:4">
      <c r="B2770" s="873" t="s">
        <v>646</v>
      </c>
      <c r="C2770" s="180">
        <v>3.9800000000000002E-2</v>
      </c>
      <c r="D2770" s="886"/>
    </row>
    <row r="2771" spans="2:4">
      <c r="B2771" s="873" t="s">
        <v>647</v>
      </c>
      <c r="C2771" s="180">
        <v>3.9600000000000003E-2</v>
      </c>
      <c r="D2771" s="886"/>
    </row>
    <row r="2772" spans="2:4">
      <c r="B2772" s="873" t="s">
        <v>648</v>
      </c>
      <c r="C2772" s="180">
        <v>3.9399999999999998E-2</v>
      </c>
      <c r="D2772" s="886"/>
    </row>
    <row r="2773" spans="2:4">
      <c r="B2773" s="873" t="s">
        <v>649</v>
      </c>
      <c r="C2773" s="180">
        <v>3.9199999999999999E-2</v>
      </c>
      <c r="D2773" s="886"/>
    </row>
    <row r="2774" spans="2:4">
      <c r="B2774" s="873" t="s">
        <v>650</v>
      </c>
      <c r="C2774" s="180">
        <v>3.9E-2</v>
      </c>
      <c r="D2774" s="886"/>
    </row>
    <row r="2775" spans="2:4" ht="13.5" thickBot="1">
      <c r="B2775" s="917" t="s">
        <v>651</v>
      </c>
      <c r="C2775" s="181">
        <v>3.8800000000000001E-2</v>
      </c>
      <c r="D2775" s="886"/>
    </row>
    <row r="2776" spans="2:4">
      <c r="B2776" s="885"/>
      <c r="C2776" s="362"/>
      <c r="D2776" s="886"/>
    </row>
    <row r="2777" spans="2:4" ht="12.75" customHeight="1">
      <c r="B2777" s="2315" t="s">
        <v>286</v>
      </c>
      <c r="C2777" s="2316"/>
      <c r="D2777" s="2317"/>
    </row>
    <row r="2778" spans="2:4">
      <c r="B2778" s="884" t="s">
        <v>529</v>
      </c>
      <c r="C2778" s="356"/>
      <c r="D2778" s="881"/>
    </row>
    <row r="2779" spans="2:4">
      <c r="B2779" s="880" t="s">
        <v>530</v>
      </c>
      <c r="C2779" s="356"/>
      <c r="D2779" s="881"/>
    </row>
    <row r="2780" spans="2:4">
      <c r="B2780" s="880" t="s">
        <v>531</v>
      </c>
      <c r="C2780" s="356"/>
      <c r="D2780" s="881"/>
    </row>
    <row r="2781" spans="2:4">
      <c r="B2781" s="880" t="s">
        <v>532</v>
      </c>
      <c r="C2781" s="356"/>
      <c r="D2781" s="881"/>
    </row>
    <row r="2782" spans="2:4">
      <c r="B2782" s="880" t="s">
        <v>533</v>
      </c>
      <c r="C2782" s="356"/>
      <c r="D2782" s="881"/>
    </row>
    <row r="2783" spans="2:4">
      <c r="B2783" s="880" t="s">
        <v>534</v>
      </c>
      <c r="C2783" s="356"/>
      <c r="D2783" s="881"/>
    </row>
    <row r="2784" spans="2:4">
      <c r="B2784" s="880" t="s">
        <v>535</v>
      </c>
      <c r="C2784" s="356"/>
      <c r="D2784" s="881"/>
    </row>
    <row r="2785" spans="2:4">
      <c r="B2785" s="880" t="s">
        <v>536</v>
      </c>
      <c r="C2785" s="356"/>
      <c r="D2785" s="881"/>
    </row>
    <row r="2786" spans="2:4">
      <c r="B2786" s="880" t="s">
        <v>537</v>
      </c>
      <c r="C2786" s="356"/>
      <c r="D2786" s="881"/>
    </row>
    <row r="2787" spans="2:4">
      <c r="B2787" s="880" t="s">
        <v>538</v>
      </c>
      <c r="C2787" s="356"/>
      <c r="D2787" s="881"/>
    </row>
    <row r="2788" spans="2:4" ht="12.75" customHeight="1">
      <c r="B2788" s="2311" t="s">
        <v>652</v>
      </c>
      <c r="C2788" s="2105"/>
      <c r="D2788" s="2312"/>
    </row>
    <row r="2789" spans="2:4" ht="12.75" customHeight="1">
      <c r="B2789" s="2315" t="s">
        <v>49</v>
      </c>
      <c r="C2789" s="2316"/>
      <c r="D2789" s="2317"/>
    </row>
    <row r="2790" spans="2:4">
      <c r="B2790" s="884" t="s">
        <v>540</v>
      </c>
      <c r="C2790" s="356"/>
      <c r="D2790" s="881"/>
    </row>
    <row r="2791" spans="2:4">
      <c r="B2791" s="880" t="s">
        <v>541</v>
      </c>
      <c r="C2791" s="356"/>
      <c r="D2791" s="881"/>
    </row>
    <row r="2792" spans="2:4">
      <c r="B2792" s="880" t="s">
        <v>542</v>
      </c>
      <c r="C2792" s="356"/>
      <c r="D2792" s="881"/>
    </row>
    <row r="2793" spans="2:4">
      <c r="B2793" s="880" t="s">
        <v>543</v>
      </c>
      <c r="C2793" s="356"/>
      <c r="D2793" s="881"/>
    </row>
    <row r="2794" spans="2:4">
      <c r="B2794" s="880" t="s">
        <v>544</v>
      </c>
      <c r="C2794" s="356"/>
      <c r="D2794" s="881"/>
    </row>
    <row r="2795" spans="2:4">
      <c r="B2795" s="880" t="s">
        <v>545</v>
      </c>
      <c r="C2795" s="356"/>
      <c r="D2795" s="881"/>
    </row>
    <row r="2796" spans="2:4">
      <c r="B2796" s="880" t="s">
        <v>546</v>
      </c>
      <c r="C2796" s="356"/>
      <c r="D2796" s="881"/>
    </row>
    <row r="2797" spans="2:4">
      <c r="B2797" s="880" t="s">
        <v>547</v>
      </c>
      <c r="C2797" s="356"/>
      <c r="D2797" s="881"/>
    </row>
    <row r="2798" spans="2:4">
      <c r="B2798" s="880" t="s">
        <v>548</v>
      </c>
      <c r="C2798" s="356"/>
      <c r="D2798" s="881"/>
    </row>
    <row r="2799" spans="2:4">
      <c r="B2799" s="880" t="s">
        <v>549</v>
      </c>
      <c r="C2799" s="356"/>
      <c r="D2799" s="881"/>
    </row>
    <row r="2800" spans="2:4">
      <c r="B2800" s="880" t="s">
        <v>550</v>
      </c>
      <c r="C2800" s="356"/>
      <c r="D2800" s="881"/>
    </row>
    <row r="2801" spans="2:4">
      <c r="B2801" s="880" t="s">
        <v>580</v>
      </c>
      <c r="C2801" s="356"/>
      <c r="D2801" s="881"/>
    </row>
    <row r="2802" spans="2:4" ht="12.75" customHeight="1">
      <c r="B2802" s="2311" t="s">
        <v>1080</v>
      </c>
      <c r="C2802" s="2105"/>
      <c r="D2802" s="2312"/>
    </row>
    <row r="2803" spans="2:4" ht="12.75" customHeight="1">
      <c r="B2803" s="2315" t="s">
        <v>1081</v>
      </c>
      <c r="C2803" s="2316"/>
      <c r="D2803" s="2317"/>
    </row>
    <row r="2804" spans="2:4" ht="12.75" customHeight="1">
      <c r="B2804" s="2315" t="s">
        <v>924</v>
      </c>
      <c r="C2804" s="2316"/>
      <c r="D2804" s="2317"/>
    </row>
    <row r="2805" spans="2:4" ht="12.75" customHeight="1">
      <c r="B2805" s="2313" t="s">
        <v>522</v>
      </c>
      <c r="C2805" s="2314"/>
      <c r="D2805" s="886"/>
    </row>
    <row r="2806" spans="2:4" ht="12.75" customHeight="1">
      <c r="B2806" s="2315" t="s">
        <v>582</v>
      </c>
      <c r="C2806" s="2316"/>
      <c r="D2806" s="2317"/>
    </row>
    <row r="2807" spans="2:4" ht="13.5" thickBot="1">
      <c r="B2807" s="2318" t="s">
        <v>2764</v>
      </c>
      <c r="C2807" s="2319"/>
      <c r="D2807" s="2320"/>
    </row>
    <row r="2808" spans="2:4" ht="14.25" thickTop="1" thickBot="1">
      <c r="B2808"/>
      <c r="C2808"/>
      <c r="D2808"/>
    </row>
    <row r="2809" spans="2:4" ht="13.5" thickTop="1">
      <c r="B2809" s="2290" t="s">
        <v>457</v>
      </c>
      <c r="C2809" s="2291"/>
      <c r="D2809" s="2292"/>
    </row>
    <row r="2810" spans="2:4" ht="13.5" customHeight="1" thickBot="1">
      <c r="B2810" s="2333" t="s">
        <v>458</v>
      </c>
      <c r="C2810" s="2294"/>
      <c r="D2810" s="2295"/>
    </row>
    <row r="2811" spans="2:4" ht="13.5" thickBot="1">
      <c r="B2811" s="869" t="s">
        <v>307</v>
      </c>
      <c r="C2811" s="349" t="s">
        <v>2665</v>
      </c>
      <c r="D2811" s="870" t="s">
        <v>270</v>
      </c>
    </row>
    <row r="2812" spans="2:4">
      <c r="B2812" s="871" t="s">
        <v>271</v>
      </c>
      <c r="C2812" s="163" t="s">
        <v>920</v>
      </c>
      <c r="D2812" s="872" t="s">
        <v>272</v>
      </c>
    </row>
    <row r="2813" spans="2:4">
      <c r="B2813" s="873" t="s">
        <v>273</v>
      </c>
      <c r="C2813" s="350">
        <v>210</v>
      </c>
      <c r="D2813" s="874" t="s">
        <v>609</v>
      </c>
    </row>
    <row r="2814" spans="2:4">
      <c r="B2814" s="873"/>
      <c r="C2814" s="350"/>
      <c r="D2814" s="874"/>
    </row>
    <row r="2815" spans="2:4">
      <c r="B2815" s="880" t="s">
        <v>215</v>
      </c>
      <c r="C2815" s="350"/>
      <c r="D2815" s="874"/>
    </row>
    <row r="2816" spans="2:4" ht="13.5" thickBot="1">
      <c r="B2816" s="923"/>
      <c r="C2816" s="177"/>
      <c r="D2816" s="879"/>
    </row>
    <row r="2817" spans="2:4">
      <c r="B2817" s="880"/>
      <c r="C2817" s="178"/>
      <c r="D2817" s="924"/>
    </row>
    <row r="2818" spans="2:4" ht="12.75" customHeight="1">
      <c r="B2818" s="2392" t="s">
        <v>551</v>
      </c>
      <c r="C2818" s="2393"/>
      <c r="D2818" s="928"/>
    </row>
    <row r="2819" spans="2:4" ht="13.5" thickBot="1">
      <c r="B2819" s="880"/>
      <c r="C2819" s="356"/>
      <c r="D2819" s="881"/>
    </row>
    <row r="2820" spans="2:4" ht="26.25" thickBot="1">
      <c r="B2820" s="916" t="s">
        <v>459</v>
      </c>
      <c r="C2820" s="349" t="s">
        <v>1089</v>
      </c>
      <c r="D2820" s="881"/>
    </row>
    <row r="2821" spans="2:4">
      <c r="B2821" s="871" t="s">
        <v>1090</v>
      </c>
      <c r="C2821" s="179">
        <v>0.02</v>
      </c>
      <c r="D2821" s="881"/>
    </row>
    <row r="2822" spans="2:4">
      <c r="B2822" s="873" t="s">
        <v>1091</v>
      </c>
      <c r="C2822" s="180">
        <v>1.9800000000000002E-2</v>
      </c>
      <c r="D2822" s="881"/>
    </row>
    <row r="2823" spans="2:4">
      <c r="B2823" s="873" t="s">
        <v>1092</v>
      </c>
      <c r="C2823" s="180">
        <v>1.9599999999999999E-2</v>
      </c>
      <c r="D2823" s="881"/>
    </row>
    <row r="2824" spans="2:4">
      <c r="B2824" s="873" t="s">
        <v>1093</v>
      </c>
      <c r="C2824" s="180">
        <v>1.9400000000000001E-2</v>
      </c>
      <c r="D2824" s="881"/>
    </row>
    <row r="2825" spans="2:4">
      <c r="B2825" s="873" t="s">
        <v>1094</v>
      </c>
      <c r="C2825" s="180">
        <v>1.9300000000000001E-2</v>
      </c>
      <c r="D2825" s="881"/>
    </row>
    <row r="2826" spans="2:4">
      <c r="B2826" s="873" t="s">
        <v>1095</v>
      </c>
      <c r="C2826" s="180">
        <v>1.9199999999999998E-2</v>
      </c>
      <c r="D2826" s="881"/>
    </row>
    <row r="2827" spans="2:4" ht="13.5" thickBot="1">
      <c r="B2827" s="917" t="s">
        <v>1096</v>
      </c>
      <c r="C2827" s="181">
        <v>1.9E-2</v>
      </c>
      <c r="D2827" s="881"/>
    </row>
    <row r="2828" spans="2:4" ht="13.5" thickBot="1">
      <c r="B2828" s="880"/>
      <c r="C2828" s="356"/>
      <c r="D2828" s="881"/>
    </row>
    <row r="2829" spans="2:4" ht="26.25" thickBot="1">
      <c r="B2829" s="916" t="s">
        <v>1097</v>
      </c>
      <c r="C2829" s="349" t="s">
        <v>1089</v>
      </c>
      <c r="D2829" s="881"/>
    </row>
    <row r="2830" spans="2:4">
      <c r="B2830" s="871" t="s">
        <v>1090</v>
      </c>
      <c r="C2830" s="179">
        <v>5.6000000000000001E-2</v>
      </c>
      <c r="D2830" s="881"/>
    </row>
    <row r="2831" spans="2:4">
      <c r="B2831" s="873" t="s">
        <v>1098</v>
      </c>
      <c r="C2831" s="180">
        <v>5.5899999999999998E-2</v>
      </c>
      <c r="D2831" s="881"/>
    </row>
    <row r="2832" spans="2:4">
      <c r="B2832" s="873" t="s">
        <v>1099</v>
      </c>
      <c r="C2832" s="180">
        <v>5.4600000000000003E-2</v>
      </c>
      <c r="D2832" s="881"/>
    </row>
    <row r="2833" spans="2:4">
      <c r="B2833" s="873" t="s">
        <v>1100</v>
      </c>
      <c r="C2833" s="180">
        <v>5.45E-2</v>
      </c>
      <c r="D2833" s="881"/>
    </row>
    <row r="2834" spans="2:4">
      <c r="B2834" s="873" t="s">
        <v>1101</v>
      </c>
      <c r="C2834" s="180">
        <v>5.4399999999999997E-2</v>
      </c>
      <c r="D2834" s="881"/>
    </row>
    <row r="2835" spans="2:4">
      <c r="B2835" s="873" t="s">
        <v>1102</v>
      </c>
      <c r="C2835" s="180">
        <v>5.3999999999999999E-2</v>
      </c>
      <c r="D2835" s="881"/>
    </row>
    <row r="2836" spans="2:4" ht="13.5" thickBot="1">
      <c r="B2836" s="917" t="s">
        <v>1103</v>
      </c>
      <c r="C2836" s="181">
        <v>4.7E-2</v>
      </c>
      <c r="D2836" s="881"/>
    </row>
    <row r="2837" spans="2:4">
      <c r="B2837" s="920" t="s">
        <v>329</v>
      </c>
      <c r="C2837" s="356"/>
      <c r="D2837" s="881"/>
    </row>
    <row r="2838" spans="2:4" ht="13.5" thickBot="1">
      <c r="B2838" s="880"/>
      <c r="C2838" s="356"/>
      <c r="D2838" s="881"/>
    </row>
    <row r="2839" spans="2:4" ht="26.25" thickBot="1">
      <c r="B2839" s="916" t="s">
        <v>2336</v>
      </c>
      <c r="C2839" s="349" t="s">
        <v>1089</v>
      </c>
      <c r="D2839" s="881"/>
    </row>
    <row r="2840" spans="2:4">
      <c r="B2840" s="871" t="s">
        <v>1105</v>
      </c>
      <c r="C2840" s="192">
        <v>0.14000000000000001</v>
      </c>
      <c r="D2840" s="881"/>
    </row>
    <row r="2841" spans="2:4">
      <c r="B2841" s="873" t="s">
        <v>1106</v>
      </c>
      <c r="C2841" s="193">
        <v>0.13389999999999999</v>
      </c>
      <c r="D2841" s="881"/>
    </row>
    <row r="2842" spans="2:4">
      <c r="B2842" s="873" t="s">
        <v>1107</v>
      </c>
      <c r="C2842" s="193">
        <v>0.13289999999999999</v>
      </c>
      <c r="D2842" s="881"/>
    </row>
    <row r="2843" spans="2:4">
      <c r="B2843" s="873" t="s">
        <v>1108</v>
      </c>
      <c r="C2843" s="193">
        <v>0.13189999999999999</v>
      </c>
      <c r="D2843" s="881"/>
    </row>
    <row r="2844" spans="2:4">
      <c r="B2844" s="873" t="s">
        <v>1109</v>
      </c>
      <c r="C2844" s="193">
        <v>0.13089999999999999</v>
      </c>
      <c r="D2844" s="881"/>
    </row>
    <row r="2845" spans="2:4">
      <c r="B2845" s="873" t="s">
        <v>260</v>
      </c>
      <c r="C2845" s="193">
        <v>0.12989999999999999</v>
      </c>
      <c r="D2845" s="881"/>
    </row>
    <row r="2846" spans="2:4" ht="13.5" thickBot="1">
      <c r="B2846" s="919" t="s">
        <v>2761</v>
      </c>
      <c r="C2846" s="194">
        <v>0.12889999999999999</v>
      </c>
      <c r="D2846" s="881"/>
    </row>
    <row r="2847" spans="2:4" ht="12.75" customHeight="1">
      <c r="B2847" s="2381" t="s">
        <v>2348</v>
      </c>
      <c r="C2847" s="2382"/>
      <c r="D2847" s="881"/>
    </row>
    <row r="2848" spans="2:4">
      <c r="B2848" s="880"/>
      <c r="C2848" s="182"/>
      <c r="D2848" s="881"/>
    </row>
    <row r="2849" spans="2:4">
      <c r="B2849" s="2347" t="s">
        <v>281</v>
      </c>
      <c r="C2849" s="2348"/>
      <c r="D2849" s="881"/>
    </row>
    <row r="2850" spans="2:4" ht="13.5" thickBot="1">
      <c r="B2850" s="880"/>
      <c r="C2850" s="182"/>
      <c r="D2850" s="881"/>
    </row>
    <row r="2851" spans="2:4" ht="13.5" thickBot="1">
      <c r="B2851" s="921" t="s">
        <v>282</v>
      </c>
      <c r="C2851" s="183" t="s">
        <v>262</v>
      </c>
      <c r="D2851" s="881"/>
    </row>
    <row r="2852" spans="2:4">
      <c r="B2852" s="931" t="s">
        <v>283</v>
      </c>
      <c r="C2852" s="184">
        <v>0.09</v>
      </c>
      <c r="D2852" s="881"/>
    </row>
    <row r="2853" spans="2:4">
      <c r="B2853" s="896" t="s">
        <v>285</v>
      </c>
      <c r="C2853" s="185">
        <v>0.09</v>
      </c>
      <c r="D2853" s="881"/>
    </row>
    <row r="2854" spans="2:4">
      <c r="B2854" s="896" t="s">
        <v>921</v>
      </c>
      <c r="C2854" s="185">
        <v>0.21</v>
      </c>
      <c r="D2854" s="881"/>
    </row>
    <row r="2855" spans="2:4">
      <c r="B2855" s="896" t="s">
        <v>922</v>
      </c>
      <c r="C2855" s="185">
        <v>0.23</v>
      </c>
      <c r="D2855" s="881"/>
    </row>
    <row r="2856" spans="2:4">
      <c r="B2856" s="896" t="s">
        <v>2337</v>
      </c>
      <c r="C2856" s="185">
        <v>0.22</v>
      </c>
      <c r="D2856" s="881"/>
    </row>
    <row r="2857" spans="2:4">
      <c r="B2857" s="896" t="s">
        <v>2338</v>
      </c>
      <c r="C2857" s="185">
        <v>0.22</v>
      </c>
      <c r="D2857" s="881"/>
    </row>
    <row r="2858" spans="2:4">
      <c r="B2858" s="896" t="s">
        <v>923</v>
      </c>
      <c r="C2858" s="185">
        <v>0.13</v>
      </c>
      <c r="D2858" s="881"/>
    </row>
    <row r="2859" spans="2:4">
      <c r="B2859" s="896" t="s">
        <v>2339</v>
      </c>
      <c r="C2859" s="185">
        <v>0.22</v>
      </c>
      <c r="D2859" s="881"/>
    </row>
    <row r="2860" spans="2:4">
      <c r="B2860" s="896" t="s">
        <v>926</v>
      </c>
      <c r="C2860" s="188">
        <v>0.19</v>
      </c>
      <c r="D2860" s="881"/>
    </row>
    <row r="2861" spans="2:4">
      <c r="B2861" s="896" t="s">
        <v>705</v>
      </c>
      <c r="C2861" s="188">
        <v>0.13</v>
      </c>
      <c r="D2861" s="881"/>
    </row>
    <row r="2862" spans="2:4">
      <c r="B2862" s="895" t="s">
        <v>2340</v>
      </c>
      <c r="C2862" s="330">
        <v>0.2</v>
      </c>
      <c r="D2862" s="881"/>
    </row>
    <row r="2863" spans="2:4">
      <c r="B2863" s="896" t="s">
        <v>2341</v>
      </c>
      <c r="C2863" s="185">
        <v>0.13</v>
      </c>
      <c r="D2863" s="881"/>
    </row>
    <row r="2864" spans="2:4">
      <c r="B2864" s="896" t="s">
        <v>2342</v>
      </c>
      <c r="C2864" s="185">
        <v>0.25</v>
      </c>
      <c r="D2864" s="881"/>
    </row>
    <row r="2865" spans="2:4">
      <c r="B2865" s="896" t="s">
        <v>2343</v>
      </c>
      <c r="C2865" s="185">
        <v>0.19</v>
      </c>
      <c r="D2865" s="881"/>
    </row>
    <row r="2866" spans="2:4">
      <c r="B2866" s="896" t="s">
        <v>2344</v>
      </c>
      <c r="C2866" s="185">
        <v>1</v>
      </c>
      <c r="D2866" s="881"/>
    </row>
    <row r="2867" spans="2:4">
      <c r="B2867" s="896" t="s">
        <v>2345</v>
      </c>
      <c r="C2867" s="185">
        <v>0.3</v>
      </c>
      <c r="D2867" s="881"/>
    </row>
    <row r="2868" spans="2:4">
      <c r="B2868" s="895" t="s">
        <v>2276</v>
      </c>
      <c r="C2868" s="330">
        <v>0.6</v>
      </c>
      <c r="D2868" s="881"/>
    </row>
    <row r="2869" spans="2:4">
      <c r="B2869" s="895" t="s">
        <v>2277</v>
      </c>
      <c r="C2869" s="330">
        <v>6.8</v>
      </c>
      <c r="D2869" s="881"/>
    </row>
    <row r="2870" spans="2:4">
      <c r="B2870" s="877" t="s">
        <v>2650</v>
      </c>
      <c r="C2870" s="330">
        <v>0.5</v>
      </c>
      <c r="D2870" s="881"/>
    </row>
    <row r="2871" spans="2:4">
      <c r="B2871" s="877" t="s">
        <v>2651</v>
      </c>
      <c r="C2871" s="330">
        <v>0.5</v>
      </c>
      <c r="D2871" s="881"/>
    </row>
    <row r="2872" spans="2:4">
      <c r="B2872" s="896" t="s">
        <v>2346</v>
      </c>
      <c r="C2872" s="185">
        <v>0.22</v>
      </c>
      <c r="D2872" s="881"/>
    </row>
    <row r="2873" spans="2:4">
      <c r="B2873" s="896" t="s">
        <v>163</v>
      </c>
      <c r="C2873" s="185">
        <v>0.35</v>
      </c>
      <c r="D2873" s="881"/>
    </row>
    <row r="2874" spans="2:4">
      <c r="B2874" s="896" t="s">
        <v>165</v>
      </c>
      <c r="C2874" s="185">
        <v>6.8</v>
      </c>
      <c r="D2874" s="881"/>
    </row>
    <row r="2875" spans="2:4" ht="13.5" thickBot="1">
      <c r="B2875" s="930" t="s">
        <v>207</v>
      </c>
      <c r="C2875" s="186">
        <v>0.39</v>
      </c>
      <c r="D2875" s="924"/>
    </row>
    <row r="2876" spans="2:4">
      <c r="B2876" s="920"/>
      <c r="C2876" s="187"/>
      <c r="D2876" s="881"/>
    </row>
    <row r="2877" spans="2:4">
      <c r="B2877" s="920" t="s">
        <v>718</v>
      </c>
      <c r="C2877" s="187"/>
      <c r="D2877" s="881"/>
    </row>
    <row r="2878" spans="2:4">
      <c r="B2878" s="897" t="s">
        <v>209</v>
      </c>
      <c r="C2878" s="356"/>
      <c r="D2878" s="881"/>
    </row>
    <row r="2879" spans="2:4">
      <c r="B2879" s="880" t="s">
        <v>226</v>
      </c>
      <c r="C2879" s="356"/>
      <c r="D2879" s="881"/>
    </row>
    <row r="2880" spans="2:4" ht="12.75" customHeight="1">
      <c r="B2880" s="2330" t="s">
        <v>2652</v>
      </c>
      <c r="C2880" s="2331"/>
      <c r="D2880" s="2332"/>
    </row>
    <row r="2881" spans="2:4" ht="12.75" customHeight="1">
      <c r="B2881" s="2336" t="s">
        <v>2653</v>
      </c>
      <c r="C2881" s="2337"/>
      <c r="D2881" s="2338"/>
    </row>
    <row r="2882" spans="2:4">
      <c r="B2882" s="880"/>
      <c r="C2882" s="356"/>
      <c r="D2882" s="881"/>
    </row>
    <row r="2883" spans="2:4">
      <c r="B2883" s="884" t="s">
        <v>227</v>
      </c>
      <c r="C2883" s="356"/>
      <c r="D2883" s="881"/>
    </row>
    <row r="2884" spans="2:4" ht="12.75" customHeight="1">
      <c r="B2884" s="2315" t="s">
        <v>917</v>
      </c>
      <c r="C2884" s="2316"/>
      <c r="D2884" s="2317"/>
    </row>
    <row r="2885" spans="2:4" ht="12.75" customHeight="1">
      <c r="B2885" s="2315" t="s">
        <v>456</v>
      </c>
      <c r="C2885" s="2316"/>
      <c r="D2885" s="2317"/>
    </row>
    <row r="2886" spans="2:4" ht="12.75" customHeight="1">
      <c r="B2886" s="2315" t="s">
        <v>918</v>
      </c>
      <c r="C2886" s="2316"/>
      <c r="D2886" s="2317"/>
    </row>
    <row r="2887" spans="2:4" ht="13.5" customHeight="1" thickBot="1">
      <c r="B2887" s="2324" t="s">
        <v>47</v>
      </c>
      <c r="C2887" s="2325"/>
      <c r="D2887" s="2326"/>
    </row>
    <row r="2888" spans="2:4" ht="26.25" thickBot="1">
      <c r="B2888" s="916" t="s">
        <v>644</v>
      </c>
      <c r="C2888" s="349" t="s">
        <v>1089</v>
      </c>
      <c r="D2888" s="886"/>
    </row>
    <row r="2889" spans="2:4">
      <c r="B2889" s="871" t="s">
        <v>645</v>
      </c>
      <c r="C2889" s="179">
        <v>0.04</v>
      </c>
      <c r="D2889" s="886"/>
    </row>
    <row r="2890" spans="2:4">
      <c r="B2890" s="873" t="s">
        <v>646</v>
      </c>
      <c r="C2890" s="180">
        <v>3.9800000000000002E-2</v>
      </c>
      <c r="D2890" s="886"/>
    </row>
    <row r="2891" spans="2:4">
      <c r="B2891" s="873" t="s">
        <v>647</v>
      </c>
      <c r="C2891" s="180">
        <v>3.9600000000000003E-2</v>
      </c>
      <c r="D2891" s="886"/>
    </row>
    <row r="2892" spans="2:4">
      <c r="B2892" s="873" t="s">
        <v>648</v>
      </c>
      <c r="C2892" s="180">
        <v>3.9399999999999998E-2</v>
      </c>
      <c r="D2892" s="886"/>
    </row>
    <row r="2893" spans="2:4">
      <c r="B2893" s="873" t="s">
        <v>649</v>
      </c>
      <c r="C2893" s="180">
        <v>3.9199999999999999E-2</v>
      </c>
      <c r="D2893" s="886"/>
    </row>
    <row r="2894" spans="2:4">
      <c r="B2894" s="873" t="s">
        <v>650</v>
      </c>
      <c r="C2894" s="180">
        <v>3.9E-2</v>
      </c>
      <c r="D2894" s="886"/>
    </row>
    <row r="2895" spans="2:4" ht="13.5" thickBot="1">
      <c r="B2895" s="917" t="s">
        <v>651</v>
      </c>
      <c r="C2895" s="181">
        <v>3.8800000000000001E-2</v>
      </c>
      <c r="D2895" s="886"/>
    </row>
    <row r="2896" spans="2:4">
      <c r="B2896" s="885"/>
      <c r="C2896" s="362"/>
      <c r="D2896" s="886"/>
    </row>
    <row r="2897" spans="2:4" ht="12.75" customHeight="1">
      <c r="B2897" s="2315" t="s">
        <v>286</v>
      </c>
      <c r="C2897" s="2316"/>
      <c r="D2897" s="2317"/>
    </row>
    <row r="2898" spans="2:4">
      <c r="B2898" s="884" t="s">
        <v>529</v>
      </c>
      <c r="C2898" s="356"/>
      <c r="D2898" s="881"/>
    </row>
    <row r="2899" spans="2:4">
      <c r="B2899" s="880" t="s">
        <v>530</v>
      </c>
      <c r="C2899" s="356"/>
      <c r="D2899" s="881"/>
    </row>
    <row r="2900" spans="2:4">
      <c r="B2900" s="880" t="s">
        <v>531</v>
      </c>
      <c r="C2900" s="356"/>
      <c r="D2900" s="881"/>
    </row>
    <row r="2901" spans="2:4">
      <c r="B2901" s="880" t="s">
        <v>532</v>
      </c>
      <c r="C2901" s="356"/>
      <c r="D2901" s="881"/>
    </row>
    <row r="2902" spans="2:4">
      <c r="B2902" s="880" t="s">
        <v>533</v>
      </c>
      <c r="C2902" s="356"/>
      <c r="D2902" s="881"/>
    </row>
    <row r="2903" spans="2:4">
      <c r="B2903" s="880" t="s">
        <v>534</v>
      </c>
      <c r="C2903" s="356"/>
      <c r="D2903" s="881"/>
    </row>
    <row r="2904" spans="2:4">
      <c r="B2904" s="880" t="s">
        <v>535</v>
      </c>
      <c r="C2904" s="356"/>
      <c r="D2904" s="881"/>
    </row>
    <row r="2905" spans="2:4">
      <c r="B2905" s="880" t="s">
        <v>536</v>
      </c>
      <c r="C2905" s="356"/>
      <c r="D2905" s="881"/>
    </row>
    <row r="2906" spans="2:4">
      <c r="B2906" s="880" t="s">
        <v>537</v>
      </c>
      <c r="C2906" s="356"/>
      <c r="D2906" s="881"/>
    </row>
    <row r="2907" spans="2:4">
      <c r="B2907" s="880" t="s">
        <v>538</v>
      </c>
      <c r="C2907" s="356"/>
      <c r="D2907" s="881"/>
    </row>
    <row r="2908" spans="2:4" ht="12.75" customHeight="1">
      <c r="B2908" s="2311" t="s">
        <v>652</v>
      </c>
      <c r="C2908" s="2105"/>
      <c r="D2908" s="2312"/>
    </row>
    <row r="2909" spans="2:4" ht="12.75" customHeight="1">
      <c r="B2909" s="2315" t="s">
        <v>49</v>
      </c>
      <c r="C2909" s="2316"/>
      <c r="D2909" s="2317"/>
    </row>
    <row r="2910" spans="2:4">
      <c r="B2910" s="884" t="s">
        <v>540</v>
      </c>
      <c r="C2910" s="356"/>
      <c r="D2910" s="881"/>
    </row>
    <row r="2911" spans="2:4">
      <c r="B2911" s="880" t="s">
        <v>541</v>
      </c>
      <c r="C2911" s="356"/>
      <c r="D2911" s="881"/>
    </row>
    <row r="2912" spans="2:4">
      <c r="B2912" s="880" t="s">
        <v>542</v>
      </c>
      <c r="C2912" s="356"/>
      <c r="D2912" s="881"/>
    </row>
    <row r="2913" spans="2:8">
      <c r="B2913" s="880" t="s">
        <v>543</v>
      </c>
      <c r="C2913" s="356"/>
      <c r="D2913" s="881"/>
    </row>
    <row r="2914" spans="2:8">
      <c r="B2914" s="880" t="s">
        <v>544</v>
      </c>
      <c r="C2914" s="356"/>
      <c r="D2914" s="881"/>
    </row>
    <row r="2915" spans="2:8">
      <c r="B2915" s="880" t="s">
        <v>545</v>
      </c>
      <c r="C2915" s="356"/>
      <c r="D2915" s="881"/>
    </row>
    <row r="2916" spans="2:8">
      <c r="B2916" s="880" t="s">
        <v>546</v>
      </c>
      <c r="C2916" s="356"/>
      <c r="D2916" s="881"/>
    </row>
    <row r="2917" spans="2:8">
      <c r="B2917" s="880" t="s">
        <v>547</v>
      </c>
      <c r="C2917" s="356"/>
      <c r="D2917" s="881"/>
    </row>
    <row r="2918" spans="2:8">
      <c r="B2918" s="880" t="s">
        <v>548</v>
      </c>
      <c r="C2918" s="356"/>
      <c r="D2918" s="881"/>
    </row>
    <row r="2919" spans="2:8">
      <c r="B2919" s="880" t="s">
        <v>549</v>
      </c>
      <c r="C2919" s="356"/>
      <c r="D2919" s="881"/>
    </row>
    <row r="2920" spans="2:8">
      <c r="B2920" s="880" t="s">
        <v>550</v>
      </c>
      <c r="C2920" s="356"/>
      <c r="D2920" s="881"/>
    </row>
    <row r="2921" spans="2:8">
      <c r="B2921" s="880" t="s">
        <v>580</v>
      </c>
      <c r="C2921" s="356"/>
      <c r="D2921" s="881"/>
    </row>
    <row r="2922" spans="2:8" ht="12.75" customHeight="1">
      <c r="B2922" s="2311" t="s">
        <v>1080</v>
      </c>
      <c r="C2922" s="2105"/>
      <c r="D2922" s="2312"/>
    </row>
    <row r="2923" spans="2:8" ht="12.75" customHeight="1">
      <c r="B2923" s="2315" t="s">
        <v>1081</v>
      </c>
      <c r="C2923" s="2316"/>
      <c r="D2923" s="2317"/>
      <c r="H2923" s="347"/>
    </row>
    <row r="2924" spans="2:8" ht="12.75" customHeight="1">
      <c r="B2924" s="2315" t="s">
        <v>924</v>
      </c>
      <c r="C2924" s="2316"/>
      <c r="D2924" s="2317"/>
    </row>
    <row r="2925" spans="2:8" ht="12.75" customHeight="1">
      <c r="B2925" s="2313" t="s">
        <v>522</v>
      </c>
      <c r="C2925" s="2314"/>
      <c r="D2925" s="886"/>
    </row>
    <row r="2926" spans="2:8" ht="12.75" customHeight="1">
      <c r="B2926" s="2315" t="s">
        <v>582</v>
      </c>
      <c r="C2926" s="2316"/>
      <c r="D2926" s="2317"/>
    </row>
    <row r="2927" spans="2:8" ht="13.5" thickBot="1">
      <c r="B2927" s="2318" t="s">
        <v>2705</v>
      </c>
      <c r="C2927" s="2319"/>
      <c r="D2927" s="2320"/>
    </row>
    <row r="2928" spans="2:8" ht="14.25" thickTop="1" thickBot="1">
      <c r="B2928"/>
      <c r="C2928"/>
      <c r="D2928"/>
    </row>
    <row r="2929" spans="2:4" ht="13.5" thickTop="1">
      <c r="B2929" s="2290" t="s">
        <v>2765</v>
      </c>
      <c r="C2929" s="2291"/>
      <c r="D2929" s="2292"/>
    </row>
    <row r="2930" spans="2:4" ht="13.5" customHeight="1" thickBot="1">
      <c r="B2930" s="2333" t="s">
        <v>126</v>
      </c>
      <c r="C2930" s="2294"/>
      <c r="D2930" s="2295"/>
    </row>
    <row r="2931" spans="2:4" ht="13.5" thickBot="1">
      <c r="B2931" s="869" t="s">
        <v>307</v>
      </c>
      <c r="C2931" s="349" t="s">
        <v>2666</v>
      </c>
      <c r="D2931" s="870" t="s">
        <v>270</v>
      </c>
    </row>
    <row r="2932" spans="2:4">
      <c r="B2932" s="871" t="s">
        <v>271</v>
      </c>
      <c r="C2932" s="163" t="s">
        <v>925</v>
      </c>
      <c r="D2932" s="872" t="s">
        <v>272</v>
      </c>
    </row>
    <row r="2933" spans="2:4">
      <c r="B2933" s="873" t="s">
        <v>273</v>
      </c>
      <c r="C2933" s="350">
        <v>35</v>
      </c>
      <c r="D2933" s="874" t="s">
        <v>609</v>
      </c>
    </row>
    <row r="2934" spans="2:4">
      <c r="B2934" s="873"/>
      <c r="C2934" s="350"/>
      <c r="D2934" s="874"/>
    </row>
    <row r="2935" spans="2:4">
      <c r="B2935" s="880" t="s">
        <v>215</v>
      </c>
      <c r="C2935" s="350"/>
      <c r="D2935" s="874"/>
    </row>
    <row r="2936" spans="2:4" ht="13.5" thickBot="1">
      <c r="B2936" s="923"/>
      <c r="C2936" s="177"/>
      <c r="D2936" s="879"/>
    </row>
    <row r="2937" spans="2:4">
      <c r="B2937" s="880"/>
      <c r="C2937" s="178"/>
      <c r="D2937" s="924"/>
    </row>
    <row r="2938" spans="2:4" ht="12.75" customHeight="1">
      <c r="B2938" s="2392" t="s">
        <v>551</v>
      </c>
      <c r="C2938" s="2393"/>
      <c r="D2938" s="928"/>
    </row>
    <row r="2939" spans="2:4" ht="13.5" thickBot="1">
      <c r="B2939" s="880"/>
      <c r="C2939" s="356"/>
      <c r="D2939" s="881"/>
    </row>
    <row r="2940" spans="2:4" ht="26.25" thickBot="1">
      <c r="B2940" s="916" t="s">
        <v>445</v>
      </c>
      <c r="C2940" s="349" t="s">
        <v>1089</v>
      </c>
      <c r="D2940" s="881"/>
    </row>
    <row r="2941" spans="2:4">
      <c r="B2941" s="871" t="s">
        <v>446</v>
      </c>
      <c r="C2941" s="179">
        <v>0.02</v>
      </c>
      <c r="D2941" s="881"/>
    </row>
    <row r="2942" spans="2:4">
      <c r="B2942" s="873" t="s">
        <v>287</v>
      </c>
      <c r="C2942" s="180">
        <v>1.9800000000000002E-2</v>
      </c>
      <c r="D2942" s="881"/>
    </row>
    <row r="2943" spans="2:4">
      <c r="B2943" s="873" t="s">
        <v>288</v>
      </c>
      <c r="C2943" s="180">
        <v>1.9599999999999999E-2</v>
      </c>
      <c r="D2943" s="881"/>
    </row>
    <row r="2944" spans="2:4">
      <c r="B2944" s="873" t="s">
        <v>289</v>
      </c>
      <c r="C2944" s="180">
        <v>1.9400000000000001E-2</v>
      </c>
      <c r="D2944" s="881"/>
    </row>
    <row r="2945" spans="2:4">
      <c r="B2945" s="873" t="s">
        <v>290</v>
      </c>
      <c r="C2945" s="180">
        <v>1.9300000000000001E-2</v>
      </c>
      <c r="D2945" s="881"/>
    </row>
    <row r="2946" spans="2:4">
      <c r="B2946" s="873" t="s">
        <v>291</v>
      </c>
      <c r="C2946" s="180">
        <v>1.9199999999999998E-2</v>
      </c>
      <c r="D2946" s="881"/>
    </row>
    <row r="2947" spans="2:4" ht="13.5" thickBot="1">
      <c r="B2947" s="917" t="s">
        <v>292</v>
      </c>
      <c r="C2947" s="181">
        <v>1.9E-2</v>
      </c>
      <c r="D2947" s="881"/>
    </row>
    <row r="2948" spans="2:4" ht="13.5" thickBot="1">
      <c r="B2948" s="880"/>
      <c r="C2948" s="356"/>
      <c r="D2948" s="881"/>
    </row>
    <row r="2949" spans="2:4" ht="26.25" thickBot="1">
      <c r="B2949" s="916" t="s">
        <v>1097</v>
      </c>
      <c r="C2949" s="349" t="s">
        <v>1089</v>
      </c>
      <c r="D2949" s="881"/>
    </row>
    <row r="2950" spans="2:4">
      <c r="B2950" s="871" t="s">
        <v>446</v>
      </c>
      <c r="C2950" s="179">
        <v>5.6000000000000001E-2</v>
      </c>
      <c r="D2950" s="881"/>
    </row>
    <row r="2951" spans="2:4">
      <c r="B2951" s="873" t="s">
        <v>293</v>
      </c>
      <c r="C2951" s="180">
        <v>5.5899999999999998E-2</v>
      </c>
      <c r="D2951" s="881"/>
    </row>
    <row r="2952" spans="2:4">
      <c r="B2952" s="873" t="s">
        <v>294</v>
      </c>
      <c r="C2952" s="180">
        <v>5.4600000000000003E-2</v>
      </c>
      <c r="D2952" s="881"/>
    </row>
    <row r="2953" spans="2:4">
      <c r="B2953" s="873" t="s">
        <v>295</v>
      </c>
      <c r="C2953" s="180">
        <v>5.45E-2</v>
      </c>
      <c r="D2953" s="881"/>
    </row>
    <row r="2954" spans="2:4">
      <c r="B2954" s="873" t="s">
        <v>296</v>
      </c>
      <c r="C2954" s="180">
        <v>5.4399999999999997E-2</v>
      </c>
      <c r="D2954" s="881"/>
    </row>
    <row r="2955" spans="2:4">
      <c r="B2955" s="873" t="s">
        <v>297</v>
      </c>
      <c r="C2955" s="180">
        <v>5.3999999999999999E-2</v>
      </c>
      <c r="D2955" s="881"/>
    </row>
    <row r="2956" spans="2:4" ht="13.5" thickBot="1">
      <c r="B2956" s="917" t="s">
        <v>298</v>
      </c>
      <c r="C2956" s="181">
        <v>4.7E-2</v>
      </c>
      <c r="D2956" s="881"/>
    </row>
    <row r="2957" spans="2:4">
      <c r="B2957" s="929" t="s">
        <v>208</v>
      </c>
      <c r="C2957" s="356"/>
      <c r="D2957" s="881"/>
    </row>
    <row r="2958" spans="2:4" ht="13.5" thickBot="1">
      <c r="B2958" s="880"/>
      <c r="C2958" s="356"/>
      <c r="D2958" s="881"/>
    </row>
    <row r="2959" spans="2:4" ht="26.25" thickBot="1">
      <c r="B2959" s="916" t="s">
        <v>2336</v>
      </c>
      <c r="C2959" s="349" t="s">
        <v>1089</v>
      </c>
      <c r="D2959" s="881"/>
    </row>
    <row r="2960" spans="2:4">
      <c r="B2960" s="871" t="s">
        <v>1105</v>
      </c>
      <c r="C2960" s="192">
        <v>0.14000000000000001</v>
      </c>
      <c r="D2960" s="881"/>
    </row>
    <row r="2961" spans="2:4">
      <c r="B2961" s="873" t="s">
        <v>1106</v>
      </c>
      <c r="C2961" s="193">
        <v>0.13389999999999999</v>
      </c>
      <c r="D2961" s="881"/>
    </row>
    <row r="2962" spans="2:4">
      <c r="B2962" s="873" t="s">
        <v>1107</v>
      </c>
      <c r="C2962" s="193">
        <v>0.13289999999999999</v>
      </c>
      <c r="D2962" s="881"/>
    </row>
    <row r="2963" spans="2:4">
      <c r="B2963" s="873" t="s">
        <v>1108</v>
      </c>
      <c r="C2963" s="193">
        <v>0.13189999999999999</v>
      </c>
      <c r="D2963" s="881"/>
    </row>
    <row r="2964" spans="2:4">
      <c r="B2964" s="873" t="s">
        <v>1109</v>
      </c>
      <c r="C2964" s="193">
        <v>0.13089999999999999</v>
      </c>
      <c r="D2964" s="881"/>
    </row>
    <row r="2965" spans="2:4">
      <c r="B2965" s="873" t="s">
        <v>260</v>
      </c>
      <c r="C2965" s="193">
        <v>0.12989999999999999</v>
      </c>
      <c r="D2965" s="881"/>
    </row>
    <row r="2966" spans="2:4" ht="13.5" thickBot="1">
      <c r="B2966" s="919" t="s">
        <v>2761</v>
      </c>
      <c r="C2966" s="194">
        <v>0.12889999999999999</v>
      </c>
      <c r="D2966" s="881"/>
    </row>
    <row r="2967" spans="2:4" ht="12.75" customHeight="1">
      <c r="B2967" s="2381" t="s">
        <v>2349</v>
      </c>
      <c r="C2967" s="2382"/>
      <c r="D2967" s="881"/>
    </row>
    <row r="2968" spans="2:4">
      <c r="B2968" s="2347" t="s">
        <v>281</v>
      </c>
      <c r="C2968" s="2348"/>
      <c r="D2968" s="881"/>
    </row>
    <row r="2969" spans="2:4" ht="13.5" thickBot="1">
      <c r="B2969" s="880"/>
      <c r="C2969" s="182"/>
      <c r="D2969" s="881"/>
    </row>
    <row r="2970" spans="2:4" ht="13.5" thickBot="1">
      <c r="B2970" s="921" t="s">
        <v>282</v>
      </c>
      <c r="C2970" s="183" t="s">
        <v>262</v>
      </c>
      <c r="D2970" s="881"/>
    </row>
    <row r="2971" spans="2:4">
      <c r="B2971" s="931" t="s">
        <v>283</v>
      </c>
      <c r="C2971" s="184">
        <v>0.09</v>
      </c>
      <c r="D2971" s="881"/>
    </row>
    <row r="2972" spans="2:4">
      <c r="B2972" s="896" t="s">
        <v>285</v>
      </c>
      <c r="C2972" s="185">
        <v>0.09</v>
      </c>
      <c r="D2972" s="881"/>
    </row>
    <row r="2973" spans="2:4">
      <c r="B2973" s="896" t="s">
        <v>921</v>
      </c>
      <c r="C2973" s="185">
        <v>0.21</v>
      </c>
      <c r="D2973" s="881"/>
    </row>
    <row r="2974" spans="2:4">
      <c r="B2974" s="896" t="s">
        <v>922</v>
      </c>
      <c r="C2974" s="185">
        <v>0.23</v>
      </c>
      <c r="D2974" s="881"/>
    </row>
    <row r="2975" spans="2:4">
      <c r="B2975" s="896" t="s">
        <v>2337</v>
      </c>
      <c r="C2975" s="185">
        <v>0.22</v>
      </c>
      <c r="D2975" s="881"/>
    </row>
    <row r="2976" spans="2:4">
      <c r="B2976" s="896" t="s">
        <v>2338</v>
      </c>
      <c r="C2976" s="185">
        <v>0.22</v>
      </c>
      <c r="D2976" s="881"/>
    </row>
    <row r="2977" spans="2:4">
      <c r="B2977" s="896" t="s">
        <v>923</v>
      </c>
      <c r="C2977" s="185">
        <v>0.13</v>
      </c>
      <c r="D2977" s="881"/>
    </row>
    <row r="2978" spans="2:4">
      <c r="B2978" s="896" t="s">
        <v>2339</v>
      </c>
      <c r="C2978" s="185">
        <v>0.22</v>
      </c>
      <c r="D2978" s="881"/>
    </row>
    <row r="2979" spans="2:4">
      <c r="B2979" s="896" t="s">
        <v>926</v>
      </c>
      <c r="C2979" s="188">
        <v>0.19</v>
      </c>
      <c r="D2979" s="881"/>
    </row>
    <row r="2980" spans="2:4">
      <c r="B2980" s="896" t="s">
        <v>705</v>
      </c>
      <c r="C2980" s="188">
        <v>0.13</v>
      </c>
      <c r="D2980" s="881"/>
    </row>
    <row r="2981" spans="2:4">
      <c r="B2981" s="895" t="s">
        <v>2340</v>
      </c>
      <c r="C2981" s="330">
        <v>0.2</v>
      </c>
      <c r="D2981" s="881"/>
    </row>
    <row r="2982" spans="2:4">
      <c r="B2982" s="896" t="s">
        <v>2341</v>
      </c>
      <c r="C2982" s="185">
        <v>0.13</v>
      </c>
      <c r="D2982" s="881"/>
    </row>
    <row r="2983" spans="2:4">
      <c r="B2983" s="896" t="s">
        <v>2342</v>
      </c>
      <c r="C2983" s="185">
        <v>0.25</v>
      </c>
      <c r="D2983" s="881"/>
    </row>
    <row r="2984" spans="2:4">
      <c r="B2984" s="896" t="s">
        <v>2343</v>
      </c>
      <c r="C2984" s="185">
        <v>0.19</v>
      </c>
      <c r="D2984" s="881"/>
    </row>
    <row r="2985" spans="2:4">
      <c r="B2985" s="896" t="s">
        <v>2344</v>
      </c>
      <c r="C2985" s="185">
        <v>1</v>
      </c>
      <c r="D2985" s="881"/>
    </row>
    <row r="2986" spans="2:4">
      <c r="B2986" s="896" t="s">
        <v>2345</v>
      </c>
      <c r="C2986" s="185">
        <v>0.3</v>
      </c>
      <c r="D2986" s="881"/>
    </row>
    <row r="2987" spans="2:4">
      <c r="B2987" s="895" t="s">
        <v>2276</v>
      </c>
      <c r="C2987" s="330">
        <v>0.6</v>
      </c>
      <c r="D2987" s="881"/>
    </row>
    <row r="2988" spans="2:4">
      <c r="B2988" s="895" t="s">
        <v>2277</v>
      </c>
      <c r="C2988" s="330">
        <v>6.8</v>
      </c>
      <c r="D2988" s="881"/>
    </row>
    <row r="2989" spans="2:4">
      <c r="B2989" s="877" t="s">
        <v>2650</v>
      </c>
      <c r="C2989" s="330">
        <v>0.5</v>
      </c>
      <c r="D2989" s="881"/>
    </row>
    <row r="2990" spans="2:4">
      <c r="B2990" s="877" t="s">
        <v>2651</v>
      </c>
      <c r="C2990" s="330">
        <v>0.5</v>
      </c>
      <c r="D2990" s="881"/>
    </row>
    <row r="2991" spans="2:4">
      <c r="B2991" s="896" t="s">
        <v>2346</v>
      </c>
      <c r="C2991" s="185">
        <v>0.22</v>
      </c>
      <c r="D2991" s="881"/>
    </row>
    <row r="2992" spans="2:4">
      <c r="B2992" s="896" t="s">
        <v>163</v>
      </c>
      <c r="C2992" s="185">
        <v>0.35</v>
      </c>
      <c r="D2992" s="881"/>
    </row>
    <row r="2993" spans="2:4">
      <c r="B2993" s="896" t="s">
        <v>165</v>
      </c>
      <c r="C2993" s="185">
        <v>6.8</v>
      </c>
      <c r="D2993" s="881"/>
    </row>
    <row r="2994" spans="2:4" ht="13.5" thickBot="1">
      <c r="B2994" s="930" t="s">
        <v>207</v>
      </c>
      <c r="C2994" s="186">
        <v>0.39</v>
      </c>
      <c r="D2994" s="881"/>
    </row>
    <row r="2995" spans="2:4">
      <c r="B2995" s="920"/>
      <c r="C2995" s="187"/>
      <c r="D2995" s="881"/>
    </row>
    <row r="2996" spans="2:4">
      <c r="B2996" s="920" t="s">
        <v>718</v>
      </c>
      <c r="C2996" s="187"/>
      <c r="D2996" s="881"/>
    </row>
    <row r="2997" spans="2:4">
      <c r="B2997" s="897" t="s">
        <v>209</v>
      </c>
      <c r="C2997" s="356"/>
      <c r="D2997" s="881"/>
    </row>
    <row r="2998" spans="2:4">
      <c r="B2998" s="880" t="s">
        <v>226</v>
      </c>
      <c r="C2998" s="356"/>
      <c r="D2998" s="881"/>
    </row>
    <row r="2999" spans="2:4" ht="12.75" customHeight="1">
      <c r="B2999" s="2330" t="s">
        <v>2652</v>
      </c>
      <c r="C2999" s="2331"/>
      <c r="D2999" s="2332"/>
    </row>
    <row r="3000" spans="2:4" ht="12.75" customHeight="1">
      <c r="B3000" s="2336" t="s">
        <v>2653</v>
      </c>
      <c r="C3000" s="2337"/>
      <c r="D3000" s="2338"/>
    </row>
    <row r="3001" spans="2:4">
      <c r="B3001" s="880"/>
      <c r="C3001" s="356"/>
      <c r="D3001" s="881"/>
    </row>
    <row r="3002" spans="2:4">
      <c r="B3002" s="884" t="s">
        <v>227</v>
      </c>
      <c r="C3002" s="356"/>
      <c r="D3002" s="881"/>
    </row>
    <row r="3003" spans="2:4" ht="12.75" customHeight="1">
      <c r="B3003" s="2315" t="s">
        <v>299</v>
      </c>
      <c r="C3003" s="2316"/>
      <c r="D3003" s="2317"/>
    </row>
    <row r="3004" spans="2:4" ht="12.75" customHeight="1">
      <c r="B3004" s="2315" t="s">
        <v>456</v>
      </c>
      <c r="C3004" s="2316"/>
      <c r="D3004" s="2317"/>
    </row>
    <row r="3005" spans="2:4" ht="12.75" customHeight="1">
      <c r="B3005" s="2315" t="s">
        <v>300</v>
      </c>
      <c r="C3005" s="2316"/>
      <c r="D3005" s="2317"/>
    </row>
    <row r="3006" spans="2:4" ht="13.5" customHeight="1" thickBot="1">
      <c r="B3006" s="2324" t="s">
        <v>47</v>
      </c>
      <c r="C3006" s="2325"/>
      <c r="D3006" s="2326"/>
    </row>
    <row r="3007" spans="2:4" ht="26.25" thickBot="1">
      <c r="B3007" s="916" t="s">
        <v>644</v>
      </c>
      <c r="C3007" s="349" t="s">
        <v>1089</v>
      </c>
      <c r="D3007" s="886"/>
    </row>
    <row r="3008" spans="2:4">
      <c r="B3008" s="922" t="s">
        <v>231</v>
      </c>
      <c r="C3008" s="179">
        <v>0.04</v>
      </c>
      <c r="D3008" s="886"/>
    </row>
    <row r="3009" spans="2:4">
      <c r="B3009" s="875" t="s">
        <v>232</v>
      </c>
      <c r="C3009" s="180">
        <v>3.9800000000000002E-2</v>
      </c>
      <c r="D3009" s="886"/>
    </row>
    <row r="3010" spans="2:4">
      <c r="B3010" s="875" t="s">
        <v>233</v>
      </c>
      <c r="C3010" s="180">
        <v>3.9600000000000003E-2</v>
      </c>
      <c r="D3010" s="886"/>
    </row>
    <row r="3011" spans="2:4">
      <c r="B3011" s="875" t="s">
        <v>127</v>
      </c>
      <c r="C3011" s="180">
        <v>3.9399999999999998E-2</v>
      </c>
      <c r="D3011" s="886"/>
    </row>
    <row r="3012" spans="2:4">
      <c r="B3012" s="875" t="s">
        <v>234</v>
      </c>
      <c r="C3012" s="180">
        <v>3.9199999999999999E-2</v>
      </c>
      <c r="D3012" s="886"/>
    </row>
    <row r="3013" spans="2:4">
      <c r="B3013" s="875" t="s">
        <v>235</v>
      </c>
      <c r="C3013" s="180">
        <v>3.9E-2</v>
      </c>
      <c r="D3013" s="886"/>
    </row>
    <row r="3014" spans="2:4" ht="13.5" thickBot="1">
      <c r="B3014" s="917" t="s">
        <v>236</v>
      </c>
      <c r="C3014" s="181">
        <v>3.8800000000000001E-2</v>
      </c>
      <c r="D3014" s="886"/>
    </row>
    <row r="3015" spans="2:4">
      <c r="B3015" s="885"/>
      <c r="C3015" s="362"/>
      <c r="D3015" s="886"/>
    </row>
    <row r="3016" spans="2:4" ht="12.75" customHeight="1">
      <c r="B3016" s="2315" t="s">
        <v>1061</v>
      </c>
      <c r="C3016" s="2316"/>
      <c r="D3016" s="2317"/>
    </row>
    <row r="3017" spans="2:4">
      <c r="B3017" s="884" t="s">
        <v>529</v>
      </c>
      <c r="C3017" s="356"/>
      <c r="D3017" s="881"/>
    </row>
    <row r="3018" spans="2:4">
      <c r="B3018" s="880" t="s">
        <v>530</v>
      </c>
      <c r="C3018" s="356"/>
      <c r="D3018" s="881"/>
    </row>
    <row r="3019" spans="2:4">
      <c r="B3019" s="880" t="s">
        <v>531</v>
      </c>
      <c r="C3019" s="356"/>
      <c r="D3019" s="881"/>
    </row>
    <row r="3020" spans="2:4">
      <c r="B3020" s="880" t="s">
        <v>532</v>
      </c>
      <c r="C3020" s="356"/>
      <c r="D3020" s="881"/>
    </row>
    <row r="3021" spans="2:4">
      <c r="B3021" s="880" t="s">
        <v>533</v>
      </c>
      <c r="C3021" s="356"/>
      <c r="D3021" s="881"/>
    </row>
    <row r="3022" spans="2:4">
      <c r="B3022" s="880" t="s">
        <v>534</v>
      </c>
      <c r="C3022" s="356"/>
      <c r="D3022" s="881"/>
    </row>
    <row r="3023" spans="2:4">
      <c r="B3023" s="880" t="s">
        <v>535</v>
      </c>
      <c r="C3023" s="356"/>
      <c r="D3023" s="881"/>
    </row>
    <row r="3024" spans="2:4">
      <c r="B3024" s="880" t="s">
        <v>536</v>
      </c>
      <c r="C3024" s="356"/>
      <c r="D3024" s="881"/>
    </row>
    <row r="3025" spans="2:4">
      <c r="B3025" s="880" t="s">
        <v>537</v>
      </c>
      <c r="C3025" s="356"/>
      <c r="D3025" s="881"/>
    </row>
    <row r="3026" spans="2:4">
      <c r="B3026" s="880" t="s">
        <v>538</v>
      </c>
      <c r="C3026" s="356"/>
      <c r="D3026" s="881"/>
    </row>
    <row r="3027" spans="2:4" ht="12.75" customHeight="1">
      <c r="B3027" s="2311" t="s">
        <v>652</v>
      </c>
      <c r="C3027" s="2105"/>
      <c r="D3027" s="2312"/>
    </row>
    <row r="3028" spans="2:4" ht="12.75" customHeight="1">
      <c r="B3028" s="2315" t="s">
        <v>49</v>
      </c>
      <c r="C3028" s="2316"/>
      <c r="D3028" s="2317"/>
    </row>
    <row r="3029" spans="2:4">
      <c r="B3029" s="884" t="s">
        <v>540</v>
      </c>
      <c r="C3029" s="356"/>
      <c r="D3029" s="881"/>
    </row>
    <row r="3030" spans="2:4">
      <c r="B3030" s="880" t="s">
        <v>541</v>
      </c>
      <c r="C3030" s="356"/>
      <c r="D3030" s="881"/>
    </row>
    <row r="3031" spans="2:4">
      <c r="B3031" s="880" t="s">
        <v>542</v>
      </c>
      <c r="C3031" s="356"/>
      <c r="D3031" s="881"/>
    </row>
    <row r="3032" spans="2:4">
      <c r="B3032" s="880" t="s">
        <v>543</v>
      </c>
      <c r="C3032" s="356"/>
      <c r="D3032" s="881"/>
    </row>
    <row r="3033" spans="2:4">
      <c r="B3033" s="880" t="s">
        <v>544</v>
      </c>
      <c r="C3033" s="356"/>
      <c r="D3033" s="881"/>
    </row>
    <row r="3034" spans="2:4">
      <c r="B3034" s="880" t="s">
        <v>545</v>
      </c>
      <c r="C3034" s="356"/>
      <c r="D3034" s="881"/>
    </row>
    <row r="3035" spans="2:4">
      <c r="B3035" s="880" t="s">
        <v>546</v>
      </c>
      <c r="C3035" s="356"/>
      <c r="D3035" s="881"/>
    </row>
    <row r="3036" spans="2:4">
      <c r="B3036" s="880" t="s">
        <v>547</v>
      </c>
      <c r="C3036" s="356"/>
      <c r="D3036" s="881"/>
    </row>
    <row r="3037" spans="2:4">
      <c r="B3037" s="880" t="s">
        <v>548</v>
      </c>
      <c r="C3037" s="356"/>
      <c r="D3037" s="881"/>
    </row>
    <row r="3038" spans="2:4">
      <c r="B3038" s="880" t="s">
        <v>549</v>
      </c>
      <c r="C3038" s="356"/>
      <c r="D3038" s="881"/>
    </row>
    <row r="3039" spans="2:4">
      <c r="B3039" s="880" t="s">
        <v>550</v>
      </c>
      <c r="C3039" s="356"/>
      <c r="D3039" s="881"/>
    </row>
    <row r="3040" spans="2:4">
      <c r="B3040" s="880" t="s">
        <v>580</v>
      </c>
      <c r="C3040" s="356"/>
      <c r="D3040" s="881"/>
    </row>
    <row r="3041" spans="2:4" ht="12.75" customHeight="1">
      <c r="B3041" s="2315" t="s">
        <v>1080</v>
      </c>
      <c r="C3041" s="2316"/>
      <c r="D3041" s="2317"/>
    </row>
    <row r="3042" spans="2:4" ht="12.75" customHeight="1">
      <c r="B3042" s="2315" t="s">
        <v>1081</v>
      </c>
      <c r="C3042" s="2316"/>
      <c r="D3042" s="2317"/>
    </row>
    <row r="3043" spans="2:4" ht="12.75" customHeight="1">
      <c r="B3043" s="2315" t="s">
        <v>1066</v>
      </c>
      <c r="C3043" s="2316"/>
      <c r="D3043" s="2317"/>
    </row>
    <row r="3044" spans="2:4" ht="12.75" customHeight="1">
      <c r="B3044" s="2313" t="s">
        <v>522</v>
      </c>
      <c r="C3044" s="2314"/>
      <c r="D3044" s="886"/>
    </row>
    <row r="3045" spans="2:4" ht="12.75" customHeight="1">
      <c r="B3045" s="2315" t="s">
        <v>582</v>
      </c>
      <c r="C3045" s="2316"/>
      <c r="D3045" s="2317"/>
    </row>
    <row r="3046" spans="2:4" ht="13.5" thickBot="1">
      <c r="B3046" s="2318" t="s">
        <v>2705</v>
      </c>
      <c r="C3046" s="2319"/>
      <c r="D3046" s="2320"/>
    </row>
    <row r="3047" spans="2:4" ht="14.25" thickTop="1" thickBot="1">
      <c r="B3047"/>
      <c r="C3047"/>
      <c r="D3047"/>
    </row>
    <row r="3048" spans="2:4" ht="13.5" thickTop="1">
      <c r="B3048" s="2290" t="s">
        <v>1427</v>
      </c>
      <c r="C3048" s="2291"/>
      <c r="D3048" s="2292"/>
    </row>
    <row r="3049" spans="2:4" ht="13.5" customHeight="1" thickBot="1">
      <c r="B3049" s="2333" t="s">
        <v>1428</v>
      </c>
      <c r="C3049" s="2294"/>
      <c r="D3049" s="2295"/>
    </row>
    <row r="3050" spans="2:4" ht="13.5" thickBot="1">
      <c r="B3050" s="869" t="s">
        <v>307</v>
      </c>
      <c r="C3050" s="349" t="s">
        <v>2667</v>
      </c>
      <c r="D3050" s="870" t="s">
        <v>270</v>
      </c>
    </row>
    <row r="3051" spans="2:4" ht="13.5" thickBot="1">
      <c r="B3051" s="871" t="s">
        <v>271</v>
      </c>
      <c r="C3051" s="189">
        <v>900</v>
      </c>
      <c r="D3051" s="872" t="s">
        <v>272</v>
      </c>
    </row>
    <row r="3052" spans="2:4">
      <c r="B3052" s="873" t="s">
        <v>273</v>
      </c>
      <c r="C3052" s="189">
        <v>105</v>
      </c>
      <c r="D3052" s="874" t="s">
        <v>609</v>
      </c>
    </row>
    <row r="3053" spans="2:4">
      <c r="B3053" s="873"/>
      <c r="C3053" s="350"/>
      <c r="D3053" s="874"/>
    </row>
    <row r="3054" spans="2:4">
      <c r="B3054" s="2389" t="s">
        <v>215</v>
      </c>
      <c r="C3054" s="2390"/>
      <c r="D3054" s="2391"/>
    </row>
    <row r="3055" spans="2:4">
      <c r="B3055" s="880"/>
      <c r="C3055" s="178"/>
      <c r="D3055" s="924"/>
    </row>
    <row r="3056" spans="2:4" ht="12.75" customHeight="1">
      <c r="B3056" s="2392" t="s">
        <v>551</v>
      </c>
      <c r="C3056" s="2393"/>
      <c r="D3056" s="928"/>
    </row>
    <row r="3057" spans="2:4" ht="13.5" thickBot="1">
      <c r="B3057" s="880"/>
      <c r="C3057" s="356"/>
      <c r="D3057" s="881"/>
    </row>
    <row r="3058" spans="2:4" ht="26.25" thickBot="1">
      <c r="B3058" s="916" t="s">
        <v>2766</v>
      </c>
      <c r="C3058" s="349" t="s">
        <v>1089</v>
      </c>
      <c r="D3058" s="881"/>
    </row>
    <row r="3059" spans="2:4">
      <c r="B3059" s="906" t="s">
        <v>1090</v>
      </c>
      <c r="C3059" s="179">
        <v>0.02</v>
      </c>
      <c r="D3059" s="881"/>
    </row>
    <row r="3060" spans="2:4">
      <c r="B3060" s="899" t="s">
        <v>1091</v>
      </c>
      <c r="C3060" s="180">
        <v>1.9800000000000002E-2</v>
      </c>
      <c r="D3060" s="881"/>
    </row>
    <row r="3061" spans="2:4">
      <c r="B3061" s="899" t="s">
        <v>2767</v>
      </c>
      <c r="C3061" s="180">
        <v>1.9599999999999999E-2</v>
      </c>
      <c r="D3061" s="881"/>
    </row>
    <row r="3062" spans="2:4">
      <c r="B3062" s="899" t="s">
        <v>1093</v>
      </c>
      <c r="C3062" s="180">
        <v>1.9400000000000001E-2</v>
      </c>
      <c r="D3062" s="881"/>
    </row>
    <row r="3063" spans="2:4">
      <c r="B3063" s="899" t="s">
        <v>1094</v>
      </c>
      <c r="C3063" s="180">
        <v>1.9300000000000001E-2</v>
      </c>
      <c r="D3063" s="881"/>
    </row>
    <row r="3064" spans="2:4">
      <c r="B3064" s="899" t="s">
        <v>1095</v>
      </c>
      <c r="C3064" s="180">
        <v>1.9199999999999998E-2</v>
      </c>
      <c r="D3064" s="881"/>
    </row>
    <row r="3065" spans="2:4" ht="13.5" thickBot="1">
      <c r="B3065" s="919" t="s">
        <v>1096</v>
      </c>
      <c r="C3065" s="181">
        <v>1.9E-2</v>
      </c>
      <c r="D3065" s="881"/>
    </row>
    <row r="3066" spans="2:4">
      <c r="B3066" s="897" t="s">
        <v>208</v>
      </c>
      <c r="C3066" s="182"/>
      <c r="D3066" s="881"/>
    </row>
    <row r="3067" spans="2:4" ht="13.5" thickBot="1">
      <c r="B3067" s="880"/>
      <c r="C3067" s="356"/>
      <c r="D3067" s="881"/>
    </row>
    <row r="3068" spans="2:4" ht="26.25" thickBot="1">
      <c r="B3068" s="916" t="s">
        <v>2768</v>
      </c>
      <c r="C3068" s="349" t="s">
        <v>1089</v>
      </c>
      <c r="D3068" s="881"/>
    </row>
    <row r="3069" spans="2:4">
      <c r="B3069" s="906" t="s">
        <v>1090</v>
      </c>
      <c r="C3069" s="179">
        <v>5.6000000000000001E-2</v>
      </c>
      <c r="D3069" s="881"/>
    </row>
    <row r="3070" spans="2:4">
      <c r="B3070" s="899" t="s">
        <v>1098</v>
      </c>
      <c r="C3070" s="180">
        <v>5.5899999999999998E-2</v>
      </c>
      <c r="D3070" s="881"/>
    </row>
    <row r="3071" spans="2:4">
      <c r="B3071" s="899" t="s">
        <v>1099</v>
      </c>
      <c r="C3071" s="180">
        <v>5.4600000000000003E-2</v>
      </c>
      <c r="D3071" s="881"/>
    </row>
    <row r="3072" spans="2:4">
      <c r="B3072" s="899" t="s">
        <v>1100</v>
      </c>
      <c r="C3072" s="180">
        <v>5.45E-2</v>
      </c>
      <c r="D3072" s="881"/>
    </row>
    <row r="3073" spans="2:4">
      <c r="B3073" s="899" t="s">
        <v>1101</v>
      </c>
      <c r="C3073" s="180">
        <v>5.4399999999999997E-2</v>
      </c>
      <c r="D3073" s="881"/>
    </row>
    <row r="3074" spans="2:4">
      <c r="B3074" s="899" t="s">
        <v>1102</v>
      </c>
      <c r="C3074" s="180">
        <v>5.3999999999999999E-2</v>
      </c>
      <c r="D3074" s="881"/>
    </row>
    <row r="3075" spans="2:4" ht="13.5" thickBot="1">
      <c r="B3075" s="919" t="s">
        <v>1103</v>
      </c>
      <c r="C3075" s="181">
        <v>4.7E-2</v>
      </c>
      <c r="D3075" s="881"/>
    </row>
    <row r="3076" spans="2:4" ht="13.5" thickBot="1">
      <c r="B3076" s="880"/>
      <c r="C3076" s="356"/>
      <c r="D3076" s="881"/>
    </row>
    <row r="3077" spans="2:4" ht="26.25" thickBot="1">
      <c r="B3077" s="916" t="s">
        <v>2760</v>
      </c>
      <c r="C3077" s="349" t="s">
        <v>2769</v>
      </c>
      <c r="D3077" s="881"/>
    </row>
    <row r="3078" spans="2:4">
      <c r="B3078" s="871" t="s">
        <v>1105</v>
      </c>
      <c r="C3078" s="192">
        <v>0.14000000000000001</v>
      </c>
      <c r="D3078" s="881"/>
    </row>
    <row r="3079" spans="2:4">
      <c r="B3079" s="873" t="s">
        <v>1106</v>
      </c>
      <c r="C3079" s="193">
        <v>0.13389999999999999</v>
      </c>
      <c r="D3079" s="881"/>
    </row>
    <row r="3080" spans="2:4">
      <c r="B3080" s="873" t="s">
        <v>1107</v>
      </c>
      <c r="C3080" s="193">
        <v>0.13289999999999999</v>
      </c>
      <c r="D3080" s="881"/>
    </row>
    <row r="3081" spans="2:4">
      <c r="B3081" s="873" t="s">
        <v>1108</v>
      </c>
      <c r="C3081" s="193">
        <v>0.13189999999999999</v>
      </c>
      <c r="D3081" s="881"/>
    </row>
    <row r="3082" spans="2:4">
      <c r="B3082" s="873" t="s">
        <v>1109</v>
      </c>
      <c r="C3082" s="193">
        <v>0.13089999999999999</v>
      </c>
      <c r="D3082" s="881"/>
    </row>
    <row r="3083" spans="2:4">
      <c r="B3083" s="873" t="s">
        <v>260</v>
      </c>
      <c r="C3083" s="193">
        <v>0.12989999999999999</v>
      </c>
      <c r="D3083" s="881"/>
    </row>
    <row r="3084" spans="2:4" ht="13.5" thickBot="1">
      <c r="B3084" s="919" t="s">
        <v>2761</v>
      </c>
      <c r="C3084" s="194">
        <v>0.12889999999999999</v>
      </c>
      <c r="D3084" s="881"/>
    </row>
    <row r="3085" spans="2:4" ht="12.75" customHeight="1">
      <c r="B3085" s="2381" t="s">
        <v>2351</v>
      </c>
      <c r="C3085" s="2382"/>
      <c r="D3085" s="881"/>
    </row>
    <row r="3086" spans="2:4">
      <c r="B3086" s="880"/>
      <c r="C3086" s="182"/>
      <c r="D3086" s="881"/>
    </row>
    <row r="3087" spans="2:4">
      <c r="B3087" s="2347" t="s">
        <v>281</v>
      </c>
      <c r="C3087" s="2348"/>
      <c r="D3087" s="881"/>
    </row>
    <row r="3088" spans="2:4" ht="13.5" thickBot="1">
      <c r="B3088" s="880"/>
      <c r="C3088" s="182"/>
      <c r="D3088" s="881"/>
    </row>
    <row r="3089" spans="2:4" ht="13.5" thickBot="1">
      <c r="B3089" s="921" t="s">
        <v>206</v>
      </c>
      <c r="C3089" s="183" t="s">
        <v>262</v>
      </c>
      <c r="D3089" s="881"/>
    </row>
    <row r="3090" spans="2:4">
      <c r="B3090" s="931" t="s">
        <v>283</v>
      </c>
      <c r="C3090" s="184">
        <v>0.09</v>
      </c>
      <c r="D3090" s="881"/>
    </row>
    <row r="3091" spans="2:4">
      <c r="B3091" s="896" t="s">
        <v>285</v>
      </c>
      <c r="C3091" s="185">
        <v>0.09</v>
      </c>
      <c r="D3091" s="881"/>
    </row>
    <row r="3092" spans="2:4">
      <c r="B3092" s="896" t="s">
        <v>921</v>
      </c>
      <c r="C3092" s="185">
        <v>0.21</v>
      </c>
      <c r="D3092" s="881"/>
    </row>
    <row r="3093" spans="2:4">
      <c r="B3093" s="896" t="s">
        <v>922</v>
      </c>
      <c r="C3093" s="185">
        <v>0.23</v>
      </c>
      <c r="D3093" s="881"/>
    </row>
    <row r="3094" spans="2:4">
      <c r="B3094" s="896" t="s">
        <v>2337</v>
      </c>
      <c r="C3094" s="185">
        <v>0.22</v>
      </c>
      <c r="D3094" s="881"/>
    </row>
    <row r="3095" spans="2:4">
      <c r="B3095" s="896" t="s">
        <v>2338</v>
      </c>
      <c r="C3095" s="185">
        <v>0.22</v>
      </c>
      <c r="D3095" s="881"/>
    </row>
    <row r="3096" spans="2:4">
      <c r="B3096" s="896" t="s">
        <v>923</v>
      </c>
      <c r="C3096" s="185">
        <v>0.13</v>
      </c>
      <c r="D3096" s="881"/>
    </row>
    <row r="3097" spans="2:4">
      <c r="B3097" s="896" t="s">
        <v>2339</v>
      </c>
      <c r="C3097" s="185">
        <v>0.22</v>
      </c>
      <c r="D3097" s="881"/>
    </row>
    <row r="3098" spans="2:4">
      <c r="B3098" s="896" t="s">
        <v>926</v>
      </c>
      <c r="C3098" s="188">
        <v>0.19</v>
      </c>
      <c r="D3098" s="881"/>
    </row>
    <row r="3099" spans="2:4">
      <c r="B3099" s="896" t="s">
        <v>705</v>
      </c>
      <c r="C3099" s="188">
        <v>0.13</v>
      </c>
      <c r="D3099" s="881"/>
    </row>
    <row r="3100" spans="2:4">
      <c r="B3100" s="895" t="s">
        <v>2340</v>
      </c>
      <c r="C3100" s="330">
        <v>0.2</v>
      </c>
      <c r="D3100" s="881"/>
    </row>
    <row r="3101" spans="2:4">
      <c r="B3101" s="896" t="s">
        <v>2341</v>
      </c>
      <c r="C3101" s="185">
        <v>0.13</v>
      </c>
      <c r="D3101" s="881"/>
    </row>
    <row r="3102" spans="2:4">
      <c r="B3102" s="896" t="s">
        <v>2342</v>
      </c>
      <c r="C3102" s="185">
        <v>0.25</v>
      </c>
      <c r="D3102" s="881"/>
    </row>
    <row r="3103" spans="2:4">
      <c r="B3103" s="896" t="s">
        <v>2343</v>
      </c>
      <c r="C3103" s="185">
        <v>0.19</v>
      </c>
      <c r="D3103" s="881"/>
    </row>
    <row r="3104" spans="2:4">
      <c r="B3104" s="896" t="s">
        <v>2344</v>
      </c>
      <c r="C3104" s="185">
        <v>1</v>
      </c>
      <c r="D3104" s="881"/>
    </row>
    <row r="3105" spans="2:4">
      <c r="B3105" s="896" t="s">
        <v>2345</v>
      </c>
      <c r="C3105" s="185">
        <v>0.3</v>
      </c>
      <c r="D3105" s="881"/>
    </row>
    <row r="3106" spans="2:4">
      <c r="B3106" s="895" t="s">
        <v>2276</v>
      </c>
      <c r="C3106" s="330">
        <v>0.6</v>
      </c>
      <c r="D3106" s="881"/>
    </row>
    <row r="3107" spans="2:4">
      <c r="B3107" s="895" t="s">
        <v>2277</v>
      </c>
      <c r="C3107" s="330">
        <v>6.8</v>
      </c>
      <c r="D3107" s="881"/>
    </row>
    <row r="3108" spans="2:4">
      <c r="B3108" s="895" t="s">
        <v>2745</v>
      </c>
      <c r="C3108" s="330">
        <v>0.5</v>
      </c>
      <c r="D3108" s="881"/>
    </row>
    <row r="3109" spans="2:4">
      <c r="B3109" s="896" t="s">
        <v>2346</v>
      </c>
      <c r="C3109" s="185">
        <v>0.22</v>
      </c>
      <c r="D3109" s="881"/>
    </row>
    <row r="3110" spans="2:4">
      <c r="B3110" s="896" t="s">
        <v>163</v>
      </c>
      <c r="C3110" s="185">
        <v>0.35</v>
      </c>
      <c r="D3110" s="881"/>
    </row>
    <row r="3111" spans="2:4">
      <c r="B3111" s="896" t="s">
        <v>165</v>
      </c>
      <c r="C3111" s="185">
        <v>6.8</v>
      </c>
      <c r="D3111" s="881"/>
    </row>
    <row r="3112" spans="2:4" ht="13.5" thickBot="1">
      <c r="B3112" s="930" t="s">
        <v>207</v>
      </c>
      <c r="C3112" s="186">
        <v>0.39</v>
      </c>
      <c r="D3112" s="881"/>
    </row>
    <row r="3113" spans="2:4">
      <c r="B3113" s="920"/>
      <c r="C3113" s="187"/>
      <c r="D3113" s="881"/>
    </row>
    <row r="3114" spans="2:4">
      <c r="B3114" s="920" t="s">
        <v>718</v>
      </c>
      <c r="C3114" s="187"/>
      <c r="D3114" s="881"/>
    </row>
    <row r="3115" spans="2:4">
      <c r="B3115" s="897" t="s">
        <v>2770</v>
      </c>
      <c r="C3115" s="356"/>
      <c r="D3115" s="881"/>
    </row>
    <row r="3116" spans="2:4" ht="12.75" customHeight="1">
      <c r="B3116" s="2330" t="s">
        <v>2652</v>
      </c>
      <c r="C3116" s="2331"/>
      <c r="D3116" s="2332"/>
    </row>
    <row r="3117" spans="2:4" ht="12.75" customHeight="1">
      <c r="B3117" s="2336" t="s">
        <v>2653</v>
      </c>
      <c r="C3117" s="2337"/>
      <c r="D3117" s="2338"/>
    </row>
    <row r="3118" spans="2:4">
      <c r="B3118" s="884" t="s">
        <v>227</v>
      </c>
      <c r="C3118" s="356"/>
      <c r="D3118" s="881"/>
    </row>
    <row r="3119" spans="2:4" ht="12.75" customHeight="1">
      <c r="B3119" s="2315" t="s">
        <v>1430</v>
      </c>
      <c r="C3119" s="2316"/>
      <c r="D3119" s="2317"/>
    </row>
    <row r="3120" spans="2:4" ht="12.75" customHeight="1">
      <c r="B3120" s="2315" t="s">
        <v>456</v>
      </c>
      <c r="C3120" s="2316"/>
      <c r="D3120" s="2317"/>
    </row>
    <row r="3121" spans="2:4" ht="12.75" customHeight="1">
      <c r="B3121" s="2315" t="s">
        <v>300</v>
      </c>
      <c r="C3121" s="2316"/>
      <c r="D3121" s="2317"/>
    </row>
    <row r="3122" spans="2:4" ht="13.5" customHeight="1" thickBot="1">
      <c r="B3122" s="2324" t="s">
        <v>47</v>
      </c>
      <c r="C3122" s="2325"/>
      <c r="D3122" s="2326"/>
    </row>
    <row r="3123" spans="2:4" ht="26.25" thickBot="1">
      <c r="B3123" s="916" t="s">
        <v>2771</v>
      </c>
      <c r="C3123" s="349" t="s">
        <v>1089</v>
      </c>
      <c r="D3123" s="886"/>
    </row>
    <row r="3124" spans="2:4">
      <c r="B3124" s="931" t="s">
        <v>645</v>
      </c>
      <c r="C3124" s="179">
        <v>0.04</v>
      </c>
      <c r="D3124" s="886"/>
    </row>
    <row r="3125" spans="2:4">
      <c r="B3125" s="896" t="s">
        <v>646</v>
      </c>
      <c r="C3125" s="180">
        <v>3.9800000000000002E-2</v>
      </c>
      <c r="D3125" s="886"/>
    </row>
    <row r="3126" spans="2:4">
      <c r="B3126" s="896" t="s">
        <v>647</v>
      </c>
      <c r="C3126" s="180">
        <v>3.9600000000000003E-2</v>
      </c>
      <c r="D3126" s="886"/>
    </row>
    <row r="3127" spans="2:4">
      <c r="B3127" s="896" t="s">
        <v>648</v>
      </c>
      <c r="C3127" s="180">
        <v>3.9399999999999998E-2</v>
      </c>
      <c r="D3127" s="886"/>
    </row>
    <row r="3128" spans="2:4">
      <c r="B3128" s="896" t="s">
        <v>649</v>
      </c>
      <c r="C3128" s="180">
        <v>3.9199999999999999E-2</v>
      </c>
      <c r="D3128" s="886"/>
    </row>
    <row r="3129" spans="2:4">
      <c r="B3129" s="896" t="s">
        <v>650</v>
      </c>
      <c r="C3129" s="180">
        <v>3.9E-2</v>
      </c>
      <c r="D3129" s="886"/>
    </row>
    <row r="3130" spans="2:4" ht="13.5" thickBot="1">
      <c r="B3130" s="919" t="s">
        <v>651</v>
      </c>
      <c r="C3130" s="181">
        <v>3.8800000000000001E-2</v>
      </c>
      <c r="D3130" s="886"/>
    </row>
    <row r="3131" spans="2:4">
      <c r="B3131" s="885"/>
      <c r="C3131" s="362"/>
      <c r="D3131" s="886"/>
    </row>
    <row r="3132" spans="2:4" ht="12.75" customHeight="1">
      <c r="B3132" s="2315" t="s">
        <v>1061</v>
      </c>
      <c r="C3132" s="2316"/>
      <c r="D3132" s="2317"/>
    </row>
    <row r="3133" spans="2:4">
      <c r="B3133" s="884" t="s">
        <v>529</v>
      </c>
      <c r="C3133" s="356"/>
      <c r="D3133" s="881"/>
    </row>
    <row r="3134" spans="2:4">
      <c r="B3134" s="880" t="s">
        <v>530</v>
      </c>
      <c r="C3134" s="356"/>
      <c r="D3134" s="881"/>
    </row>
    <row r="3135" spans="2:4">
      <c r="B3135" s="880" t="s">
        <v>531</v>
      </c>
      <c r="C3135" s="356"/>
      <c r="D3135" s="881"/>
    </row>
    <row r="3136" spans="2:4">
      <c r="B3136" s="880" t="s">
        <v>532</v>
      </c>
      <c r="C3136" s="356"/>
      <c r="D3136" s="881"/>
    </row>
    <row r="3137" spans="2:4">
      <c r="B3137" s="880" t="s">
        <v>533</v>
      </c>
      <c r="C3137" s="356"/>
      <c r="D3137" s="881"/>
    </row>
    <row r="3138" spans="2:4">
      <c r="B3138" s="880" t="s">
        <v>534</v>
      </c>
      <c r="C3138" s="356"/>
      <c r="D3138" s="881"/>
    </row>
    <row r="3139" spans="2:4">
      <c r="B3139" s="880" t="s">
        <v>535</v>
      </c>
      <c r="C3139" s="356"/>
      <c r="D3139" s="881"/>
    </row>
    <row r="3140" spans="2:4">
      <c r="B3140" s="880" t="s">
        <v>536</v>
      </c>
      <c r="C3140" s="356"/>
      <c r="D3140" s="881"/>
    </row>
    <row r="3141" spans="2:4">
      <c r="B3141" s="880" t="s">
        <v>537</v>
      </c>
      <c r="C3141" s="356"/>
      <c r="D3141" s="881"/>
    </row>
    <row r="3142" spans="2:4">
      <c r="B3142" s="880" t="s">
        <v>538</v>
      </c>
      <c r="C3142" s="356"/>
      <c r="D3142" s="881"/>
    </row>
    <row r="3143" spans="2:4" ht="12.75" customHeight="1">
      <c r="B3143" s="2315" t="s">
        <v>652</v>
      </c>
      <c r="C3143" s="2316"/>
      <c r="D3143" s="2317"/>
    </row>
    <row r="3144" spans="2:4" ht="12.75" customHeight="1">
      <c r="B3144" s="2315" t="s">
        <v>49</v>
      </c>
      <c r="C3144" s="2316"/>
      <c r="D3144" s="2317"/>
    </row>
    <row r="3145" spans="2:4">
      <c r="B3145" s="884" t="s">
        <v>540</v>
      </c>
      <c r="C3145" s="356"/>
      <c r="D3145" s="881"/>
    </row>
    <row r="3146" spans="2:4">
      <c r="B3146" s="880" t="s">
        <v>541</v>
      </c>
      <c r="C3146" s="356"/>
      <c r="D3146" s="881"/>
    </row>
    <row r="3147" spans="2:4">
      <c r="B3147" s="880" t="s">
        <v>542</v>
      </c>
      <c r="C3147" s="356"/>
      <c r="D3147" s="881"/>
    </row>
    <row r="3148" spans="2:4">
      <c r="B3148" s="880" t="s">
        <v>543</v>
      </c>
      <c r="C3148" s="356"/>
      <c r="D3148" s="881"/>
    </row>
    <row r="3149" spans="2:4">
      <c r="B3149" s="880" t="s">
        <v>544</v>
      </c>
      <c r="C3149" s="356"/>
      <c r="D3149" s="881"/>
    </row>
    <row r="3150" spans="2:4">
      <c r="B3150" s="880" t="s">
        <v>545</v>
      </c>
      <c r="C3150" s="356"/>
      <c r="D3150" s="881"/>
    </row>
    <row r="3151" spans="2:4">
      <c r="B3151" s="880" t="s">
        <v>546</v>
      </c>
      <c r="C3151" s="356"/>
      <c r="D3151" s="881"/>
    </row>
    <row r="3152" spans="2:4">
      <c r="B3152" s="880" t="s">
        <v>547</v>
      </c>
      <c r="C3152" s="356"/>
      <c r="D3152" s="881"/>
    </row>
    <row r="3153" spans="2:4">
      <c r="B3153" s="880" t="s">
        <v>548</v>
      </c>
      <c r="C3153" s="356"/>
      <c r="D3153" s="881"/>
    </row>
    <row r="3154" spans="2:4">
      <c r="B3154" s="880" t="s">
        <v>549</v>
      </c>
      <c r="C3154" s="356"/>
      <c r="D3154" s="881"/>
    </row>
    <row r="3155" spans="2:4">
      <c r="B3155" s="880" t="s">
        <v>550</v>
      </c>
      <c r="C3155" s="356"/>
      <c r="D3155" s="881"/>
    </row>
    <row r="3156" spans="2:4">
      <c r="B3156" s="880" t="s">
        <v>580</v>
      </c>
      <c r="C3156" s="356"/>
      <c r="D3156" s="881"/>
    </row>
    <row r="3157" spans="2:4" ht="12.75" customHeight="1">
      <c r="B3157" s="2315" t="s">
        <v>1080</v>
      </c>
      <c r="C3157" s="2316"/>
      <c r="D3157" s="2317"/>
    </row>
    <row r="3158" spans="2:4" ht="12.75" customHeight="1">
      <c r="B3158" s="2315" t="s">
        <v>1081</v>
      </c>
      <c r="C3158" s="2316"/>
      <c r="D3158" s="2317"/>
    </row>
    <row r="3159" spans="2:4" ht="12.75" customHeight="1">
      <c r="B3159" s="2315" t="s">
        <v>1066</v>
      </c>
      <c r="C3159" s="2316"/>
      <c r="D3159" s="2317"/>
    </row>
    <row r="3160" spans="2:4" ht="12.75" customHeight="1">
      <c r="B3160" s="2313" t="s">
        <v>522</v>
      </c>
      <c r="C3160" s="2314"/>
      <c r="D3160" s="886"/>
    </row>
    <row r="3161" spans="2:4" ht="12.75" customHeight="1">
      <c r="B3161" s="2315" t="s">
        <v>582</v>
      </c>
      <c r="C3161" s="2316"/>
      <c r="D3161" s="2317"/>
    </row>
    <row r="3162" spans="2:4" ht="13.5" thickBot="1">
      <c r="B3162" s="2406" t="s">
        <v>2705</v>
      </c>
      <c r="C3162" s="2407"/>
      <c r="D3162" s="2408"/>
    </row>
    <row r="3163" spans="2:4" ht="13.5" thickTop="1">
      <c r="B3163" s="270"/>
      <c r="C3163" s="356"/>
      <c r="D3163" s="356"/>
    </row>
    <row r="3164" spans="2:4">
      <c r="B3164" s="2409" t="s">
        <v>2668</v>
      </c>
      <c r="C3164" s="1771"/>
      <c r="D3164" s="2410"/>
    </row>
    <row r="3165" spans="2:4" ht="13.5" customHeight="1" thickBot="1">
      <c r="B3165" s="2324" t="s">
        <v>2352</v>
      </c>
      <c r="C3165" s="2325"/>
      <c r="D3165" s="2326"/>
    </row>
    <row r="3166" spans="2:4" ht="39" thickBot="1">
      <c r="B3166" s="869" t="s">
        <v>307</v>
      </c>
      <c r="C3166" s="166" t="s">
        <v>2669</v>
      </c>
      <c r="D3166" s="870" t="s">
        <v>270</v>
      </c>
    </row>
    <row r="3167" spans="2:4" ht="13.5" thickBot="1">
      <c r="B3167" s="871" t="s">
        <v>271</v>
      </c>
      <c r="C3167" s="189">
        <v>1800</v>
      </c>
      <c r="D3167" s="872" t="s">
        <v>272</v>
      </c>
    </row>
    <row r="3168" spans="2:4">
      <c r="B3168" s="873" t="s">
        <v>273</v>
      </c>
      <c r="C3168" s="189">
        <v>210</v>
      </c>
      <c r="D3168" s="874" t="s">
        <v>609</v>
      </c>
    </row>
    <row r="3169" spans="2:4">
      <c r="B3169" s="873"/>
      <c r="C3169" s="350"/>
      <c r="D3169" s="874"/>
    </row>
    <row r="3170" spans="2:4">
      <c r="B3170" s="880" t="s">
        <v>215</v>
      </c>
      <c r="C3170" s="350"/>
      <c r="D3170" s="874"/>
    </row>
    <row r="3171" spans="2:4" ht="13.5" thickBot="1">
      <c r="B3171" s="923"/>
      <c r="C3171" s="177"/>
      <c r="D3171" s="879"/>
    </row>
    <row r="3172" spans="2:4">
      <c r="B3172" s="880"/>
      <c r="C3172" s="178"/>
      <c r="D3172" s="924"/>
    </row>
    <row r="3173" spans="2:4" ht="12.75" customHeight="1">
      <c r="B3173" s="2392" t="s">
        <v>551</v>
      </c>
      <c r="C3173" s="2393"/>
      <c r="D3173" s="928"/>
    </row>
    <row r="3174" spans="2:4" ht="13.5" thickBot="1">
      <c r="B3174" s="880"/>
      <c r="C3174" s="356"/>
      <c r="D3174" s="881"/>
    </row>
    <row r="3175" spans="2:4" ht="26.25" thickBot="1">
      <c r="B3175" s="916" t="s">
        <v>445</v>
      </c>
      <c r="C3175" s="349" t="s">
        <v>1089</v>
      </c>
      <c r="D3175" s="881"/>
    </row>
    <row r="3176" spans="2:4">
      <c r="B3176" s="871" t="s">
        <v>1090</v>
      </c>
      <c r="C3176" s="179">
        <v>0.02</v>
      </c>
      <c r="D3176" s="881"/>
    </row>
    <row r="3177" spans="2:4">
      <c r="B3177" s="873" t="s">
        <v>1091</v>
      </c>
      <c r="C3177" s="180">
        <v>1.9800000000000002E-2</v>
      </c>
      <c r="D3177" s="881"/>
    </row>
    <row r="3178" spans="2:4">
      <c r="B3178" s="873" t="s">
        <v>1092</v>
      </c>
      <c r="C3178" s="180">
        <v>1.9599999999999999E-2</v>
      </c>
      <c r="D3178" s="881"/>
    </row>
    <row r="3179" spans="2:4">
      <c r="B3179" s="873" t="s">
        <v>1093</v>
      </c>
      <c r="C3179" s="180">
        <v>1.9400000000000001E-2</v>
      </c>
      <c r="D3179" s="881"/>
    </row>
    <row r="3180" spans="2:4">
      <c r="B3180" s="873" t="s">
        <v>1094</v>
      </c>
      <c r="C3180" s="180">
        <v>1.9300000000000001E-2</v>
      </c>
      <c r="D3180" s="881"/>
    </row>
    <row r="3181" spans="2:4">
      <c r="B3181" s="873" t="s">
        <v>1095</v>
      </c>
      <c r="C3181" s="180">
        <v>1.9199999999999998E-2</v>
      </c>
      <c r="D3181" s="881"/>
    </row>
    <row r="3182" spans="2:4" ht="13.5" thickBot="1">
      <c r="B3182" s="917" t="s">
        <v>1096</v>
      </c>
      <c r="C3182" s="181">
        <v>1.9E-2</v>
      </c>
      <c r="D3182" s="881"/>
    </row>
    <row r="3183" spans="2:4" ht="13.5" thickBot="1">
      <c r="B3183" s="880"/>
      <c r="C3183" s="356"/>
      <c r="D3183" s="881"/>
    </row>
    <row r="3184" spans="2:4" ht="26.25" thickBot="1">
      <c r="B3184" s="916" t="s">
        <v>1429</v>
      </c>
      <c r="C3184" s="349" t="s">
        <v>1089</v>
      </c>
      <c r="D3184" s="881"/>
    </row>
    <row r="3185" spans="2:4">
      <c r="B3185" s="871" t="s">
        <v>1090</v>
      </c>
      <c r="C3185" s="179">
        <v>5.6000000000000001E-2</v>
      </c>
      <c r="D3185" s="881"/>
    </row>
    <row r="3186" spans="2:4">
      <c r="B3186" s="873" t="s">
        <v>1098</v>
      </c>
      <c r="C3186" s="180">
        <v>5.5899999999999998E-2</v>
      </c>
      <c r="D3186" s="881"/>
    </row>
    <row r="3187" spans="2:4">
      <c r="B3187" s="873" t="s">
        <v>1099</v>
      </c>
      <c r="C3187" s="180">
        <v>5.4600000000000003E-2</v>
      </c>
      <c r="D3187" s="881"/>
    </row>
    <row r="3188" spans="2:4">
      <c r="B3188" s="873" t="s">
        <v>1100</v>
      </c>
      <c r="C3188" s="180">
        <v>5.45E-2</v>
      </c>
      <c r="D3188" s="881"/>
    </row>
    <row r="3189" spans="2:4">
      <c r="B3189" s="873" t="s">
        <v>1101</v>
      </c>
      <c r="C3189" s="180">
        <v>5.4399999999999997E-2</v>
      </c>
      <c r="D3189" s="881"/>
    </row>
    <row r="3190" spans="2:4">
      <c r="B3190" s="873" t="s">
        <v>1102</v>
      </c>
      <c r="C3190" s="180">
        <v>5.3999999999999999E-2</v>
      </c>
      <c r="D3190" s="881"/>
    </row>
    <row r="3191" spans="2:4" ht="13.5" thickBot="1">
      <c r="B3191" s="917" t="s">
        <v>1103</v>
      </c>
      <c r="C3191" s="181">
        <v>4.7E-2</v>
      </c>
      <c r="D3191" s="881"/>
    </row>
    <row r="3192" spans="2:4">
      <c r="B3192" s="929" t="s">
        <v>208</v>
      </c>
      <c r="C3192" s="356"/>
      <c r="D3192" s="881"/>
    </row>
    <row r="3193" spans="2:4" ht="13.5" thickBot="1">
      <c r="B3193" s="880"/>
      <c r="C3193" s="356"/>
      <c r="D3193" s="881"/>
    </row>
    <row r="3194" spans="2:4" ht="26.25" thickBot="1">
      <c r="B3194" s="916" t="s">
        <v>1104</v>
      </c>
      <c r="C3194" s="349" t="s">
        <v>2350</v>
      </c>
      <c r="D3194" s="881"/>
    </row>
    <row r="3195" spans="2:4">
      <c r="B3195" s="871" t="s">
        <v>1105</v>
      </c>
      <c r="C3195" s="192">
        <v>0.14000000000000001</v>
      </c>
      <c r="D3195" s="881"/>
    </row>
    <row r="3196" spans="2:4">
      <c r="B3196" s="873" t="s">
        <v>1106</v>
      </c>
      <c r="C3196" s="193">
        <v>0.13389999999999999</v>
      </c>
      <c r="D3196" s="881"/>
    </row>
    <row r="3197" spans="2:4">
      <c r="B3197" s="873" t="s">
        <v>1107</v>
      </c>
      <c r="C3197" s="193">
        <v>0.13289999999999999</v>
      </c>
      <c r="D3197" s="881"/>
    </row>
    <row r="3198" spans="2:4">
      <c r="B3198" s="873" t="s">
        <v>1108</v>
      </c>
      <c r="C3198" s="193">
        <v>0.13189999999999999</v>
      </c>
      <c r="D3198" s="881"/>
    </row>
    <row r="3199" spans="2:4">
      <c r="B3199" s="873" t="s">
        <v>1109</v>
      </c>
      <c r="C3199" s="193">
        <v>0.13089999999999999</v>
      </c>
      <c r="D3199" s="881"/>
    </row>
    <row r="3200" spans="2:4">
      <c r="B3200" s="873" t="s">
        <v>260</v>
      </c>
      <c r="C3200" s="193">
        <v>0.12989999999999999</v>
      </c>
      <c r="D3200" s="881"/>
    </row>
    <row r="3201" spans="2:4" ht="13.5" thickBot="1">
      <c r="B3201" s="919" t="s">
        <v>2761</v>
      </c>
      <c r="C3201" s="194">
        <v>0.12889999999999999</v>
      </c>
      <c r="D3201" s="881"/>
    </row>
    <row r="3202" spans="2:4" ht="12.75" customHeight="1">
      <c r="B3202" s="2381" t="s">
        <v>2351</v>
      </c>
      <c r="C3202" s="2382"/>
      <c r="D3202" s="881"/>
    </row>
    <row r="3203" spans="2:4">
      <c r="B3203" s="880"/>
      <c r="C3203" s="182"/>
      <c r="D3203" s="881"/>
    </row>
    <row r="3204" spans="2:4">
      <c r="B3204" s="2347" t="s">
        <v>281</v>
      </c>
      <c r="C3204" s="2348"/>
      <c r="D3204" s="881"/>
    </row>
    <row r="3205" spans="2:4" ht="13.5" thickBot="1">
      <c r="B3205" s="880"/>
      <c r="C3205" s="182"/>
      <c r="D3205" s="881"/>
    </row>
    <row r="3206" spans="2:4" ht="13.5" thickBot="1">
      <c r="B3206" s="921" t="s">
        <v>282</v>
      </c>
      <c r="C3206" s="183" t="s">
        <v>262</v>
      </c>
      <c r="D3206" s="881"/>
    </row>
    <row r="3207" spans="2:4">
      <c r="B3207" s="931" t="s">
        <v>283</v>
      </c>
      <c r="C3207" s="184">
        <v>0.09</v>
      </c>
      <c r="D3207" s="881"/>
    </row>
    <row r="3208" spans="2:4">
      <c r="B3208" s="896" t="s">
        <v>285</v>
      </c>
      <c r="C3208" s="185">
        <v>0.09</v>
      </c>
      <c r="D3208" s="881"/>
    </row>
    <row r="3209" spans="2:4">
      <c r="B3209" s="896" t="s">
        <v>921</v>
      </c>
      <c r="C3209" s="185">
        <v>0.21</v>
      </c>
      <c r="D3209" s="881"/>
    </row>
    <row r="3210" spans="2:4">
      <c r="B3210" s="896" t="s">
        <v>922</v>
      </c>
      <c r="C3210" s="185">
        <v>0.23</v>
      </c>
      <c r="D3210" s="881"/>
    </row>
    <row r="3211" spans="2:4">
      <c r="B3211" s="896" t="s">
        <v>2337</v>
      </c>
      <c r="C3211" s="185">
        <v>0.22</v>
      </c>
      <c r="D3211" s="881"/>
    </row>
    <row r="3212" spans="2:4">
      <c r="B3212" s="896" t="s">
        <v>2338</v>
      </c>
      <c r="C3212" s="185">
        <v>0.22</v>
      </c>
      <c r="D3212" s="881"/>
    </row>
    <row r="3213" spans="2:4">
      <c r="B3213" s="896" t="s">
        <v>923</v>
      </c>
      <c r="C3213" s="185">
        <v>0.13</v>
      </c>
      <c r="D3213" s="881"/>
    </row>
    <row r="3214" spans="2:4">
      <c r="B3214" s="896" t="s">
        <v>2339</v>
      </c>
      <c r="C3214" s="185">
        <v>0.22</v>
      </c>
      <c r="D3214" s="881"/>
    </row>
    <row r="3215" spans="2:4">
      <c r="B3215" s="896" t="s">
        <v>926</v>
      </c>
      <c r="C3215" s="188">
        <v>0.19</v>
      </c>
      <c r="D3215" s="881"/>
    </row>
    <row r="3216" spans="2:4">
      <c r="B3216" s="896" t="s">
        <v>705</v>
      </c>
      <c r="C3216" s="188">
        <v>0.13</v>
      </c>
      <c r="D3216" s="881"/>
    </row>
    <row r="3217" spans="2:4">
      <c r="B3217" s="896" t="s">
        <v>2340</v>
      </c>
      <c r="C3217" s="188">
        <v>0.2</v>
      </c>
      <c r="D3217" s="881"/>
    </row>
    <row r="3218" spans="2:4">
      <c r="B3218" s="896" t="s">
        <v>2341</v>
      </c>
      <c r="C3218" s="188">
        <v>0.13</v>
      </c>
      <c r="D3218" s="881"/>
    </row>
    <row r="3219" spans="2:4">
      <c r="B3219" s="896" t="s">
        <v>2342</v>
      </c>
      <c r="C3219" s="188">
        <v>0.25</v>
      </c>
      <c r="D3219" s="881"/>
    </row>
    <row r="3220" spans="2:4">
      <c r="B3220" s="896" t="s">
        <v>2343</v>
      </c>
      <c r="C3220" s="188">
        <v>0.19</v>
      </c>
      <c r="D3220" s="881"/>
    </row>
    <row r="3221" spans="2:4">
      <c r="B3221" s="896" t="s">
        <v>2344</v>
      </c>
      <c r="C3221" s="188">
        <v>1</v>
      </c>
      <c r="D3221" s="881"/>
    </row>
    <row r="3222" spans="2:4">
      <c r="B3222" s="896" t="s">
        <v>2345</v>
      </c>
      <c r="C3222" s="188">
        <v>0.3</v>
      </c>
      <c r="D3222" s="881"/>
    </row>
    <row r="3223" spans="2:4">
      <c r="B3223" s="896" t="s">
        <v>2276</v>
      </c>
      <c r="C3223" s="188">
        <v>0.6</v>
      </c>
      <c r="D3223" s="881"/>
    </row>
    <row r="3224" spans="2:4">
      <c r="B3224" s="896" t="s">
        <v>2277</v>
      </c>
      <c r="C3224" s="188">
        <v>6.8</v>
      </c>
      <c r="D3224" s="881"/>
    </row>
    <row r="3225" spans="2:4">
      <c r="B3225" s="875" t="s">
        <v>2650</v>
      </c>
      <c r="C3225" s="188">
        <v>0.5</v>
      </c>
      <c r="D3225" s="881"/>
    </row>
    <row r="3226" spans="2:4">
      <c r="B3226" s="875" t="s">
        <v>2651</v>
      </c>
      <c r="C3226" s="188">
        <v>0.5</v>
      </c>
      <c r="D3226" s="881"/>
    </row>
    <row r="3227" spans="2:4">
      <c r="B3227" s="896" t="s">
        <v>2346</v>
      </c>
      <c r="C3227" s="188">
        <v>0.22</v>
      </c>
      <c r="D3227" s="881"/>
    </row>
    <row r="3228" spans="2:4">
      <c r="B3228" s="896" t="s">
        <v>163</v>
      </c>
      <c r="C3228" s="185">
        <v>0.35</v>
      </c>
      <c r="D3228" s="881"/>
    </row>
    <row r="3229" spans="2:4">
      <c r="B3229" s="896" t="s">
        <v>165</v>
      </c>
      <c r="C3229" s="185">
        <v>6.8</v>
      </c>
      <c r="D3229" s="881"/>
    </row>
    <row r="3230" spans="2:4" ht="13.5" thickBot="1">
      <c r="B3230" s="930" t="s">
        <v>207</v>
      </c>
      <c r="C3230" s="186">
        <v>0.39</v>
      </c>
      <c r="D3230" s="881"/>
    </row>
    <row r="3231" spans="2:4">
      <c r="B3231" s="920"/>
      <c r="C3231" s="187"/>
      <c r="D3231" s="881"/>
    </row>
    <row r="3232" spans="2:4">
      <c r="B3232" s="920" t="s">
        <v>718</v>
      </c>
      <c r="C3232" s="187"/>
      <c r="D3232" s="881"/>
    </row>
    <row r="3233" spans="2:4">
      <c r="B3233" s="897" t="s">
        <v>209</v>
      </c>
      <c r="C3233" s="356"/>
      <c r="D3233" s="881"/>
    </row>
    <row r="3234" spans="2:4">
      <c r="B3234" s="880" t="s">
        <v>226</v>
      </c>
      <c r="C3234" s="356"/>
      <c r="D3234" s="881"/>
    </row>
    <row r="3235" spans="2:4" ht="12.75" customHeight="1">
      <c r="B3235" s="2411" t="s">
        <v>2652</v>
      </c>
      <c r="C3235" s="2412"/>
      <c r="D3235" s="2413"/>
    </row>
    <row r="3236" spans="2:4" ht="12.75" customHeight="1">
      <c r="B3236" s="2336" t="s">
        <v>2653</v>
      </c>
      <c r="C3236" s="2337"/>
      <c r="D3236" s="2338"/>
    </row>
    <row r="3237" spans="2:4">
      <c r="B3237" s="880"/>
      <c r="C3237" s="356"/>
      <c r="D3237" s="881"/>
    </row>
    <row r="3238" spans="2:4">
      <c r="B3238" s="884" t="s">
        <v>227</v>
      </c>
      <c r="C3238" s="356"/>
      <c r="D3238" s="881"/>
    </row>
    <row r="3239" spans="2:4" ht="12.75" customHeight="1">
      <c r="B3239" s="2311" t="s">
        <v>2353</v>
      </c>
      <c r="C3239" s="2105"/>
      <c r="D3239" s="2312"/>
    </row>
    <row r="3240" spans="2:4" ht="12.75" customHeight="1">
      <c r="B3240" s="2315" t="s">
        <v>456</v>
      </c>
      <c r="C3240" s="2316"/>
      <c r="D3240" s="2317"/>
    </row>
    <row r="3241" spans="2:4" ht="12.75" customHeight="1">
      <c r="B3241" s="2315" t="s">
        <v>300</v>
      </c>
      <c r="C3241" s="2316"/>
      <c r="D3241" s="2317"/>
    </row>
    <row r="3242" spans="2:4" ht="13.5" customHeight="1" thickBot="1">
      <c r="B3242" s="2324" t="s">
        <v>47</v>
      </c>
      <c r="C3242" s="2325"/>
      <c r="D3242" s="2326"/>
    </row>
    <row r="3243" spans="2:4" ht="26.25" thickBot="1">
      <c r="B3243" s="916" t="s">
        <v>644</v>
      </c>
      <c r="C3243" s="349" t="s">
        <v>1089</v>
      </c>
      <c r="D3243" s="886"/>
    </row>
    <row r="3244" spans="2:4">
      <c r="B3244" s="871" t="s">
        <v>645</v>
      </c>
      <c r="C3244" s="179">
        <v>0.04</v>
      </c>
      <c r="D3244" s="886"/>
    </row>
    <row r="3245" spans="2:4">
      <c r="B3245" s="873" t="s">
        <v>646</v>
      </c>
      <c r="C3245" s="180">
        <v>3.9800000000000002E-2</v>
      </c>
      <c r="D3245" s="886"/>
    </row>
    <row r="3246" spans="2:4">
      <c r="B3246" s="873" t="s">
        <v>647</v>
      </c>
      <c r="C3246" s="180">
        <v>3.9600000000000003E-2</v>
      </c>
      <c r="D3246" s="886"/>
    </row>
    <row r="3247" spans="2:4">
      <c r="B3247" s="873" t="s">
        <v>648</v>
      </c>
      <c r="C3247" s="180">
        <v>3.9399999999999998E-2</v>
      </c>
      <c r="D3247" s="886"/>
    </row>
    <row r="3248" spans="2:4">
      <c r="B3248" s="873" t="s">
        <v>649</v>
      </c>
      <c r="C3248" s="180">
        <v>3.9199999999999999E-2</v>
      </c>
      <c r="D3248" s="886"/>
    </row>
    <row r="3249" spans="2:4">
      <c r="B3249" s="873" t="s">
        <v>650</v>
      </c>
      <c r="C3249" s="180">
        <v>3.9E-2</v>
      </c>
      <c r="D3249" s="886"/>
    </row>
    <row r="3250" spans="2:4" ht="13.5" thickBot="1">
      <c r="B3250" s="917" t="s">
        <v>651</v>
      </c>
      <c r="C3250" s="181">
        <v>3.8800000000000001E-2</v>
      </c>
      <c r="D3250" s="886"/>
    </row>
    <row r="3251" spans="2:4">
      <c r="B3251" s="885"/>
      <c r="C3251" s="362"/>
      <c r="D3251" s="886"/>
    </row>
    <row r="3252" spans="2:4" ht="12.75" customHeight="1">
      <c r="B3252" s="2315" t="s">
        <v>1061</v>
      </c>
      <c r="C3252" s="2316"/>
      <c r="D3252" s="2317"/>
    </row>
    <row r="3253" spans="2:4">
      <c r="B3253" s="884" t="s">
        <v>529</v>
      </c>
      <c r="C3253" s="356"/>
      <c r="D3253" s="881"/>
    </row>
    <row r="3254" spans="2:4">
      <c r="B3254" s="880" t="s">
        <v>530</v>
      </c>
      <c r="C3254" s="356"/>
      <c r="D3254" s="881"/>
    </row>
    <row r="3255" spans="2:4">
      <c r="B3255" s="880" t="s">
        <v>531</v>
      </c>
      <c r="C3255" s="356"/>
      <c r="D3255" s="881"/>
    </row>
    <row r="3256" spans="2:4">
      <c r="B3256" s="880" t="s">
        <v>532</v>
      </c>
      <c r="C3256" s="356"/>
      <c r="D3256" s="881"/>
    </row>
    <row r="3257" spans="2:4">
      <c r="B3257" s="880" t="s">
        <v>533</v>
      </c>
      <c r="C3257" s="356"/>
      <c r="D3257" s="881"/>
    </row>
    <row r="3258" spans="2:4">
      <c r="B3258" s="880" t="s">
        <v>534</v>
      </c>
      <c r="C3258" s="356"/>
      <c r="D3258" s="881"/>
    </row>
    <row r="3259" spans="2:4">
      <c r="B3259" s="880" t="s">
        <v>535</v>
      </c>
      <c r="C3259" s="356"/>
      <c r="D3259" s="881"/>
    </row>
    <row r="3260" spans="2:4">
      <c r="B3260" s="880" t="s">
        <v>536</v>
      </c>
      <c r="C3260" s="356"/>
      <c r="D3260" s="881"/>
    </row>
    <row r="3261" spans="2:4">
      <c r="B3261" s="880" t="s">
        <v>537</v>
      </c>
      <c r="C3261" s="356"/>
      <c r="D3261" s="881"/>
    </row>
    <row r="3262" spans="2:4">
      <c r="B3262" s="880" t="s">
        <v>538</v>
      </c>
      <c r="C3262" s="356"/>
      <c r="D3262" s="881"/>
    </row>
    <row r="3263" spans="2:4" ht="12.75" customHeight="1">
      <c r="B3263" s="2311" t="s">
        <v>652</v>
      </c>
      <c r="C3263" s="2105"/>
      <c r="D3263" s="2312"/>
    </row>
    <row r="3264" spans="2:4" ht="12.75" customHeight="1">
      <c r="B3264" s="2315" t="s">
        <v>49</v>
      </c>
      <c r="C3264" s="2316"/>
      <c r="D3264" s="2317"/>
    </row>
    <row r="3265" spans="2:4">
      <c r="B3265" s="884" t="s">
        <v>540</v>
      </c>
      <c r="C3265" s="356"/>
      <c r="D3265" s="881"/>
    </row>
    <row r="3266" spans="2:4">
      <c r="B3266" s="880" t="s">
        <v>541</v>
      </c>
      <c r="C3266" s="356"/>
      <c r="D3266" s="881"/>
    </row>
    <row r="3267" spans="2:4">
      <c r="B3267" s="880" t="s">
        <v>542</v>
      </c>
      <c r="C3267" s="356"/>
      <c r="D3267" s="881"/>
    </row>
    <row r="3268" spans="2:4">
      <c r="B3268" s="880" t="s">
        <v>543</v>
      </c>
      <c r="C3268" s="356"/>
      <c r="D3268" s="881"/>
    </row>
    <row r="3269" spans="2:4">
      <c r="B3269" s="880" t="s">
        <v>544</v>
      </c>
      <c r="C3269" s="356"/>
      <c r="D3269" s="881"/>
    </row>
    <row r="3270" spans="2:4">
      <c r="B3270" s="880" t="s">
        <v>545</v>
      </c>
      <c r="C3270" s="356"/>
      <c r="D3270" s="881"/>
    </row>
    <row r="3271" spans="2:4">
      <c r="B3271" s="880" t="s">
        <v>546</v>
      </c>
      <c r="C3271" s="356"/>
      <c r="D3271" s="881"/>
    </row>
    <row r="3272" spans="2:4">
      <c r="B3272" s="880" t="s">
        <v>547</v>
      </c>
      <c r="C3272" s="356"/>
      <c r="D3272" s="881"/>
    </row>
    <row r="3273" spans="2:4">
      <c r="B3273" s="880" t="s">
        <v>548</v>
      </c>
      <c r="C3273" s="356"/>
      <c r="D3273" s="881"/>
    </row>
    <row r="3274" spans="2:4">
      <c r="B3274" s="880" t="s">
        <v>549</v>
      </c>
      <c r="C3274" s="356"/>
      <c r="D3274" s="881"/>
    </row>
    <row r="3275" spans="2:4">
      <c r="B3275" s="880" t="s">
        <v>550</v>
      </c>
      <c r="C3275" s="356"/>
      <c r="D3275" s="881"/>
    </row>
    <row r="3276" spans="2:4">
      <c r="B3276" s="880" t="s">
        <v>580</v>
      </c>
      <c r="C3276" s="356"/>
      <c r="D3276" s="881"/>
    </row>
    <row r="3277" spans="2:4" ht="12.75" customHeight="1">
      <c r="B3277" s="2311" t="s">
        <v>1080</v>
      </c>
      <c r="C3277" s="2105"/>
      <c r="D3277" s="2312"/>
    </row>
    <row r="3278" spans="2:4" ht="12.75" customHeight="1">
      <c r="B3278" s="2315" t="s">
        <v>1081</v>
      </c>
      <c r="C3278" s="2316"/>
      <c r="D3278" s="2317"/>
    </row>
    <row r="3279" spans="2:4" ht="12.75" customHeight="1">
      <c r="B3279" s="2315" t="s">
        <v>1066</v>
      </c>
      <c r="C3279" s="2316"/>
      <c r="D3279" s="2317"/>
    </row>
    <row r="3280" spans="2:4" ht="12.75" customHeight="1">
      <c r="B3280" s="2313" t="s">
        <v>522</v>
      </c>
      <c r="C3280" s="2314"/>
      <c r="D3280" s="886"/>
    </row>
    <row r="3281" spans="2:4" ht="12.75" customHeight="1">
      <c r="B3281" s="2315" t="s">
        <v>582</v>
      </c>
      <c r="C3281" s="2316"/>
      <c r="D3281" s="2317"/>
    </row>
    <row r="3282" spans="2:4" ht="13.5" thickBot="1">
      <c r="B3282" s="2373" t="s">
        <v>2705</v>
      </c>
      <c r="C3282" s="2374"/>
      <c r="D3282" s="2375"/>
    </row>
    <row r="3283" spans="2:4" ht="13.5" thickTop="1">
      <c r="B3283" s="976"/>
      <c r="C3283" s="976"/>
      <c r="D3283" s="976"/>
    </row>
    <row r="3284" spans="2:4">
      <c r="B3284" s="2409" t="s">
        <v>2670</v>
      </c>
      <c r="C3284" s="1771"/>
      <c r="D3284" s="2410"/>
    </row>
    <row r="3285" spans="2:4" ht="13.5" customHeight="1" thickBot="1">
      <c r="B3285" s="2324" t="s">
        <v>2671</v>
      </c>
      <c r="C3285" s="2325"/>
      <c r="D3285" s="2326"/>
    </row>
    <row r="3286" spans="2:4" ht="39" thickBot="1">
      <c r="B3286" s="869" t="s">
        <v>307</v>
      </c>
      <c r="C3286" s="166" t="s">
        <v>2672</v>
      </c>
      <c r="D3286" s="870" t="s">
        <v>270</v>
      </c>
    </row>
    <row r="3287" spans="2:4" ht="13.5" thickBot="1">
      <c r="B3287" s="871" t="s">
        <v>271</v>
      </c>
      <c r="C3287" s="195">
        <v>3600</v>
      </c>
      <c r="D3287" s="872" t="s">
        <v>272</v>
      </c>
    </row>
    <row r="3288" spans="2:4">
      <c r="B3288" s="873" t="s">
        <v>273</v>
      </c>
      <c r="C3288" s="195">
        <v>420</v>
      </c>
      <c r="D3288" s="874" t="s">
        <v>609</v>
      </c>
    </row>
    <row r="3289" spans="2:4">
      <c r="B3289" s="873"/>
      <c r="C3289" s="350"/>
      <c r="D3289" s="874"/>
    </row>
    <row r="3290" spans="2:4">
      <c r="B3290" s="880" t="s">
        <v>215</v>
      </c>
      <c r="C3290" s="350"/>
      <c r="D3290" s="874"/>
    </row>
    <row r="3291" spans="2:4" ht="13.5" thickBot="1">
      <c r="B3291" s="923"/>
      <c r="C3291" s="177"/>
      <c r="D3291" s="879"/>
    </row>
    <row r="3292" spans="2:4">
      <c r="B3292" s="880"/>
      <c r="C3292" s="178"/>
      <c r="D3292" s="924"/>
    </row>
    <row r="3293" spans="2:4" ht="12.75" customHeight="1">
      <c r="B3293" s="2392" t="s">
        <v>551</v>
      </c>
      <c r="C3293" s="2393"/>
      <c r="D3293" s="928"/>
    </row>
    <row r="3294" spans="2:4" ht="13.5" thickBot="1">
      <c r="B3294" s="880"/>
      <c r="C3294" s="356"/>
      <c r="D3294" s="881"/>
    </row>
    <row r="3295" spans="2:4" ht="26.25" thickBot="1">
      <c r="B3295" s="916" t="s">
        <v>1434</v>
      </c>
      <c r="C3295" s="349" t="s">
        <v>1089</v>
      </c>
      <c r="D3295" s="881"/>
    </row>
    <row r="3296" spans="2:4">
      <c r="B3296" s="871" t="s">
        <v>1090</v>
      </c>
      <c r="C3296" s="179">
        <v>0.02</v>
      </c>
      <c r="D3296" s="881"/>
    </row>
    <row r="3297" spans="2:4">
      <c r="B3297" s="873" t="s">
        <v>1091</v>
      </c>
      <c r="C3297" s="180">
        <v>1.9800000000000002E-2</v>
      </c>
      <c r="D3297" s="881"/>
    </row>
    <row r="3298" spans="2:4">
      <c r="B3298" s="873" t="s">
        <v>1092</v>
      </c>
      <c r="C3298" s="180">
        <v>1.9599999999999999E-2</v>
      </c>
      <c r="D3298" s="881"/>
    </row>
    <row r="3299" spans="2:4">
      <c r="B3299" s="873" t="s">
        <v>1093</v>
      </c>
      <c r="C3299" s="180">
        <v>1.9400000000000001E-2</v>
      </c>
      <c r="D3299" s="881"/>
    </row>
    <row r="3300" spans="2:4">
      <c r="B3300" s="873" t="s">
        <v>1094</v>
      </c>
      <c r="C3300" s="180">
        <v>1.9300000000000001E-2</v>
      </c>
      <c r="D3300" s="881"/>
    </row>
    <row r="3301" spans="2:4">
      <c r="B3301" s="873" t="s">
        <v>1095</v>
      </c>
      <c r="C3301" s="180">
        <v>1.9199999999999998E-2</v>
      </c>
      <c r="D3301" s="881"/>
    </row>
    <row r="3302" spans="2:4" ht="13.5" thickBot="1">
      <c r="B3302" s="917" t="s">
        <v>1096</v>
      </c>
      <c r="C3302" s="181">
        <v>1.9E-2</v>
      </c>
      <c r="D3302" s="881"/>
    </row>
    <row r="3303" spans="2:4" ht="13.5" thickBot="1">
      <c r="B3303" s="880"/>
      <c r="C3303" s="356"/>
      <c r="D3303" s="881"/>
    </row>
    <row r="3304" spans="2:4" ht="26.25" thickBot="1">
      <c r="B3304" s="916" t="s">
        <v>1429</v>
      </c>
      <c r="C3304" s="349" t="s">
        <v>1089</v>
      </c>
      <c r="D3304" s="881"/>
    </row>
    <row r="3305" spans="2:4">
      <c r="B3305" s="871" t="s">
        <v>1090</v>
      </c>
      <c r="C3305" s="179">
        <v>5.6000000000000001E-2</v>
      </c>
      <c r="D3305" s="881"/>
    </row>
    <row r="3306" spans="2:4">
      <c r="B3306" s="873" t="s">
        <v>1098</v>
      </c>
      <c r="C3306" s="180">
        <v>5.5899999999999998E-2</v>
      </c>
      <c r="D3306" s="881"/>
    </row>
    <row r="3307" spans="2:4">
      <c r="B3307" s="873" t="s">
        <v>1099</v>
      </c>
      <c r="C3307" s="180">
        <v>5.4600000000000003E-2</v>
      </c>
      <c r="D3307" s="881"/>
    </row>
    <row r="3308" spans="2:4">
      <c r="B3308" s="873" t="s">
        <v>1100</v>
      </c>
      <c r="C3308" s="180">
        <v>5.45E-2</v>
      </c>
      <c r="D3308" s="881"/>
    </row>
    <row r="3309" spans="2:4">
      <c r="B3309" s="873" t="s">
        <v>1101</v>
      </c>
      <c r="C3309" s="180">
        <v>5.4399999999999997E-2</v>
      </c>
      <c r="D3309" s="881"/>
    </row>
    <row r="3310" spans="2:4">
      <c r="B3310" s="873" t="s">
        <v>1102</v>
      </c>
      <c r="C3310" s="180">
        <v>5.3999999999999999E-2</v>
      </c>
      <c r="D3310" s="881"/>
    </row>
    <row r="3311" spans="2:4" ht="13.5" thickBot="1">
      <c r="B3311" s="917" t="s">
        <v>1103</v>
      </c>
      <c r="C3311" s="181">
        <v>4.7E-2</v>
      </c>
      <c r="D3311" s="881"/>
    </row>
    <row r="3312" spans="2:4">
      <c r="B3312" s="929" t="s">
        <v>208</v>
      </c>
      <c r="C3312" s="356"/>
      <c r="D3312" s="881"/>
    </row>
    <row r="3313" spans="2:4" ht="13.5" thickBot="1">
      <c r="B3313" s="880"/>
      <c r="C3313" s="356"/>
      <c r="D3313" s="881"/>
    </row>
    <row r="3314" spans="2:4" ht="26.25" thickBot="1">
      <c r="B3314" s="916" t="s">
        <v>1104</v>
      </c>
      <c r="C3314" s="349" t="s">
        <v>2350</v>
      </c>
      <c r="D3314" s="881"/>
    </row>
    <row r="3315" spans="2:4">
      <c r="B3315" s="871" t="s">
        <v>1105</v>
      </c>
      <c r="C3315" s="192">
        <v>0.14000000000000001</v>
      </c>
      <c r="D3315" s="881"/>
    </row>
    <row r="3316" spans="2:4">
      <c r="B3316" s="873" t="s">
        <v>1106</v>
      </c>
      <c r="C3316" s="193">
        <v>0.13389999999999999</v>
      </c>
      <c r="D3316" s="881"/>
    </row>
    <row r="3317" spans="2:4">
      <c r="B3317" s="873" t="s">
        <v>1107</v>
      </c>
      <c r="C3317" s="193">
        <v>0.13289999999999999</v>
      </c>
      <c r="D3317" s="881"/>
    </row>
    <row r="3318" spans="2:4">
      <c r="B3318" s="873" t="s">
        <v>1108</v>
      </c>
      <c r="C3318" s="193">
        <v>0.13189999999999999</v>
      </c>
      <c r="D3318" s="881"/>
    </row>
    <row r="3319" spans="2:4">
      <c r="B3319" s="873" t="s">
        <v>1109</v>
      </c>
      <c r="C3319" s="193">
        <v>0.13089999999999999</v>
      </c>
      <c r="D3319" s="881"/>
    </row>
    <row r="3320" spans="2:4">
      <c r="B3320" s="873" t="s">
        <v>260</v>
      </c>
      <c r="C3320" s="193">
        <v>0.12989999999999999</v>
      </c>
      <c r="D3320" s="881"/>
    </row>
    <row r="3321" spans="2:4" ht="13.5" thickBot="1">
      <c r="B3321" s="919" t="s">
        <v>2761</v>
      </c>
      <c r="C3321" s="194">
        <v>0.12889999999999999</v>
      </c>
      <c r="D3321" s="881"/>
    </row>
    <row r="3322" spans="2:4" ht="12.75" customHeight="1">
      <c r="B3322" s="2381" t="s">
        <v>2354</v>
      </c>
      <c r="C3322" s="2382"/>
      <c r="D3322" s="881"/>
    </row>
    <row r="3323" spans="2:4">
      <c r="B3323" s="880"/>
      <c r="C3323" s="182"/>
      <c r="D3323" s="881"/>
    </row>
    <row r="3324" spans="2:4">
      <c r="B3324" s="2347" t="s">
        <v>281</v>
      </c>
      <c r="C3324" s="2348"/>
      <c r="D3324" s="881"/>
    </row>
    <row r="3325" spans="2:4" ht="13.5" thickBot="1">
      <c r="B3325" s="880"/>
      <c r="C3325" s="182"/>
      <c r="D3325" s="881"/>
    </row>
    <row r="3326" spans="2:4" ht="13.5" thickBot="1">
      <c r="B3326" s="921" t="s">
        <v>282</v>
      </c>
      <c r="C3326" s="183" t="s">
        <v>262</v>
      </c>
      <c r="D3326" s="881"/>
    </row>
    <row r="3327" spans="2:4">
      <c r="B3327" s="931" t="s">
        <v>283</v>
      </c>
      <c r="C3327" s="184">
        <v>0.09</v>
      </c>
      <c r="D3327" s="881"/>
    </row>
    <row r="3328" spans="2:4">
      <c r="B3328" s="896" t="s">
        <v>285</v>
      </c>
      <c r="C3328" s="185">
        <v>0.09</v>
      </c>
      <c r="D3328" s="881"/>
    </row>
    <row r="3329" spans="2:4">
      <c r="B3329" s="896" t="s">
        <v>921</v>
      </c>
      <c r="C3329" s="185">
        <v>0.21</v>
      </c>
      <c r="D3329" s="881"/>
    </row>
    <row r="3330" spans="2:4">
      <c r="B3330" s="896" t="s">
        <v>922</v>
      </c>
      <c r="C3330" s="185">
        <v>0.23</v>
      </c>
      <c r="D3330" s="881"/>
    </row>
    <row r="3331" spans="2:4">
      <c r="B3331" s="896" t="s">
        <v>2337</v>
      </c>
      <c r="C3331" s="185">
        <v>0.22</v>
      </c>
      <c r="D3331" s="881"/>
    </row>
    <row r="3332" spans="2:4">
      <c r="B3332" s="896" t="s">
        <v>2338</v>
      </c>
      <c r="C3332" s="185">
        <v>0.22</v>
      </c>
      <c r="D3332" s="881"/>
    </row>
    <row r="3333" spans="2:4">
      <c r="B3333" s="896" t="s">
        <v>923</v>
      </c>
      <c r="C3333" s="185">
        <v>0.13</v>
      </c>
      <c r="D3333" s="881"/>
    </row>
    <row r="3334" spans="2:4">
      <c r="B3334" s="896" t="s">
        <v>2339</v>
      </c>
      <c r="C3334" s="185">
        <v>0.22</v>
      </c>
      <c r="D3334" s="881"/>
    </row>
    <row r="3335" spans="2:4">
      <c r="B3335" s="896" t="s">
        <v>926</v>
      </c>
      <c r="C3335" s="188">
        <v>0.19</v>
      </c>
      <c r="D3335" s="881"/>
    </row>
    <row r="3336" spans="2:4">
      <c r="B3336" s="896" t="s">
        <v>705</v>
      </c>
      <c r="C3336" s="188">
        <v>0.13</v>
      </c>
      <c r="D3336" s="881"/>
    </row>
    <row r="3337" spans="2:4">
      <c r="B3337" s="896" t="s">
        <v>2340</v>
      </c>
      <c r="C3337" s="188">
        <v>0.2</v>
      </c>
      <c r="D3337" s="881"/>
    </row>
    <row r="3338" spans="2:4">
      <c r="B3338" s="896" t="s">
        <v>2341</v>
      </c>
      <c r="C3338" s="188">
        <v>0.13</v>
      </c>
      <c r="D3338" s="881"/>
    </row>
    <row r="3339" spans="2:4">
      <c r="B3339" s="896" t="s">
        <v>2342</v>
      </c>
      <c r="C3339" s="188">
        <v>0.25</v>
      </c>
      <c r="D3339" s="881"/>
    </row>
    <row r="3340" spans="2:4">
      <c r="B3340" s="896" t="s">
        <v>2343</v>
      </c>
      <c r="C3340" s="188">
        <v>0.19</v>
      </c>
      <c r="D3340" s="881"/>
    </row>
    <row r="3341" spans="2:4">
      <c r="B3341" s="896" t="s">
        <v>2344</v>
      </c>
      <c r="C3341" s="188">
        <v>1</v>
      </c>
      <c r="D3341" s="881"/>
    </row>
    <row r="3342" spans="2:4">
      <c r="B3342" s="896" t="s">
        <v>2345</v>
      </c>
      <c r="C3342" s="188">
        <v>0.3</v>
      </c>
      <c r="D3342" s="881"/>
    </row>
    <row r="3343" spans="2:4">
      <c r="B3343" s="896" t="s">
        <v>2276</v>
      </c>
      <c r="C3343" s="188">
        <v>0.6</v>
      </c>
      <c r="D3343" s="881"/>
    </row>
    <row r="3344" spans="2:4">
      <c r="B3344" s="896" t="s">
        <v>2277</v>
      </c>
      <c r="C3344" s="188">
        <v>6.8</v>
      </c>
      <c r="D3344" s="881"/>
    </row>
    <row r="3345" spans="2:4">
      <c r="B3345" s="875" t="s">
        <v>2650</v>
      </c>
      <c r="C3345" s="188">
        <v>0.5</v>
      </c>
      <c r="D3345" s="881"/>
    </row>
    <row r="3346" spans="2:4">
      <c r="B3346" s="875" t="s">
        <v>2651</v>
      </c>
      <c r="C3346" s="188">
        <v>0.5</v>
      </c>
      <c r="D3346" s="881"/>
    </row>
    <row r="3347" spans="2:4">
      <c r="B3347" s="896" t="s">
        <v>2346</v>
      </c>
      <c r="C3347" s="188">
        <v>0.22</v>
      </c>
      <c r="D3347" s="881"/>
    </row>
    <row r="3348" spans="2:4">
      <c r="B3348" s="896" t="s">
        <v>163</v>
      </c>
      <c r="C3348" s="185">
        <v>0.35</v>
      </c>
      <c r="D3348" s="881"/>
    </row>
    <row r="3349" spans="2:4">
      <c r="B3349" s="896" t="s">
        <v>165</v>
      </c>
      <c r="C3349" s="185">
        <v>6.8</v>
      </c>
      <c r="D3349" s="881"/>
    </row>
    <row r="3350" spans="2:4" ht="13.5" thickBot="1">
      <c r="B3350" s="930" t="s">
        <v>207</v>
      </c>
      <c r="C3350" s="186">
        <v>0.39</v>
      </c>
      <c r="D3350" s="924"/>
    </row>
    <row r="3351" spans="2:4">
      <c r="B3351" s="920" t="s">
        <v>718</v>
      </c>
      <c r="C3351" s="187"/>
      <c r="D3351" s="881"/>
    </row>
    <row r="3352" spans="2:4">
      <c r="B3352" s="897" t="s">
        <v>209</v>
      </c>
      <c r="C3352" s="356"/>
      <c r="D3352" s="881"/>
    </row>
    <row r="3353" spans="2:4">
      <c r="B3353" s="880" t="s">
        <v>226</v>
      </c>
      <c r="C3353" s="356"/>
      <c r="D3353" s="881"/>
    </row>
    <row r="3354" spans="2:4" ht="12.75" customHeight="1">
      <c r="B3354" s="2330" t="s">
        <v>2652</v>
      </c>
      <c r="C3354" s="2331"/>
      <c r="D3354" s="2332"/>
    </row>
    <row r="3355" spans="2:4" ht="12.75" customHeight="1">
      <c r="B3355" s="2336" t="s">
        <v>2653</v>
      </c>
      <c r="C3355" s="2337"/>
      <c r="D3355" s="2338"/>
    </row>
    <row r="3356" spans="2:4">
      <c r="B3356" s="880"/>
      <c r="C3356" s="356"/>
      <c r="D3356" s="881"/>
    </row>
    <row r="3357" spans="2:4">
      <c r="B3357" s="884" t="s">
        <v>227</v>
      </c>
      <c r="C3357" s="356"/>
      <c r="D3357" s="881"/>
    </row>
    <row r="3358" spans="2:4" ht="12.75" customHeight="1">
      <c r="B3358" s="2311" t="s">
        <v>1435</v>
      </c>
      <c r="C3358" s="2105"/>
      <c r="D3358" s="2312"/>
    </row>
    <row r="3359" spans="2:4" ht="12.75" customHeight="1">
      <c r="B3359" s="2315" t="s">
        <v>456</v>
      </c>
      <c r="C3359" s="2316"/>
      <c r="D3359" s="2317"/>
    </row>
    <row r="3360" spans="2:4" ht="12.75" customHeight="1">
      <c r="B3360" s="2315" t="s">
        <v>918</v>
      </c>
      <c r="C3360" s="2316"/>
      <c r="D3360" s="2317"/>
    </row>
    <row r="3361" spans="2:4" ht="13.5" customHeight="1" thickBot="1">
      <c r="B3361" s="2324" t="s">
        <v>47</v>
      </c>
      <c r="C3361" s="2325"/>
      <c r="D3361" s="2326"/>
    </row>
    <row r="3362" spans="2:4" ht="26.25" thickBot="1">
      <c r="B3362" s="916" t="s">
        <v>644</v>
      </c>
      <c r="C3362" s="349" t="s">
        <v>1089</v>
      </c>
      <c r="D3362" s="886"/>
    </row>
    <row r="3363" spans="2:4">
      <c r="B3363" s="871" t="s">
        <v>645</v>
      </c>
      <c r="C3363" s="179">
        <v>0.04</v>
      </c>
      <c r="D3363" s="886"/>
    </row>
    <row r="3364" spans="2:4">
      <c r="B3364" s="873" t="s">
        <v>646</v>
      </c>
      <c r="C3364" s="180">
        <v>3.9800000000000002E-2</v>
      </c>
      <c r="D3364" s="886"/>
    </row>
    <row r="3365" spans="2:4">
      <c r="B3365" s="873" t="s">
        <v>647</v>
      </c>
      <c r="C3365" s="180">
        <v>3.9600000000000003E-2</v>
      </c>
      <c r="D3365" s="886"/>
    </row>
    <row r="3366" spans="2:4">
      <c r="B3366" s="873" t="s">
        <v>648</v>
      </c>
      <c r="C3366" s="180">
        <v>3.9399999999999998E-2</v>
      </c>
      <c r="D3366" s="886"/>
    </row>
    <row r="3367" spans="2:4">
      <c r="B3367" s="873" t="s">
        <v>649</v>
      </c>
      <c r="C3367" s="180">
        <v>3.9199999999999999E-2</v>
      </c>
      <c r="D3367" s="886"/>
    </row>
    <row r="3368" spans="2:4">
      <c r="B3368" s="873" t="s">
        <v>650</v>
      </c>
      <c r="C3368" s="180">
        <v>3.9E-2</v>
      </c>
      <c r="D3368" s="886"/>
    </row>
    <row r="3369" spans="2:4" ht="13.5" thickBot="1">
      <c r="B3369" s="917" t="s">
        <v>651</v>
      </c>
      <c r="C3369" s="181">
        <v>3.8800000000000001E-2</v>
      </c>
      <c r="D3369" s="886"/>
    </row>
    <row r="3370" spans="2:4">
      <c r="B3370" s="885"/>
      <c r="C3370" s="362"/>
      <c r="D3370" s="886"/>
    </row>
    <row r="3371" spans="2:4" ht="12.75" customHeight="1">
      <c r="B3371" s="2315" t="s">
        <v>286</v>
      </c>
      <c r="C3371" s="2316"/>
      <c r="D3371" s="2317"/>
    </row>
    <row r="3372" spans="2:4">
      <c r="B3372" s="884" t="s">
        <v>529</v>
      </c>
      <c r="C3372" s="356"/>
      <c r="D3372" s="881"/>
    </row>
    <row r="3373" spans="2:4">
      <c r="B3373" s="880" t="s">
        <v>530</v>
      </c>
      <c r="C3373" s="356"/>
      <c r="D3373" s="881"/>
    </row>
    <row r="3374" spans="2:4">
      <c r="B3374" s="880" t="s">
        <v>531</v>
      </c>
      <c r="C3374" s="356"/>
      <c r="D3374" s="881"/>
    </row>
    <row r="3375" spans="2:4">
      <c r="B3375" s="880" t="s">
        <v>532</v>
      </c>
      <c r="C3375" s="356"/>
      <c r="D3375" s="881"/>
    </row>
    <row r="3376" spans="2:4">
      <c r="B3376" s="880" t="s">
        <v>533</v>
      </c>
      <c r="C3376" s="356"/>
      <c r="D3376" s="881"/>
    </row>
    <row r="3377" spans="2:4">
      <c r="B3377" s="880" t="s">
        <v>534</v>
      </c>
      <c r="C3377" s="356"/>
      <c r="D3377" s="881"/>
    </row>
    <row r="3378" spans="2:4">
      <c r="B3378" s="880" t="s">
        <v>535</v>
      </c>
      <c r="C3378" s="356"/>
      <c r="D3378" s="881"/>
    </row>
    <row r="3379" spans="2:4">
      <c r="B3379" s="880" t="s">
        <v>536</v>
      </c>
      <c r="C3379" s="356"/>
      <c r="D3379" s="881"/>
    </row>
    <row r="3380" spans="2:4">
      <c r="B3380" s="880" t="s">
        <v>537</v>
      </c>
      <c r="C3380" s="356"/>
      <c r="D3380" s="881"/>
    </row>
    <row r="3381" spans="2:4">
      <c r="B3381" s="880" t="s">
        <v>538</v>
      </c>
      <c r="C3381" s="356"/>
      <c r="D3381" s="881"/>
    </row>
    <row r="3382" spans="2:4" ht="12.75" customHeight="1">
      <c r="B3382" s="2311" t="s">
        <v>652</v>
      </c>
      <c r="C3382" s="2105"/>
      <c r="D3382" s="2312"/>
    </row>
    <row r="3383" spans="2:4" ht="12.75" customHeight="1">
      <c r="B3383" s="2311" t="s">
        <v>49</v>
      </c>
      <c r="C3383" s="2105"/>
      <c r="D3383" s="2312"/>
    </row>
    <row r="3384" spans="2:4">
      <c r="B3384" s="884" t="s">
        <v>540</v>
      </c>
      <c r="C3384" s="356"/>
      <c r="D3384" s="881"/>
    </row>
    <row r="3385" spans="2:4">
      <c r="B3385" s="880" t="s">
        <v>541</v>
      </c>
      <c r="C3385" s="356"/>
      <c r="D3385" s="881"/>
    </row>
    <row r="3386" spans="2:4">
      <c r="B3386" s="880" t="s">
        <v>542</v>
      </c>
      <c r="C3386" s="356"/>
      <c r="D3386" s="881"/>
    </row>
    <row r="3387" spans="2:4">
      <c r="B3387" s="880" t="s">
        <v>543</v>
      </c>
      <c r="C3387" s="356"/>
      <c r="D3387" s="881"/>
    </row>
    <row r="3388" spans="2:4">
      <c r="B3388" s="880" t="s">
        <v>544</v>
      </c>
      <c r="C3388" s="356"/>
      <c r="D3388" s="881"/>
    </row>
    <row r="3389" spans="2:4">
      <c r="B3389" s="880" t="s">
        <v>545</v>
      </c>
      <c r="C3389" s="356"/>
      <c r="D3389" s="881"/>
    </row>
    <row r="3390" spans="2:4">
      <c r="B3390" s="880" t="s">
        <v>546</v>
      </c>
      <c r="C3390" s="356"/>
      <c r="D3390" s="881"/>
    </row>
    <row r="3391" spans="2:4">
      <c r="B3391" s="880" t="s">
        <v>547</v>
      </c>
      <c r="C3391" s="356"/>
      <c r="D3391" s="881"/>
    </row>
    <row r="3392" spans="2:4">
      <c r="B3392" s="880" t="s">
        <v>548</v>
      </c>
      <c r="C3392" s="356"/>
      <c r="D3392" s="881"/>
    </row>
    <row r="3393" spans="2:4">
      <c r="B3393" s="880" t="s">
        <v>549</v>
      </c>
      <c r="C3393" s="356"/>
      <c r="D3393" s="881"/>
    </row>
    <row r="3394" spans="2:4">
      <c r="B3394" s="880" t="s">
        <v>550</v>
      </c>
      <c r="C3394" s="356"/>
      <c r="D3394" s="881"/>
    </row>
    <row r="3395" spans="2:4">
      <c r="B3395" s="880" t="s">
        <v>580</v>
      </c>
      <c r="C3395" s="356"/>
      <c r="D3395" s="881"/>
    </row>
    <row r="3396" spans="2:4" ht="12.75" customHeight="1">
      <c r="B3396" s="2315" t="s">
        <v>1080</v>
      </c>
      <c r="C3396" s="2316"/>
      <c r="D3396" s="2317"/>
    </row>
    <row r="3397" spans="2:4" ht="12.75" customHeight="1">
      <c r="B3397" s="2315" t="s">
        <v>1081</v>
      </c>
      <c r="C3397" s="2316"/>
      <c r="D3397" s="2317"/>
    </row>
    <row r="3398" spans="2:4" ht="12.75" customHeight="1">
      <c r="B3398" s="2315" t="s">
        <v>924</v>
      </c>
      <c r="C3398" s="2316"/>
      <c r="D3398" s="2317"/>
    </row>
    <row r="3399" spans="2:4" ht="12.75" customHeight="1">
      <c r="B3399" s="2313" t="s">
        <v>522</v>
      </c>
      <c r="C3399" s="2314"/>
      <c r="D3399" s="886"/>
    </row>
    <row r="3400" spans="2:4" ht="12.75" customHeight="1">
      <c r="B3400" s="2315" t="s">
        <v>582</v>
      </c>
      <c r="C3400" s="2316"/>
      <c r="D3400" s="2317"/>
    </row>
    <row r="3401" spans="2:4" ht="13.5" thickBot="1">
      <c r="B3401" s="2416" t="s">
        <v>2705</v>
      </c>
      <c r="C3401" s="2417"/>
      <c r="D3401" s="2418"/>
    </row>
    <row r="3402" spans="2:4">
      <c r="B3402" s="270"/>
      <c r="C3402" s="356"/>
      <c r="D3402" s="356"/>
    </row>
    <row r="3403" spans="2:4">
      <c r="B3403" s="2409" t="s">
        <v>2355</v>
      </c>
      <c r="C3403" s="1771"/>
      <c r="D3403" s="2410"/>
    </row>
    <row r="3404" spans="2:4" ht="13.5" customHeight="1" thickBot="1">
      <c r="B3404" s="2324" t="s">
        <v>2356</v>
      </c>
      <c r="C3404" s="2325"/>
      <c r="D3404" s="2326"/>
    </row>
    <row r="3405" spans="2:4" ht="39" thickBot="1">
      <c r="B3405" s="869" t="s">
        <v>307</v>
      </c>
      <c r="C3405" s="166" t="s">
        <v>2357</v>
      </c>
      <c r="D3405" s="870" t="s">
        <v>270</v>
      </c>
    </row>
    <row r="3406" spans="2:4" ht="13.5" thickBot="1">
      <c r="B3406" s="871" t="s">
        <v>271</v>
      </c>
      <c r="C3406" s="189">
        <v>1800</v>
      </c>
      <c r="D3406" s="872" t="s">
        <v>272</v>
      </c>
    </row>
    <row r="3407" spans="2:4">
      <c r="B3407" s="873" t="s">
        <v>273</v>
      </c>
      <c r="C3407" s="189">
        <v>350</v>
      </c>
      <c r="D3407" s="874" t="s">
        <v>609</v>
      </c>
    </row>
    <row r="3408" spans="2:4">
      <c r="B3408" s="873"/>
      <c r="C3408" s="350"/>
      <c r="D3408" s="874"/>
    </row>
    <row r="3409" spans="2:4">
      <c r="B3409" s="880" t="s">
        <v>215</v>
      </c>
      <c r="C3409" s="350"/>
      <c r="D3409" s="874"/>
    </row>
    <row r="3410" spans="2:4" ht="13.5" thickBot="1">
      <c r="B3410" s="923"/>
      <c r="C3410" s="177"/>
      <c r="D3410" s="879"/>
    </row>
    <row r="3411" spans="2:4">
      <c r="B3411" s="880"/>
      <c r="C3411" s="178"/>
      <c r="D3411" s="924"/>
    </row>
    <row r="3412" spans="2:4">
      <c r="B3412" s="884" t="s">
        <v>227</v>
      </c>
      <c r="C3412" s="356"/>
      <c r="D3412" s="881"/>
    </row>
    <row r="3413" spans="2:4" ht="12.75" customHeight="1">
      <c r="B3413" s="2311" t="s">
        <v>2358</v>
      </c>
      <c r="C3413" s="2105"/>
      <c r="D3413" s="2312"/>
    </row>
    <row r="3414" spans="2:4" ht="12.75" customHeight="1">
      <c r="B3414" s="2315" t="s">
        <v>456</v>
      </c>
      <c r="C3414" s="2316"/>
      <c r="D3414" s="2317"/>
    </row>
    <row r="3415" spans="2:4" ht="12.75" customHeight="1">
      <c r="B3415" s="2311" t="s">
        <v>2359</v>
      </c>
      <c r="C3415" s="2105"/>
      <c r="D3415" s="2312"/>
    </row>
    <row r="3416" spans="2:4" ht="24.75" customHeight="1" thickBot="1">
      <c r="B3416" s="2527" t="s">
        <v>2360</v>
      </c>
      <c r="C3416" s="2368"/>
      <c r="D3416" s="2369"/>
    </row>
    <row r="3417" spans="2:4" ht="14.25" thickTop="1" thickBot="1">
      <c r="B3417"/>
      <c r="C3417"/>
      <c r="D3417"/>
    </row>
    <row r="3418" spans="2:4" ht="13.5" thickTop="1">
      <c r="B3418" s="2437" t="s">
        <v>606</v>
      </c>
      <c r="C3418" s="2438"/>
      <c r="D3418" s="2439"/>
    </row>
    <row r="3419" spans="2:4" ht="38.25" customHeight="1" thickBot="1">
      <c r="B3419" s="2440" t="s">
        <v>607</v>
      </c>
      <c r="C3419" s="2441"/>
      <c r="D3419" s="2442"/>
    </row>
    <row r="3420" spans="2:4" ht="13.5" thickBot="1">
      <c r="B3420" s="934" t="s">
        <v>51</v>
      </c>
      <c r="C3420" s="337" t="s">
        <v>2369</v>
      </c>
      <c r="D3420" s="935" t="s">
        <v>270</v>
      </c>
    </row>
    <row r="3421" spans="2:4">
      <c r="B3421" s="936" t="s">
        <v>271</v>
      </c>
      <c r="C3421" s="338">
        <v>0</v>
      </c>
      <c r="D3421" s="937" t="s">
        <v>2802</v>
      </c>
    </row>
    <row r="3422" spans="2:4">
      <c r="B3422" s="938" t="s">
        <v>273</v>
      </c>
      <c r="C3422" s="339">
        <v>5</v>
      </c>
      <c r="D3422" s="939" t="s">
        <v>609</v>
      </c>
    </row>
    <row r="3423" spans="2:4">
      <c r="B3423" s="938" t="s">
        <v>275</v>
      </c>
      <c r="C3423" s="340">
        <v>4.4999999999999998E-2</v>
      </c>
      <c r="D3423" s="939" t="s">
        <v>276</v>
      </c>
    </row>
    <row r="3424" spans="2:4">
      <c r="B3424" s="938" t="s">
        <v>277</v>
      </c>
      <c r="C3424" s="340">
        <v>7.0000000000000007E-2</v>
      </c>
      <c r="D3424" s="940" t="s">
        <v>284</v>
      </c>
    </row>
    <row r="3425" spans="2:4">
      <c r="B3425" s="938" t="s">
        <v>279</v>
      </c>
      <c r="C3425" s="341"/>
      <c r="D3425" s="940"/>
    </row>
    <row r="3426" spans="2:4">
      <c r="B3426" s="938" t="s">
        <v>1401</v>
      </c>
      <c r="C3426" s="342" t="s">
        <v>2361</v>
      </c>
      <c r="D3426" s="940" t="s">
        <v>284</v>
      </c>
    </row>
    <row r="3427" spans="2:4">
      <c r="B3427" s="938" t="s">
        <v>280</v>
      </c>
      <c r="C3427" s="342" t="s">
        <v>2362</v>
      </c>
      <c r="D3427" s="940" t="s">
        <v>284</v>
      </c>
    </row>
    <row r="3428" spans="2:4">
      <c r="B3428" s="938" t="s">
        <v>1403</v>
      </c>
      <c r="C3428" s="342" t="s">
        <v>2362</v>
      </c>
      <c r="D3428" s="940" t="s">
        <v>284</v>
      </c>
    </row>
    <row r="3429" spans="2:4">
      <c r="B3429" s="941" t="s">
        <v>718</v>
      </c>
      <c r="C3429" s="343"/>
      <c r="D3429" s="942"/>
    </row>
    <row r="3430" spans="2:4">
      <c r="B3430" s="2446" t="s">
        <v>2803</v>
      </c>
      <c r="C3430" s="2447"/>
      <c r="D3430" s="2448"/>
    </row>
    <row r="3431" spans="2:4">
      <c r="B3431" s="2446" t="s">
        <v>2804</v>
      </c>
      <c r="C3431" s="2447"/>
      <c r="D3431" s="2448"/>
    </row>
    <row r="3432" spans="2:4">
      <c r="B3432" s="2449" t="s">
        <v>281</v>
      </c>
      <c r="C3432" s="2450"/>
      <c r="D3432" s="2451"/>
    </row>
    <row r="3433" spans="2:4">
      <c r="B3433" s="943" t="s">
        <v>2805</v>
      </c>
      <c r="C3433" s="2452" t="s">
        <v>2806</v>
      </c>
      <c r="D3433" s="2453"/>
    </row>
    <row r="3434" spans="2:4">
      <c r="B3434" s="944" t="s">
        <v>610</v>
      </c>
      <c r="C3434" s="2414">
        <v>0.05</v>
      </c>
      <c r="D3434" s="2415"/>
    </row>
    <row r="3435" spans="2:4">
      <c r="B3435" s="944" t="s">
        <v>611</v>
      </c>
      <c r="C3435" s="2414">
        <v>0.05</v>
      </c>
      <c r="D3435" s="2415"/>
    </row>
    <row r="3436" spans="2:4">
      <c r="B3436" s="944" t="s">
        <v>612</v>
      </c>
      <c r="C3436" s="2414">
        <v>0.05</v>
      </c>
      <c r="D3436" s="2415"/>
    </row>
    <row r="3437" spans="2:4">
      <c r="B3437" s="944" t="s">
        <v>613</v>
      </c>
      <c r="C3437" s="2414">
        <v>0.22</v>
      </c>
      <c r="D3437" s="2415"/>
    </row>
    <row r="3438" spans="2:4">
      <c r="B3438" s="944" t="s">
        <v>614</v>
      </c>
      <c r="C3438" s="2414">
        <v>0.05</v>
      </c>
      <c r="D3438" s="2415"/>
    </row>
    <row r="3439" spans="2:4">
      <c r="B3439" s="944" t="s">
        <v>615</v>
      </c>
      <c r="C3439" s="2414">
        <v>0.27500000000000002</v>
      </c>
      <c r="D3439" s="2415"/>
    </row>
    <row r="3440" spans="2:4">
      <c r="B3440" s="945" t="s">
        <v>705</v>
      </c>
      <c r="C3440" s="2414">
        <v>0.2</v>
      </c>
      <c r="D3440" s="2415"/>
    </row>
    <row r="3441" spans="2:4">
      <c r="B3441" s="945" t="s">
        <v>2340</v>
      </c>
      <c r="C3441" s="2414">
        <v>0.22</v>
      </c>
      <c r="D3441" s="2415"/>
    </row>
    <row r="3442" spans="2:4">
      <c r="B3442" s="945" t="s">
        <v>2807</v>
      </c>
      <c r="C3442" s="2414">
        <v>0.2</v>
      </c>
      <c r="D3442" s="2415"/>
    </row>
    <row r="3443" spans="2:4">
      <c r="B3443" s="945" t="s">
        <v>2808</v>
      </c>
      <c r="C3443" s="2414">
        <v>0.22</v>
      </c>
      <c r="D3443" s="2415"/>
    </row>
    <row r="3444" spans="2:4">
      <c r="B3444" s="945" t="s">
        <v>2363</v>
      </c>
      <c r="C3444" s="2414">
        <v>0.19</v>
      </c>
      <c r="D3444" s="2415"/>
    </row>
    <row r="3445" spans="2:4">
      <c r="B3445" s="945" t="s">
        <v>2364</v>
      </c>
      <c r="C3445" s="2414">
        <v>0.3</v>
      </c>
      <c r="D3445" s="2415"/>
    </row>
    <row r="3446" spans="2:4">
      <c r="B3446" s="944" t="s">
        <v>616</v>
      </c>
      <c r="C3446" s="2414">
        <v>8.8999999999999996E-2</v>
      </c>
      <c r="D3446" s="2415"/>
    </row>
    <row r="3447" spans="2:4">
      <c r="B3447" s="944" t="s">
        <v>617</v>
      </c>
      <c r="C3447" s="2414">
        <v>0.22</v>
      </c>
      <c r="D3447" s="2415"/>
    </row>
    <row r="3448" spans="2:4">
      <c r="B3448" s="944" t="s">
        <v>618</v>
      </c>
      <c r="C3448" s="2414">
        <v>8.8999999999999996E-2</v>
      </c>
      <c r="D3448" s="2415"/>
    </row>
    <row r="3449" spans="2:4">
      <c r="B3449" s="944" t="s">
        <v>619</v>
      </c>
      <c r="C3449" s="2414">
        <v>0.19</v>
      </c>
      <c r="D3449" s="2415"/>
    </row>
    <row r="3450" spans="2:4">
      <c r="B3450" s="944" t="s">
        <v>620</v>
      </c>
      <c r="C3450" s="2414">
        <v>0.09</v>
      </c>
      <c r="D3450" s="2415"/>
    </row>
    <row r="3451" spans="2:4">
      <c r="B3451" s="944" t="s">
        <v>621</v>
      </c>
      <c r="C3451" s="2414">
        <v>0.16</v>
      </c>
      <c r="D3451" s="2415"/>
    </row>
    <row r="3452" spans="2:4">
      <c r="B3452" s="944" t="s">
        <v>623</v>
      </c>
      <c r="C3452" s="2414">
        <v>0.28000000000000003</v>
      </c>
      <c r="D3452" s="2415"/>
    </row>
    <row r="3453" spans="2:4">
      <c r="B3453" s="944" t="s">
        <v>622</v>
      </c>
      <c r="C3453" s="2414">
        <v>8.8999999999999996E-2</v>
      </c>
      <c r="D3453" s="2415"/>
    </row>
    <row r="3454" spans="2:4">
      <c r="B3454" s="944" t="s">
        <v>624</v>
      </c>
      <c r="C3454" s="2414">
        <v>0.2</v>
      </c>
      <c r="D3454" s="2415"/>
    </row>
    <row r="3455" spans="2:4">
      <c r="B3455" s="944" t="s">
        <v>161</v>
      </c>
      <c r="C3455" s="2414">
        <v>1</v>
      </c>
      <c r="D3455" s="2415"/>
    </row>
    <row r="3456" spans="2:4">
      <c r="B3456" s="944" t="s">
        <v>164</v>
      </c>
      <c r="C3456" s="2414">
        <v>0.3</v>
      </c>
      <c r="D3456" s="2415"/>
    </row>
    <row r="3457" spans="2:4">
      <c r="B3457" s="944" t="s">
        <v>158</v>
      </c>
      <c r="C3457" s="2414">
        <v>0.19</v>
      </c>
      <c r="D3457" s="2415"/>
    </row>
    <row r="3458" spans="2:4">
      <c r="B3458" s="945" t="s">
        <v>2276</v>
      </c>
      <c r="C3458" s="2414">
        <v>0.6</v>
      </c>
      <c r="D3458" s="2415"/>
    </row>
    <row r="3459" spans="2:4">
      <c r="B3459" s="945" t="s">
        <v>2809</v>
      </c>
      <c r="C3459" s="2414">
        <v>0.2</v>
      </c>
      <c r="D3459" s="2415"/>
    </row>
    <row r="3460" spans="2:4">
      <c r="B3460" s="945" t="s">
        <v>2810</v>
      </c>
      <c r="C3460" s="2414">
        <v>0.22</v>
      </c>
      <c r="D3460" s="2415"/>
    </row>
    <row r="3461" spans="2:4">
      <c r="B3461" s="945" t="s">
        <v>2365</v>
      </c>
      <c r="C3461" s="2414">
        <v>6.8</v>
      </c>
      <c r="D3461" s="2415"/>
    </row>
    <row r="3462" spans="2:4">
      <c r="B3462" s="945" t="s">
        <v>2811</v>
      </c>
      <c r="C3462" s="2414">
        <v>0.2</v>
      </c>
      <c r="D3462" s="2415"/>
    </row>
    <row r="3463" spans="2:4">
      <c r="B3463" s="945" t="s">
        <v>2812</v>
      </c>
      <c r="C3463" s="2414">
        <v>0.22</v>
      </c>
      <c r="D3463" s="2415"/>
    </row>
    <row r="3464" spans="2:4">
      <c r="B3464" s="944" t="s">
        <v>213</v>
      </c>
      <c r="C3464" s="2414">
        <v>0.27</v>
      </c>
      <c r="D3464" s="2415"/>
    </row>
    <row r="3465" spans="2:4">
      <c r="B3465" s="944" t="s">
        <v>214</v>
      </c>
      <c r="C3465" s="2414">
        <v>0.3</v>
      </c>
      <c r="D3465" s="2415"/>
    </row>
    <row r="3466" spans="2:4">
      <c r="B3466" s="945" t="s">
        <v>2813</v>
      </c>
      <c r="C3466" s="2414">
        <v>0.39</v>
      </c>
      <c r="D3466" s="2415"/>
    </row>
    <row r="3467" spans="2:4">
      <c r="B3467" s="945" t="s">
        <v>2814</v>
      </c>
      <c r="C3467" s="2414">
        <v>0.85</v>
      </c>
      <c r="D3467" s="2415"/>
    </row>
    <row r="3468" spans="2:4">
      <c r="B3468" s="945" t="s">
        <v>2745</v>
      </c>
      <c r="C3468" s="2414">
        <v>0.5</v>
      </c>
      <c r="D3468" s="2415"/>
    </row>
    <row r="3469" spans="2:4">
      <c r="B3469" s="944" t="s">
        <v>165</v>
      </c>
      <c r="C3469" s="2414">
        <v>6.8</v>
      </c>
      <c r="D3469" s="2415"/>
    </row>
    <row r="3470" spans="2:4" ht="12.75" customHeight="1">
      <c r="B3470" s="946" t="s">
        <v>718</v>
      </c>
      <c r="C3470" s="344"/>
      <c r="D3470" s="947"/>
    </row>
    <row r="3471" spans="2:4" ht="12.75" customHeight="1">
      <c r="B3471" s="2501" t="s">
        <v>2817</v>
      </c>
      <c r="C3471" s="2502"/>
      <c r="D3471" s="2503"/>
    </row>
    <row r="3472" spans="2:4" ht="12.75" customHeight="1">
      <c r="B3472" s="2486" t="s">
        <v>2674</v>
      </c>
      <c r="C3472" s="2487"/>
      <c r="D3472" s="2488"/>
    </row>
    <row r="3473" spans="2:4" ht="12.75" customHeight="1">
      <c r="B3473" s="2504" t="s">
        <v>2815</v>
      </c>
      <c r="C3473" s="2505"/>
      <c r="D3473" s="2506"/>
    </row>
    <row r="3474" spans="2:4" ht="12.75" customHeight="1">
      <c r="B3474" s="2507" t="s">
        <v>227</v>
      </c>
      <c r="C3474" s="2508"/>
      <c r="D3474" s="2509"/>
    </row>
    <row r="3475" spans="2:4" ht="12.75" customHeight="1">
      <c r="B3475" s="2428" t="s">
        <v>46</v>
      </c>
      <c r="C3475" s="2429"/>
      <c r="D3475" s="2430"/>
    </row>
    <row r="3476" spans="2:4" ht="13.5" customHeight="1">
      <c r="B3476" s="2428" t="s">
        <v>834</v>
      </c>
      <c r="C3476" s="2429"/>
      <c r="D3476" s="2430"/>
    </row>
    <row r="3477" spans="2:4" ht="12.75" customHeight="1">
      <c r="B3477" s="2428" t="s">
        <v>710</v>
      </c>
      <c r="C3477" s="2429"/>
      <c r="D3477" s="2430"/>
    </row>
    <row r="3478" spans="2:4" ht="13.5" customHeight="1" thickBot="1">
      <c r="B3478" s="2489" t="s">
        <v>1166</v>
      </c>
      <c r="C3478" s="2490"/>
      <c r="D3478" s="2491"/>
    </row>
    <row r="3479" spans="2:4" ht="51">
      <c r="B3479" s="948" t="s">
        <v>51</v>
      </c>
      <c r="C3479" s="345" t="s">
        <v>711</v>
      </c>
      <c r="D3479" s="949" t="s">
        <v>270</v>
      </c>
    </row>
    <row r="3480" spans="2:4" ht="12.75" customHeight="1" thickBot="1">
      <c r="B3480" s="950" t="s">
        <v>144</v>
      </c>
      <c r="C3480" s="346">
        <v>0.05</v>
      </c>
      <c r="D3480" s="951" t="s">
        <v>712</v>
      </c>
    </row>
    <row r="3481" spans="2:4" ht="12.75" customHeight="1">
      <c r="B3481" s="2492" t="s">
        <v>1061</v>
      </c>
      <c r="C3481" s="2493"/>
      <c r="D3481" s="2494"/>
    </row>
    <row r="3482" spans="2:4">
      <c r="B3482" s="2495" t="s">
        <v>529</v>
      </c>
      <c r="C3482" s="2496"/>
      <c r="D3482" s="2497"/>
    </row>
    <row r="3483" spans="2:4">
      <c r="B3483" s="2443" t="s">
        <v>530</v>
      </c>
      <c r="C3483" s="2444"/>
      <c r="D3483" s="2445"/>
    </row>
    <row r="3484" spans="2:4">
      <c r="B3484" s="2443" t="s">
        <v>531</v>
      </c>
      <c r="C3484" s="2444"/>
      <c r="D3484" s="2445"/>
    </row>
    <row r="3485" spans="2:4">
      <c r="B3485" s="2443" t="s">
        <v>532</v>
      </c>
      <c r="C3485" s="2444"/>
      <c r="D3485" s="2445"/>
    </row>
    <row r="3486" spans="2:4">
      <c r="B3486" s="2443" t="s">
        <v>533</v>
      </c>
      <c r="C3486" s="2444"/>
      <c r="D3486" s="2445"/>
    </row>
    <row r="3487" spans="2:4">
      <c r="B3487" s="2443" t="s">
        <v>534</v>
      </c>
      <c r="C3487" s="2444"/>
      <c r="D3487" s="2445"/>
    </row>
    <row r="3488" spans="2:4">
      <c r="B3488" s="2443" t="s">
        <v>535</v>
      </c>
      <c r="C3488" s="2444"/>
      <c r="D3488" s="2445"/>
    </row>
    <row r="3489" spans="2:4">
      <c r="B3489" s="2443" t="s">
        <v>536</v>
      </c>
      <c r="C3489" s="2444"/>
      <c r="D3489" s="2445"/>
    </row>
    <row r="3490" spans="2:4">
      <c r="B3490" s="2443" t="s">
        <v>537</v>
      </c>
      <c r="C3490" s="2444"/>
      <c r="D3490" s="2445"/>
    </row>
    <row r="3491" spans="2:4" ht="12.75" customHeight="1">
      <c r="B3491" s="2443" t="s">
        <v>538</v>
      </c>
      <c r="C3491" s="2444"/>
      <c r="D3491" s="2445"/>
    </row>
    <row r="3492" spans="2:4" ht="12.75" customHeight="1">
      <c r="B3492" s="2428" t="s">
        <v>652</v>
      </c>
      <c r="C3492" s="2429"/>
      <c r="D3492" s="2430"/>
    </row>
    <row r="3493" spans="2:4" ht="12.75" customHeight="1">
      <c r="B3493" s="2428" t="s">
        <v>49</v>
      </c>
      <c r="C3493" s="2429"/>
      <c r="D3493" s="2430"/>
    </row>
    <row r="3494" spans="2:4">
      <c r="B3494" s="2495" t="s">
        <v>540</v>
      </c>
      <c r="C3494" s="2496"/>
      <c r="D3494" s="2497"/>
    </row>
    <row r="3495" spans="2:4">
      <c r="B3495" s="2443" t="s">
        <v>541</v>
      </c>
      <c r="C3495" s="2444"/>
      <c r="D3495" s="2445"/>
    </row>
    <row r="3496" spans="2:4">
      <c r="B3496" s="2443" t="s">
        <v>542</v>
      </c>
      <c r="C3496" s="2444"/>
      <c r="D3496" s="2445"/>
    </row>
    <row r="3497" spans="2:4">
      <c r="B3497" s="2443" t="s">
        <v>543</v>
      </c>
      <c r="C3497" s="2444"/>
      <c r="D3497" s="2445"/>
    </row>
    <row r="3498" spans="2:4">
      <c r="B3498" s="2443" t="s">
        <v>544</v>
      </c>
      <c r="C3498" s="2444"/>
      <c r="D3498" s="2445"/>
    </row>
    <row r="3499" spans="2:4">
      <c r="B3499" s="2443" t="s">
        <v>545</v>
      </c>
      <c r="C3499" s="2444"/>
      <c r="D3499" s="2445"/>
    </row>
    <row r="3500" spans="2:4">
      <c r="B3500" s="2443" t="s">
        <v>546</v>
      </c>
      <c r="C3500" s="2444"/>
      <c r="D3500" s="2445"/>
    </row>
    <row r="3501" spans="2:4">
      <c r="B3501" s="2443" t="s">
        <v>547</v>
      </c>
      <c r="C3501" s="2444"/>
      <c r="D3501" s="2445"/>
    </row>
    <row r="3502" spans="2:4">
      <c r="B3502" s="2443" t="s">
        <v>548</v>
      </c>
      <c r="C3502" s="2444"/>
      <c r="D3502" s="2445"/>
    </row>
    <row r="3503" spans="2:4">
      <c r="B3503" s="2443" t="s">
        <v>549</v>
      </c>
      <c r="C3503" s="2444"/>
      <c r="D3503" s="2445"/>
    </row>
    <row r="3504" spans="2:4">
      <c r="B3504" s="2443" t="s">
        <v>550</v>
      </c>
      <c r="C3504" s="2444"/>
      <c r="D3504" s="2445"/>
    </row>
    <row r="3505" spans="2:4" ht="12.75" customHeight="1">
      <c r="B3505" s="2443" t="s">
        <v>580</v>
      </c>
      <c r="C3505" s="2444"/>
      <c r="D3505" s="2445"/>
    </row>
    <row r="3506" spans="2:4" ht="35.25" customHeight="1">
      <c r="B3506" s="2498" t="s">
        <v>1080</v>
      </c>
      <c r="C3506" s="2499"/>
      <c r="D3506" s="2500"/>
    </row>
    <row r="3507" spans="2:4" ht="20.25" customHeight="1">
      <c r="B3507" s="2428" t="s">
        <v>1081</v>
      </c>
      <c r="C3507" s="2429"/>
      <c r="D3507" s="2430"/>
    </row>
    <row r="3508" spans="2:4" ht="20.25" customHeight="1">
      <c r="B3508" s="2428" t="s">
        <v>302</v>
      </c>
      <c r="C3508" s="2429"/>
      <c r="D3508" s="2430"/>
    </row>
    <row r="3509" spans="2:4" ht="12.75" customHeight="1">
      <c r="B3509" s="2425" t="s">
        <v>517</v>
      </c>
      <c r="C3509" s="2426"/>
      <c r="D3509" s="2427"/>
    </row>
    <row r="3510" spans="2:4" ht="25.5" customHeight="1">
      <c r="B3510" s="2428" t="s">
        <v>582</v>
      </c>
      <c r="C3510" s="2429"/>
      <c r="D3510" s="2430"/>
    </row>
    <row r="3511" spans="2:4" ht="13.5" customHeight="1" thickBot="1">
      <c r="B3511" s="2434" t="s">
        <v>2816</v>
      </c>
      <c r="C3511" s="2435"/>
      <c r="D3511" s="2436"/>
    </row>
    <row r="3512" spans="2:4" ht="14.25" thickTop="1" thickBot="1">
      <c r="B3512"/>
      <c r="C3512"/>
      <c r="D3512"/>
    </row>
    <row r="3513" spans="2:4" ht="13.5" customHeight="1" thickTop="1">
      <c r="B3513" s="2321" t="s">
        <v>1436</v>
      </c>
      <c r="C3513" s="2322"/>
      <c r="D3513" s="2323"/>
    </row>
    <row r="3514" spans="2:4" ht="12.75" customHeight="1">
      <c r="B3514" s="2315" t="s">
        <v>927</v>
      </c>
      <c r="C3514" s="2316"/>
      <c r="D3514" s="2317"/>
    </row>
    <row r="3515" spans="2:4" ht="12.75" customHeight="1">
      <c r="B3515" s="2431" t="s">
        <v>2673</v>
      </c>
      <c r="C3515" s="2432"/>
      <c r="D3515" s="2433"/>
    </row>
    <row r="3516" spans="2:4">
      <c r="B3516" s="952"/>
      <c r="C3516" s="273"/>
      <c r="D3516" s="953"/>
    </row>
    <row r="3517" spans="2:4" ht="51.75" thickBot="1">
      <c r="B3517" s="954" t="s">
        <v>307</v>
      </c>
      <c r="C3517" s="274" t="s">
        <v>2366</v>
      </c>
      <c r="D3517" s="953" t="s">
        <v>270</v>
      </c>
    </row>
    <row r="3518" spans="2:4">
      <c r="B3518" s="955" t="s">
        <v>2367</v>
      </c>
      <c r="C3518" s="196">
        <v>0.04</v>
      </c>
      <c r="D3518" s="956" t="s">
        <v>284</v>
      </c>
    </row>
    <row r="3519" spans="2:4">
      <c r="B3519" s="957" t="s">
        <v>2368</v>
      </c>
      <c r="C3519" s="196">
        <v>3.9E-2</v>
      </c>
      <c r="D3519" s="956" t="s">
        <v>284</v>
      </c>
    </row>
    <row r="3520" spans="2:4">
      <c r="B3520" s="957" t="s">
        <v>1084</v>
      </c>
      <c r="C3520" s="196">
        <v>3.9E-2</v>
      </c>
      <c r="D3520" s="956" t="s">
        <v>284</v>
      </c>
    </row>
    <row r="3521" spans="2:4">
      <c r="B3521" s="958" t="s">
        <v>1058</v>
      </c>
      <c r="C3521" s="196">
        <v>0.04</v>
      </c>
      <c r="D3521" s="956" t="s">
        <v>284</v>
      </c>
    </row>
    <row r="3522" spans="2:4">
      <c r="B3522" s="959" t="s">
        <v>2369</v>
      </c>
      <c r="C3522" s="196">
        <v>0.05</v>
      </c>
      <c r="D3522" s="956" t="s">
        <v>284</v>
      </c>
    </row>
    <row r="3523" spans="2:4">
      <c r="B3523" s="952"/>
      <c r="C3523" s="273"/>
      <c r="D3523" s="953"/>
    </row>
    <row r="3524" spans="2:4" ht="12.75" customHeight="1">
      <c r="B3524" s="2419" t="s">
        <v>2370</v>
      </c>
      <c r="C3524" s="2420"/>
      <c r="D3524" s="2421"/>
    </row>
    <row r="3525" spans="2:4">
      <c r="B3525" s="2422"/>
      <c r="C3525" s="2423"/>
      <c r="D3525" s="2424"/>
    </row>
    <row r="3526" spans="2:4">
      <c r="B3526" s="952"/>
      <c r="C3526" s="273"/>
      <c r="D3526" s="953"/>
    </row>
    <row r="3527" spans="2:4">
      <c r="B3527" s="952"/>
      <c r="C3527" s="273"/>
      <c r="D3527" s="953"/>
    </row>
    <row r="3528" spans="2:4" ht="26.25" thickBot="1">
      <c r="B3528" s="954" t="s">
        <v>1437</v>
      </c>
      <c r="C3528" s="274" t="s">
        <v>1089</v>
      </c>
      <c r="D3528" s="960"/>
    </row>
    <row r="3529" spans="2:4">
      <c r="B3529" s="955" t="s">
        <v>1438</v>
      </c>
      <c r="C3529" s="196" t="s">
        <v>1439</v>
      </c>
      <c r="D3529" s="961"/>
    </row>
    <row r="3530" spans="2:4">
      <c r="B3530" s="957" t="s">
        <v>1440</v>
      </c>
      <c r="C3530" s="196" t="s">
        <v>1441</v>
      </c>
      <c r="D3530" s="961"/>
    </row>
    <row r="3531" spans="2:4">
      <c r="B3531" s="957" t="s">
        <v>1442</v>
      </c>
      <c r="C3531" s="196" t="s">
        <v>1443</v>
      </c>
      <c r="D3531" s="961"/>
    </row>
    <row r="3532" spans="2:4">
      <c r="B3532" s="958" t="s">
        <v>1444</v>
      </c>
      <c r="C3532" s="196" t="s">
        <v>1445</v>
      </c>
      <c r="D3532" s="961"/>
    </row>
    <row r="3533" spans="2:4">
      <c r="B3533" s="959" t="s">
        <v>1446</v>
      </c>
      <c r="C3533" s="196" t="s">
        <v>1447</v>
      </c>
      <c r="D3533" s="961"/>
    </row>
    <row r="3534" spans="2:4">
      <c r="B3534" s="959" t="s">
        <v>1448</v>
      </c>
      <c r="C3534" s="196" t="s">
        <v>1449</v>
      </c>
      <c r="D3534" s="961"/>
    </row>
    <row r="3535" spans="2:4" ht="13.5" thickBot="1">
      <c r="B3535" s="962" t="s">
        <v>1450</v>
      </c>
      <c r="C3535" s="196" t="s">
        <v>1451</v>
      </c>
      <c r="D3535" s="961"/>
    </row>
    <row r="3536" spans="2:4">
      <c r="B3536" s="920"/>
      <c r="C3536" s="197"/>
      <c r="D3536" s="963"/>
    </row>
    <row r="3537" spans="2:4" ht="12.75" customHeight="1">
      <c r="B3537" s="2349" t="s">
        <v>2371</v>
      </c>
      <c r="C3537" s="2350"/>
      <c r="D3537" s="2351"/>
    </row>
    <row r="3538" spans="2:4" ht="13.5" thickBot="1">
      <c r="B3538" s="880"/>
      <c r="C3538" s="356"/>
      <c r="D3538" s="881"/>
    </row>
    <row r="3539" spans="2:4" ht="26.25" thickBot="1">
      <c r="B3539" s="964" t="s">
        <v>324</v>
      </c>
      <c r="C3539" s="198" t="s">
        <v>1089</v>
      </c>
      <c r="D3539" s="963"/>
    </row>
    <row r="3540" spans="2:4">
      <c r="B3540" s="922" t="s">
        <v>231</v>
      </c>
      <c r="C3540" s="199">
        <v>0.04</v>
      </c>
      <c r="D3540" s="963"/>
    </row>
    <row r="3541" spans="2:4">
      <c r="B3541" s="875" t="s">
        <v>325</v>
      </c>
      <c r="C3541" s="200">
        <v>3.9800000000000002E-2</v>
      </c>
      <c r="D3541" s="963"/>
    </row>
    <row r="3542" spans="2:4">
      <c r="B3542" s="875" t="s">
        <v>326</v>
      </c>
      <c r="C3542" s="200">
        <v>3.9600000000000003E-2</v>
      </c>
      <c r="D3542" s="963"/>
    </row>
    <row r="3543" spans="2:4">
      <c r="B3543" s="875" t="s">
        <v>127</v>
      </c>
      <c r="C3543" s="200">
        <v>3.9399999999999998E-2</v>
      </c>
      <c r="D3543" s="963"/>
    </row>
    <row r="3544" spans="2:4">
      <c r="B3544" s="875" t="s">
        <v>234</v>
      </c>
      <c r="C3544" s="200">
        <v>3.9199999999999999E-2</v>
      </c>
      <c r="D3544" s="963"/>
    </row>
    <row r="3545" spans="2:4">
      <c r="B3545" s="875" t="s">
        <v>235</v>
      </c>
      <c r="C3545" s="200">
        <v>3.9E-2</v>
      </c>
      <c r="D3545" s="963"/>
    </row>
    <row r="3546" spans="2:4" ht="13.5" thickBot="1">
      <c r="B3546" s="878" t="s">
        <v>236</v>
      </c>
      <c r="C3546" s="201">
        <v>3.8800000000000001E-2</v>
      </c>
      <c r="D3546" s="963"/>
    </row>
    <row r="3547" spans="2:4">
      <c r="B3547" s="920"/>
      <c r="C3547" s="202"/>
      <c r="D3547" s="963"/>
    </row>
    <row r="3548" spans="2:4">
      <c r="B3548" s="880"/>
      <c r="C3548" s="356"/>
      <c r="D3548" s="881"/>
    </row>
    <row r="3549" spans="2:4">
      <c r="B3549" s="884" t="s">
        <v>227</v>
      </c>
      <c r="C3549" s="356"/>
      <c r="D3549" s="881"/>
    </row>
    <row r="3550" spans="2:4" ht="12.75" customHeight="1">
      <c r="B3550" s="2315" t="s">
        <v>301</v>
      </c>
      <c r="C3550" s="2316"/>
      <c r="D3550" s="2317"/>
    </row>
    <row r="3551" spans="2:4">
      <c r="B3551" s="884" t="s">
        <v>529</v>
      </c>
      <c r="C3551" s="356"/>
      <c r="D3551" s="881"/>
    </row>
    <row r="3552" spans="2:4">
      <c r="B3552" s="880" t="s">
        <v>530</v>
      </c>
      <c r="C3552" s="356"/>
      <c r="D3552" s="881"/>
    </row>
    <row r="3553" spans="2:4">
      <c r="B3553" s="880" t="s">
        <v>531</v>
      </c>
      <c r="C3553" s="356"/>
      <c r="D3553" s="881"/>
    </row>
    <row r="3554" spans="2:4">
      <c r="B3554" s="880" t="s">
        <v>532</v>
      </c>
      <c r="C3554" s="356"/>
      <c r="D3554" s="881"/>
    </row>
    <row r="3555" spans="2:4">
      <c r="B3555" s="880" t="s">
        <v>533</v>
      </c>
      <c r="C3555" s="356"/>
      <c r="D3555" s="881"/>
    </row>
    <row r="3556" spans="2:4">
      <c r="B3556" s="880" t="s">
        <v>534</v>
      </c>
      <c r="C3556" s="356"/>
      <c r="D3556" s="881"/>
    </row>
    <row r="3557" spans="2:4">
      <c r="B3557" s="880" t="s">
        <v>535</v>
      </c>
      <c r="C3557" s="356"/>
      <c r="D3557" s="881"/>
    </row>
    <row r="3558" spans="2:4">
      <c r="B3558" s="880" t="s">
        <v>536</v>
      </c>
      <c r="C3558" s="356"/>
      <c r="D3558" s="881"/>
    </row>
    <row r="3559" spans="2:4">
      <c r="B3559" s="880" t="s">
        <v>537</v>
      </c>
      <c r="C3559" s="356"/>
      <c r="D3559" s="881"/>
    </row>
    <row r="3560" spans="2:4">
      <c r="B3560" s="880" t="s">
        <v>538</v>
      </c>
      <c r="C3560" s="356"/>
      <c r="D3560" s="881"/>
    </row>
    <row r="3561" spans="2:4" ht="12.75" customHeight="1">
      <c r="B3561" s="2315" t="s">
        <v>898</v>
      </c>
      <c r="C3561" s="2316"/>
      <c r="D3561" s="2317"/>
    </row>
    <row r="3562" spans="2:4" ht="12.75" customHeight="1">
      <c r="B3562" s="2315" t="s">
        <v>327</v>
      </c>
      <c r="C3562" s="2316"/>
      <c r="D3562" s="2317"/>
    </row>
    <row r="3563" spans="2:4">
      <c r="B3563" s="884" t="s">
        <v>540</v>
      </c>
      <c r="C3563" s="356"/>
      <c r="D3563" s="881"/>
    </row>
    <row r="3564" spans="2:4">
      <c r="B3564" s="880" t="s">
        <v>541</v>
      </c>
      <c r="C3564" s="356"/>
      <c r="D3564" s="881"/>
    </row>
    <row r="3565" spans="2:4">
      <c r="B3565" s="880" t="s">
        <v>542</v>
      </c>
      <c r="C3565" s="356"/>
      <c r="D3565" s="881"/>
    </row>
    <row r="3566" spans="2:4">
      <c r="B3566" s="880" t="s">
        <v>543</v>
      </c>
      <c r="C3566" s="356"/>
      <c r="D3566" s="881"/>
    </row>
    <row r="3567" spans="2:4">
      <c r="B3567" s="880" t="s">
        <v>544</v>
      </c>
      <c r="C3567" s="356"/>
      <c r="D3567" s="881"/>
    </row>
    <row r="3568" spans="2:4">
      <c r="B3568" s="880" t="s">
        <v>545</v>
      </c>
      <c r="C3568" s="356"/>
      <c r="D3568" s="881"/>
    </row>
    <row r="3569" spans="2:4">
      <c r="B3569" s="880" t="s">
        <v>546</v>
      </c>
      <c r="C3569" s="356"/>
      <c r="D3569" s="881"/>
    </row>
    <row r="3570" spans="2:4">
      <c r="B3570" s="880" t="s">
        <v>547</v>
      </c>
      <c r="C3570" s="356"/>
      <c r="D3570" s="881"/>
    </row>
    <row r="3571" spans="2:4">
      <c r="B3571" s="880" t="s">
        <v>548</v>
      </c>
      <c r="C3571" s="356"/>
      <c r="D3571" s="881"/>
    </row>
    <row r="3572" spans="2:4">
      <c r="B3572" s="880" t="s">
        <v>549</v>
      </c>
      <c r="C3572" s="356"/>
      <c r="D3572" s="881"/>
    </row>
    <row r="3573" spans="2:4">
      <c r="B3573" s="880" t="s">
        <v>550</v>
      </c>
      <c r="C3573" s="356"/>
      <c r="D3573" s="881"/>
    </row>
    <row r="3574" spans="2:4">
      <c r="B3574" s="880" t="s">
        <v>580</v>
      </c>
      <c r="C3574" s="356"/>
      <c r="D3574" s="881"/>
    </row>
    <row r="3575" spans="2:4" ht="12.75" customHeight="1">
      <c r="B3575" s="2315" t="s">
        <v>328</v>
      </c>
      <c r="C3575" s="2316"/>
      <c r="D3575" s="2317"/>
    </row>
    <row r="3576" spans="2:4" ht="12.75" customHeight="1">
      <c r="B3576" s="2315" t="s">
        <v>210</v>
      </c>
      <c r="C3576" s="2316"/>
      <c r="D3576" s="2317"/>
    </row>
    <row r="3577" spans="2:4" ht="12.75" customHeight="1">
      <c r="B3577" s="2315" t="s">
        <v>582</v>
      </c>
      <c r="C3577" s="2316"/>
      <c r="D3577" s="2317"/>
    </row>
    <row r="3578" spans="2:4" ht="12.75" customHeight="1">
      <c r="B3578" s="2315" t="s">
        <v>211</v>
      </c>
      <c r="C3578" s="2316"/>
      <c r="D3578" s="2317"/>
    </row>
    <row r="3579" spans="2:4" ht="12.75" customHeight="1">
      <c r="B3579" s="2315" t="s">
        <v>1062</v>
      </c>
      <c r="C3579" s="2316"/>
      <c r="D3579" s="2317"/>
    </row>
    <row r="3580" spans="2:4" ht="12.75" customHeight="1">
      <c r="B3580" s="2315" t="s">
        <v>1069</v>
      </c>
      <c r="C3580" s="2316"/>
      <c r="D3580" s="2317"/>
    </row>
    <row r="3581" spans="2:4">
      <c r="B3581" s="885"/>
      <c r="C3581" s="362"/>
      <c r="D3581" s="886"/>
    </row>
    <row r="3582" spans="2:4" ht="13.5" thickBot="1">
      <c r="B3582" s="2318" t="s">
        <v>2360</v>
      </c>
      <c r="C3582" s="2368"/>
      <c r="D3582" s="2369"/>
    </row>
    <row r="3583" spans="2:4" ht="14.25" thickTop="1" thickBot="1">
      <c r="B3583"/>
      <c r="C3583"/>
      <c r="D3583"/>
    </row>
    <row r="3584" spans="2:4" ht="13.5" thickTop="1">
      <c r="B3584" s="2290" t="s">
        <v>212</v>
      </c>
      <c r="C3584" s="2291"/>
      <c r="D3584" s="2292"/>
    </row>
    <row r="3585" spans="2:4" ht="12.75" customHeight="1">
      <c r="B3585" s="2462" t="s">
        <v>1542</v>
      </c>
      <c r="C3585" s="2463"/>
      <c r="D3585" s="2464"/>
    </row>
    <row r="3586" spans="2:4" ht="13.5" customHeight="1" thickBot="1">
      <c r="B3586" s="2324" t="s">
        <v>2372</v>
      </c>
      <c r="C3586" s="2325"/>
      <c r="D3586" s="2326"/>
    </row>
    <row r="3587" spans="2:4">
      <c r="B3587" s="967" t="s">
        <v>2373</v>
      </c>
      <c r="C3587" s="203"/>
      <c r="D3587" s="968"/>
    </row>
    <row r="3588" spans="2:4">
      <c r="B3588" s="969" t="s">
        <v>1543</v>
      </c>
      <c r="C3588" s="2465">
        <v>18</v>
      </c>
      <c r="D3588" s="2466"/>
    </row>
    <row r="3589" spans="2:4">
      <c r="B3589" s="970" t="s">
        <v>25</v>
      </c>
      <c r="C3589" s="2467" t="s">
        <v>305</v>
      </c>
      <c r="D3589" s="2468"/>
    </row>
    <row r="3590" spans="2:4">
      <c r="B3590" s="873" t="s">
        <v>26</v>
      </c>
      <c r="C3590" s="2467" t="s">
        <v>304</v>
      </c>
      <c r="D3590" s="2468"/>
    </row>
    <row r="3591" spans="2:4">
      <c r="B3591" s="873" t="s">
        <v>912</v>
      </c>
      <c r="C3591" s="2469" t="s">
        <v>913</v>
      </c>
      <c r="D3591" s="2470"/>
    </row>
    <row r="3592" spans="2:4">
      <c r="B3592" s="899" t="s">
        <v>1544</v>
      </c>
      <c r="C3592" s="2454">
        <v>1</v>
      </c>
      <c r="D3592" s="2455"/>
    </row>
    <row r="3593" spans="2:4">
      <c r="B3593" s="896" t="s">
        <v>303</v>
      </c>
      <c r="C3593" s="2456">
        <v>0.995</v>
      </c>
      <c r="D3593" s="2457"/>
    </row>
    <row r="3594" spans="2:4" ht="13.5" thickBot="1">
      <c r="B3594" s="971"/>
      <c r="C3594" s="2458"/>
      <c r="D3594" s="2459"/>
    </row>
    <row r="3595" spans="2:4" ht="14.25" thickTop="1" thickBot="1">
      <c r="B3595"/>
      <c r="C3595"/>
      <c r="D3595"/>
    </row>
    <row r="3596" spans="2:4" ht="13.5" thickTop="1">
      <c r="B3596" s="2290" t="s">
        <v>1545</v>
      </c>
      <c r="C3596" s="2291"/>
      <c r="D3596" s="2292"/>
    </row>
    <row r="3597" spans="2:4" ht="13.5" customHeight="1" thickBot="1">
      <c r="B3597" s="2324" t="s">
        <v>1452</v>
      </c>
      <c r="C3597" s="2325"/>
      <c r="D3597" s="2326"/>
    </row>
    <row r="3598" spans="2:4">
      <c r="B3598" s="967" t="s">
        <v>2374</v>
      </c>
      <c r="C3598" s="203"/>
      <c r="D3598" s="968"/>
    </row>
    <row r="3599" spans="2:4">
      <c r="B3599" s="969" t="s">
        <v>1543</v>
      </c>
      <c r="C3599" s="2460">
        <v>18</v>
      </c>
      <c r="D3599" s="2461"/>
    </row>
    <row r="3600" spans="2:4">
      <c r="B3600" s="970" t="s">
        <v>25</v>
      </c>
      <c r="C3600" s="2467" t="s">
        <v>305</v>
      </c>
      <c r="D3600" s="2468"/>
    </row>
    <row r="3601" spans="2:4">
      <c r="B3601" s="873" t="s">
        <v>26</v>
      </c>
      <c r="C3601" s="2467" t="s">
        <v>304</v>
      </c>
      <c r="D3601" s="2468"/>
    </row>
    <row r="3602" spans="2:4">
      <c r="B3602" s="873" t="s">
        <v>912</v>
      </c>
      <c r="C3602" s="2473" t="s">
        <v>913</v>
      </c>
      <c r="D3602" s="2474"/>
    </row>
    <row r="3603" spans="2:4">
      <c r="B3603" s="873" t="s">
        <v>431</v>
      </c>
      <c r="C3603" s="2454">
        <v>1</v>
      </c>
      <c r="D3603" s="2455"/>
    </row>
    <row r="3604" spans="2:4">
      <c r="B3604" s="875" t="s">
        <v>303</v>
      </c>
      <c r="C3604" s="2475">
        <v>0.995</v>
      </c>
      <c r="D3604" s="2476"/>
    </row>
    <row r="3605" spans="2:4" ht="13.5" thickBot="1">
      <c r="B3605" s="917"/>
      <c r="C3605" s="2477"/>
      <c r="D3605" s="2478"/>
    </row>
    <row r="3606" spans="2:4">
      <c r="B3606" s="967" t="s">
        <v>2375</v>
      </c>
      <c r="C3606" s="2481"/>
      <c r="D3606" s="2482"/>
    </row>
    <row r="3607" spans="2:4">
      <c r="B3607" s="969" t="s">
        <v>1543</v>
      </c>
      <c r="C3607" s="2460">
        <v>24.9</v>
      </c>
      <c r="D3607" s="2461"/>
    </row>
    <row r="3608" spans="2:4">
      <c r="B3608" s="970" t="s">
        <v>25</v>
      </c>
      <c r="C3608" s="2467" t="s">
        <v>2376</v>
      </c>
      <c r="D3608" s="2468"/>
    </row>
    <row r="3609" spans="2:4">
      <c r="B3609" s="873" t="s">
        <v>26</v>
      </c>
      <c r="C3609" s="2467" t="s">
        <v>304</v>
      </c>
      <c r="D3609" s="2468"/>
    </row>
    <row r="3610" spans="2:4">
      <c r="B3610" s="873" t="s">
        <v>912</v>
      </c>
      <c r="C3610" s="2473" t="s">
        <v>913</v>
      </c>
      <c r="D3610" s="2474"/>
    </row>
    <row r="3611" spans="2:4">
      <c r="B3611" s="875" t="s">
        <v>431</v>
      </c>
      <c r="C3611" s="2454">
        <v>1</v>
      </c>
      <c r="D3611" s="2455"/>
    </row>
    <row r="3612" spans="2:4">
      <c r="B3612" s="875" t="s">
        <v>303</v>
      </c>
      <c r="C3612" s="2475">
        <v>0.995</v>
      </c>
      <c r="D3612" s="2476"/>
    </row>
    <row r="3613" spans="2:4" ht="13.5" thickBot="1">
      <c r="B3613" s="917"/>
      <c r="C3613" s="2477"/>
      <c r="D3613" s="2478"/>
    </row>
    <row r="3614" spans="2:4">
      <c r="B3614" s="967" t="s">
        <v>2377</v>
      </c>
      <c r="C3614" s="203"/>
      <c r="D3614" s="968"/>
    </row>
    <row r="3615" spans="2:4">
      <c r="B3615" s="969" t="s">
        <v>1543</v>
      </c>
      <c r="C3615" s="2465">
        <v>29.9</v>
      </c>
      <c r="D3615" s="2466"/>
    </row>
    <row r="3616" spans="2:4">
      <c r="B3616" s="970" t="s">
        <v>25</v>
      </c>
      <c r="C3616" s="2479" t="s">
        <v>432</v>
      </c>
      <c r="D3616" s="2480"/>
    </row>
    <row r="3617" spans="2:4">
      <c r="B3617" s="873" t="s">
        <v>26</v>
      </c>
      <c r="C3617" s="2467" t="s">
        <v>2378</v>
      </c>
      <c r="D3617" s="2468"/>
    </row>
    <row r="3618" spans="2:4">
      <c r="B3618" s="873" t="s">
        <v>912</v>
      </c>
      <c r="C3618" s="2473" t="s">
        <v>913</v>
      </c>
      <c r="D3618" s="2474"/>
    </row>
    <row r="3619" spans="2:4">
      <c r="B3619" s="875" t="s">
        <v>431</v>
      </c>
      <c r="C3619" s="2454">
        <v>1</v>
      </c>
      <c r="D3619" s="2455"/>
    </row>
    <row r="3620" spans="2:4">
      <c r="B3620" s="875" t="s">
        <v>303</v>
      </c>
      <c r="C3620" s="2475">
        <v>0.995</v>
      </c>
      <c r="D3620" s="2476"/>
    </row>
    <row r="3621" spans="2:4" ht="13.5" thickBot="1">
      <c r="B3621" s="880"/>
      <c r="C3621" s="356"/>
      <c r="D3621" s="881"/>
    </row>
    <row r="3622" spans="2:4">
      <c r="B3622" s="967" t="s">
        <v>2379</v>
      </c>
      <c r="C3622" s="203"/>
      <c r="D3622" s="968"/>
    </row>
    <row r="3623" spans="2:4">
      <c r="B3623" s="969" t="s">
        <v>1543</v>
      </c>
      <c r="C3623" s="2471">
        <v>49.9</v>
      </c>
      <c r="D3623" s="2472"/>
    </row>
    <row r="3624" spans="2:4">
      <c r="B3624" s="970" t="s">
        <v>25</v>
      </c>
      <c r="C3624" s="2467" t="s">
        <v>2380</v>
      </c>
      <c r="D3624" s="2468"/>
    </row>
    <row r="3625" spans="2:4">
      <c r="B3625" s="873" t="s">
        <v>26</v>
      </c>
      <c r="C3625" s="2467" t="s">
        <v>2378</v>
      </c>
      <c r="D3625" s="2468"/>
    </row>
    <row r="3626" spans="2:4">
      <c r="B3626" s="873" t="s">
        <v>912</v>
      </c>
      <c r="C3626" s="2473" t="s">
        <v>913</v>
      </c>
      <c r="D3626" s="2474"/>
    </row>
    <row r="3627" spans="2:4">
      <c r="B3627" s="875" t="s">
        <v>431</v>
      </c>
      <c r="C3627" s="2454">
        <v>1</v>
      </c>
      <c r="D3627" s="2455"/>
    </row>
    <row r="3628" spans="2:4">
      <c r="B3628" s="875" t="s">
        <v>303</v>
      </c>
      <c r="C3628" s="2475">
        <v>0.995</v>
      </c>
      <c r="D3628" s="2476"/>
    </row>
    <row r="3629" spans="2:4" ht="13.5" thickBot="1">
      <c r="B3629" s="920"/>
      <c r="C3629" s="331"/>
      <c r="D3629" s="972"/>
    </row>
    <row r="3630" spans="2:4">
      <c r="B3630" s="967" t="s">
        <v>2381</v>
      </c>
      <c r="C3630" s="203"/>
      <c r="D3630" s="968"/>
    </row>
    <row r="3631" spans="2:4">
      <c r="B3631" s="969" t="s">
        <v>1543</v>
      </c>
      <c r="C3631" s="2484">
        <v>84.9</v>
      </c>
      <c r="D3631" s="2485"/>
    </row>
    <row r="3632" spans="2:4">
      <c r="B3632" s="970" t="s">
        <v>25</v>
      </c>
      <c r="C3632" s="2467" t="s">
        <v>2382</v>
      </c>
      <c r="D3632" s="2468"/>
    </row>
    <row r="3633" spans="2:4">
      <c r="B3633" s="873" t="s">
        <v>26</v>
      </c>
      <c r="C3633" s="2467" t="s">
        <v>305</v>
      </c>
      <c r="D3633" s="2468"/>
    </row>
    <row r="3634" spans="2:4">
      <c r="B3634" s="873" t="s">
        <v>912</v>
      </c>
      <c r="C3634" s="2473" t="s">
        <v>913</v>
      </c>
      <c r="D3634" s="2474"/>
    </row>
    <row r="3635" spans="2:4">
      <c r="B3635" s="875" t="s">
        <v>431</v>
      </c>
      <c r="C3635" s="2454">
        <v>1</v>
      </c>
      <c r="D3635" s="2455"/>
    </row>
    <row r="3636" spans="2:4">
      <c r="B3636" s="875" t="s">
        <v>303</v>
      </c>
      <c r="C3636" s="2475">
        <v>0.995</v>
      </c>
      <c r="D3636" s="2476"/>
    </row>
    <row r="3637" spans="2:4" ht="13.5" thickBot="1">
      <c r="B3637" s="973"/>
      <c r="C3637" s="206"/>
      <c r="D3637" s="974"/>
    </row>
    <row r="3638" spans="2:4">
      <c r="B3638" s="967" t="s">
        <v>2383</v>
      </c>
      <c r="C3638" s="203"/>
      <c r="D3638" s="968"/>
    </row>
    <row r="3639" spans="2:4">
      <c r="B3639" s="969" t="s">
        <v>1543</v>
      </c>
      <c r="C3639" s="2484">
        <v>95</v>
      </c>
      <c r="D3639" s="2485"/>
    </row>
    <row r="3640" spans="2:4">
      <c r="B3640" s="970" t="s">
        <v>25</v>
      </c>
      <c r="C3640" s="2467" t="s">
        <v>1546</v>
      </c>
      <c r="D3640" s="2468"/>
    </row>
    <row r="3641" spans="2:4">
      <c r="B3641" s="873" t="s">
        <v>26</v>
      </c>
      <c r="C3641" s="2467" t="s">
        <v>305</v>
      </c>
      <c r="D3641" s="2468"/>
    </row>
    <row r="3642" spans="2:4">
      <c r="B3642" s="873" t="s">
        <v>912</v>
      </c>
      <c r="C3642" s="2473" t="s">
        <v>913</v>
      </c>
      <c r="D3642" s="2474"/>
    </row>
    <row r="3643" spans="2:4">
      <c r="B3643" s="875" t="s">
        <v>431</v>
      </c>
      <c r="C3643" s="2454">
        <v>1</v>
      </c>
      <c r="D3643" s="2455"/>
    </row>
    <row r="3644" spans="2:4">
      <c r="B3644" s="875" t="s">
        <v>303</v>
      </c>
      <c r="C3644" s="2475">
        <v>0.995</v>
      </c>
      <c r="D3644" s="2476"/>
    </row>
    <row r="3645" spans="2:4" ht="13.5" thickBot="1">
      <c r="B3645" s="973"/>
      <c r="C3645" s="206"/>
      <c r="D3645" s="974"/>
    </row>
    <row r="3646" spans="2:4" ht="13.5" thickBot="1">
      <c r="B3646" s="880"/>
      <c r="C3646" s="356"/>
      <c r="D3646" s="881"/>
    </row>
    <row r="3647" spans="2:4">
      <c r="B3647" s="967" t="s">
        <v>2384</v>
      </c>
      <c r="C3647" s="203"/>
      <c r="D3647" s="968"/>
    </row>
    <row r="3648" spans="2:4">
      <c r="B3648" s="969" t="s">
        <v>1543</v>
      </c>
      <c r="C3648" s="2484">
        <v>145</v>
      </c>
      <c r="D3648" s="2485"/>
    </row>
    <row r="3649" spans="2:4">
      <c r="B3649" s="970" t="s">
        <v>25</v>
      </c>
      <c r="C3649" s="2467" t="s">
        <v>2385</v>
      </c>
      <c r="D3649" s="2468"/>
    </row>
    <row r="3650" spans="2:4">
      <c r="B3650" s="873" t="s">
        <v>26</v>
      </c>
      <c r="C3650" s="2467" t="s">
        <v>432</v>
      </c>
      <c r="D3650" s="2468"/>
    </row>
    <row r="3651" spans="2:4">
      <c r="B3651" s="873" t="s">
        <v>912</v>
      </c>
      <c r="C3651" s="2473" t="s">
        <v>913</v>
      </c>
      <c r="D3651" s="2474"/>
    </row>
    <row r="3652" spans="2:4">
      <c r="B3652" s="875" t="s">
        <v>431</v>
      </c>
      <c r="C3652" s="2454">
        <v>1</v>
      </c>
      <c r="D3652" s="2455"/>
    </row>
    <row r="3653" spans="2:4">
      <c r="B3653" s="875" t="s">
        <v>303</v>
      </c>
      <c r="C3653" s="2475">
        <v>0.995</v>
      </c>
      <c r="D3653" s="2476"/>
    </row>
    <row r="3654" spans="2:4" ht="13.5" thickBot="1">
      <c r="B3654" s="975"/>
      <c r="C3654" s="932"/>
      <c r="D3654" s="933"/>
    </row>
    <row r="3655" spans="2:4" ht="13.5" thickTop="1">
      <c r="B3655" s="2483"/>
      <c r="C3655" s="2483"/>
      <c r="D3655" s="2483"/>
    </row>
    <row r="3656" spans="2:4">
      <c r="B3656" s="124" t="s">
        <v>1033</v>
      </c>
    </row>
    <row r="3657" spans="2:4">
      <c r="B3657" s="124" t="s">
        <v>420</v>
      </c>
    </row>
    <row r="3658" spans="2:4">
      <c r="B3658" s="124" t="s">
        <v>421</v>
      </c>
    </row>
    <row r="3661" spans="2:4" ht="16.5" customHeight="1"/>
    <row r="3670" ht="15.75" customHeight="1"/>
    <row r="3671" ht="15.75" customHeight="1"/>
    <row r="3679" ht="15.75" customHeight="1"/>
    <row r="3680" ht="15.75" customHeight="1"/>
    <row r="3690" ht="15.75" customHeight="1"/>
    <row r="3691" ht="15.75" customHeight="1"/>
    <row r="3695" ht="13.5" customHeight="1"/>
    <row r="3696" ht="16.5" customHeight="1"/>
    <row r="3706" ht="15.75" customHeight="1"/>
    <row r="3717" ht="15.75" customHeight="1"/>
    <row r="3729" ht="15.75" customHeight="1"/>
    <row r="3732" ht="15.75" customHeight="1"/>
    <row r="3743" ht="15.75" customHeight="1"/>
    <row r="3744" ht="15.75" customHeight="1"/>
    <row r="3757" ht="15.75" customHeight="1"/>
    <row r="3758" ht="15.75" customHeight="1"/>
    <row r="3759" ht="15.75" customHeight="1"/>
    <row r="3760" ht="15.75" customHeight="1"/>
    <row r="3761" ht="15.75" customHeight="1"/>
    <row r="3762" ht="15.75" customHeight="1"/>
    <row r="3769" ht="15.75" customHeight="1"/>
    <row r="3770" ht="16.5" customHeight="1"/>
  </sheetData>
  <sheetProtection algorithmName="SHA-512" hashValue="tIJdMTVZQ9Ru4igvz3qmiDz8gkbLQzk5ZqrzQmDE8l7ACQaTgeeueoJcNpbn3Xcaig0sD4Noqd2cQHrLfLbX3w==" saltValue="AKmPQGEBG+/HzeSQDgpYmA==" spinCount="100000" sheet="1" objects="1" scenarios="1"/>
  <mergeCells count="1088">
    <mergeCell ref="B585:D585"/>
    <mergeCell ref="B3416:D3416"/>
    <mergeCell ref="B3582:D3582"/>
    <mergeCell ref="B85:B107"/>
    <mergeCell ref="V83:W83"/>
    <mergeCell ref="X83:Z83"/>
    <mergeCell ref="AA83:AA84"/>
    <mergeCell ref="AB83:AB84"/>
    <mergeCell ref="AC83:AC84"/>
    <mergeCell ref="AD83:AD84"/>
    <mergeCell ref="C109:F109"/>
    <mergeCell ref="C110:F110"/>
    <mergeCell ref="C111:AG111"/>
    <mergeCell ref="B76:AH76"/>
    <mergeCell ref="C79:E79"/>
    <mergeCell ref="C80:AG80"/>
    <mergeCell ref="C81:W81"/>
    <mergeCell ref="B82:B84"/>
    <mergeCell ref="C82:C84"/>
    <mergeCell ref="D82:D84"/>
    <mergeCell ref="E82:R82"/>
    <mergeCell ref="S82:Z82"/>
    <mergeCell ref="AA82:AD82"/>
    <mergeCell ref="AE82:AG83"/>
    <mergeCell ref="E83:E84"/>
    <mergeCell ref="F83:F84"/>
    <mergeCell ref="G83:G84"/>
    <mergeCell ref="H83:I83"/>
    <mergeCell ref="J83:K83"/>
    <mergeCell ref="L83:M83"/>
    <mergeCell ref="N83:O83"/>
    <mergeCell ref="P83:R83"/>
    <mergeCell ref="S83:S84"/>
    <mergeCell ref="T83:T84"/>
    <mergeCell ref="U83:U84"/>
    <mergeCell ref="B24:C24"/>
    <mergeCell ref="B25:C25"/>
    <mergeCell ref="B27:C27"/>
    <mergeCell ref="D27:G27"/>
    <mergeCell ref="B29:C29"/>
    <mergeCell ref="D28:G28"/>
    <mergeCell ref="D29:G29"/>
    <mergeCell ref="B13:AG13"/>
    <mergeCell ref="D16:F16"/>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 ref="P22:R22"/>
    <mergeCell ref="S22:S23"/>
    <mergeCell ref="T22:T23"/>
    <mergeCell ref="D17:F17"/>
    <mergeCell ref="U22:U23"/>
    <mergeCell ref="V22:W22"/>
    <mergeCell ref="X22:Z22"/>
    <mergeCell ref="AA22:AA23"/>
    <mergeCell ref="AB22:AB23"/>
    <mergeCell ref="AC22:AC23"/>
    <mergeCell ref="B51:C51"/>
    <mergeCell ref="D51:G51"/>
    <mergeCell ref="D52:G52"/>
    <mergeCell ref="B53:C53"/>
    <mergeCell ref="D53:G53"/>
    <mergeCell ref="AB40:AB41"/>
    <mergeCell ref="AC40:AC41"/>
    <mergeCell ref="B42:C42"/>
    <mergeCell ref="B31:AG31"/>
    <mergeCell ref="D34:F34"/>
    <mergeCell ref="D35:F35"/>
    <mergeCell ref="D37:AG37"/>
    <mergeCell ref="B39:C41"/>
    <mergeCell ref="D39:D41"/>
    <mergeCell ref="E39:E41"/>
    <mergeCell ref="F39:R39"/>
    <mergeCell ref="S39:Z39"/>
    <mergeCell ref="AA39:AC39"/>
    <mergeCell ref="AD39:AF40"/>
    <mergeCell ref="F40:F41"/>
    <mergeCell ref="G40:G41"/>
    <mergeCell ref="H40:I40"/>
    <mergeCell ref="J40:K40"/>
    <mergeCell ref="L40:M40"/>
    <mergeCell ref="N40:O40"/>
    <mergeCell ref="P40:R40"/>
    <mergeCell ref="S40:S41"/>
    <mergeCell ref="T40:T41"/>
    <mergeCell ref="U40:U41"/>
    <mergeCell ref="V40:W40"/>
    <mergeCell ref="X40:Z40"/>
    <mergeCell ref="AA40:AA41"/>
    <mergeCell ref="B68:C68"/>
    <mergeCell ref="AB64:AB65"/>
    <mergeCell ref="AC64:AC65"/>
    <mergeCell ref="B66:C66"/>
    <mergeCell ref="B70:C70"/>
    <mergeCell ref="D70:G70"/>
    <mergeCell ref="T64:T65"/>
    <mergeCell ref="U64:U65"/>
    <mergeCell ref="V64:W64"/>
    <mergeCell ref="X64:Z64"/>
    <mergeCell ref="AA64:AA65"/>
    <mergeCell ref="B43:C43"/>
    <mergeCell ref="B44:C44"/>
    <mergeCell ref="B45:C45"/>
    <mergeCell ref="B46:C46"/>
    <mergeCell ref="B47:C47"/>
    <mergeCell ref="B48:C48"/>
    <mergeCell ref="B49:C49"/>
    <mergeCell ref="D71:G71"/>
    <mergeCell ref="B72:C72"/>
    <mergeCell ref="D72:G72"/>
    <mergeCell ref="B67:C67"/>
    <mergeCell ref="B55:AG55"/>
    <mergeCell ref="D58:F58"/>
    <mergeCell ref="D59:F59"/>
    <mergeCell ref="D61:AG61"/>
    <mergeCell ref="B63:C65"/>
    <mergeCell ref="D63:D65"/>
    <mergeCell ref="E63:E65"/>
    <mergeCell ref="F63:R63"/>
    <mergeCell ref="S63:Z63"/>
    <mergeCell ref="AA63:AC63"/>
    <mergeCell ref="AD63:AF64"/>
    <mergeCell ref="F64:F65"/>
    <mergeCell ref="G64:G65"/>
    <mergeCell ref="H64:I64"/>
    <mergeCell ref="J64:K64"/>
    <mergeCell ref="L64:M64"/>
    <mergeCell ref="N64:O64"/>
    <mergeCell ref="P64:R64"/>
    <mergeCell ref="S64:S65"/>
    <mergeCell ref="B270:AH270"/>
    <mergeCell ref="C275:W275"/>
    <mergeCell ref="B276:B278"/>
    <mergeCell ref="C276:C278"/>
    <mergeCell ref="D276:D278"/>
    <mergeCell ref="E276:R276"/>
    <mergeCell ref="S276:Z276"/>
    <mergeCell ref="AA276:AD276"/>
    <mergeCell ref="AE276:AG277"/>
    <mergeCell ref="E277:E278"/>
    <mergeCell ref="F277:F278"/>
    <mergeCell ref="G277:G278"/>
    <mergeCell ref="H277:I277"/>
    <mergeCell ref="J277:K277"/>
    <mergeCell ref="L277:M277"/>
    <mergeCell ref="N277:O277"/>
    <mergeCell ref="P277:R277"/>
    <mergeCell ref="S277:S278"/>
    <mergeCell ref="T277:T278"/>
    <mergeCell ref="U277:U278"/>
    <mergeCell ref="C273:E273"/>
    <mergeCell ref="C274:AG274"/>
    <mergeCell ref="C281:F281"/>
    <mergeCell ref="AC291:AC292"/>
    <mergeCell ref="AD291:AD292"/>
    <mergeCell ref="AA291:AA292"/>
    <mergeCell ref="AB291:AB292"/>
    <mergeCell ref="C282:F282"/>
    <mergeCell ref="V277:W277"/>
    <mergeCell ref="X277:Z277"/>
    <mergeCell ref="AA277:AA278"/>
    <mergeCell ref="AB277:AB278"/>
    <mergeCell ref="AC277:AC278"/>
    <mergeCell ref="AD277:AD278"/>
    <mergeCell ref="C283:AG283"/>
    <mergeCell ref="C296:AG296"/>
    <mergeCell ref="C297:AG297"/>
    <mergeCell ref="B285:AH285"/>
    <mergeCell ref="C289:W289"/>
    <mergeCell ref="B290:B292"/>
    <mergeCell ref="C290:C292"/>
    <mergeCell ref="D290:D292"/>
    <mergeCell ref="E290:R290"/>
    <mergeCell ref="S290:Z290"/>
    <mergeCell ref="AA290:AD290"/>
    <mergeCell ref="AE290:AG291"/>
    <mergeCell ref="E291:E292"/>
    <mergeCell ref="F291:F292"/>
    <mergeCell ref="G291:G292"/>
    <mergeCell ref="H291:I291"/>
    <mergeCell ref="J291:K291"/>
    <mergeCell ref="L291:M291"/>
    <mergeCell ref="N291:O291"/>
    <mergeCell ref="P291:R291"/>
    <mergeCell ref="S291:S292"/>
    <mergeCell ref="T291:T292"/>
    <mergeCell ref="U291:U292"/>
    <mergeCell ref="V291:W291"/>
    <mergeCell ref="X291:Z291"/>
    <mergeCell ref="B299:AH299"/>
    <mergeCell ref="C303:W303"/>
    <mergeCell ref="B304:B306"/>
    <mergeCell ref="C304:C306"/>
    <mergeCell ref="D304:D306"/>
    <mergeCell ref="E304:R304"/>
    <mergeCell ref="S304:Z304"/>
    <mergeCell ref="AA304:AD304"/>
    <mergeCell ref="AE304:AG305"/>
    <mergeCell ref="E305:E306"/>
    <mergeCell ref="T305:T306"/>
    <mergeCell ref="U305:U306"/>
    <mergeCell ref="V305:W305"/>
    <mergeCell ref="X305:Z305"/>
    <mergeCell ref="AA305:AA306"/>
    <mergeCell ref="AB305:AB306"/>
    <mergeCell ref="AC305:AC306"/>
    <mergeCell ref="AD305:AD306"/>
    <mergeCell ref="F305:F306"/>
    <mergeCell ref="G305:G306"/>
    <mergeCell ref="H305:I305"/>
    <mergeCell ref="J305:K305"/>
    <mergeCell ref="L305:M305"/>
    <mergeCell ref="N305:O305"/>
    <mergeCell ref="P305:R305"/>
    <mergeCell ref="S305:S306"/>
    <mergeCell ref="C339:N339"/>
    <mergeCell ref="B335:AH335"/>
    <mergeCell ref="AA341:AA342"/>
    <mergeCell ref="AB341:AB342"/>
    <mergeCell ref="AC341:AC342"/>
    <mergeCell ref="AD341:AD342"/>
    <mergeCell ref="C369:AG369"/>
    <mergeCell ref="C370:AG370"/>
    <mergeCell ref="B340:B342"/>
    <mergeCell ref="C340:C342"/>
    <mergeCell ref="D340:D342"/>
    <mergeCell ref="E340:R340"/>
    <mergeCell ref="C333:AG333"/>
    <mergeCell ref="C332:AG332"/>
    <mergeCell ref="AA378:AA379"/>
    <mergeCell ref="AB378:AB379"/>
    <mergeCell ref="AC378:AC379"/>
    <mergeCell ref="AD378:AD379"/>
    <mergeCell ref="C429:AG429"/>
    <mergeCell ref="C430:AG430"/>
    <mergeCell ref="C436:S436"/>
    <mergeCell ref="C376:L376"/>
    <mergeCell ref="S340:Z340"/>
    <mergeCell ref="AA340:AD340"/>
    <mergeCell ref="AE340:AG341"/>
    <mergeCell ref="E341:E342"/>
    <mergeCell ref="F341:F342"/>
    <mergeCell ref="G341:G342"/>
    <mergeCell ref="H341:I341"/>
    <mergeCell ref="J341:K341"/>
    <mergeCell ref="L341:M341"/>
    <mergeCell ref="N341:O341"/>
    <mergeCell ref="P341:R341"/>
    <mergeCell ref="S341:S342"/>
    <mergeCell ref="T341:T342"/>
    <mergeCell ref="U341:U342"/>
    <mergeCell ref="V341:W341"/>
    <mergeCell ref="X341:Z341"/>
    <mergeCell ref="B372:AH372"/>
    <mergeCell ref="C488:AG488"/>
    <mergeCell ref="C489:AG489"/>
    <mergeCell ref="B377:B379"/>
    <mergeCell ref="C377:C379"/>
    <mergeCell ref="D377:D379"/>
    <mergeCell ref="E377:R377"/>
    <mergeCell ref="S377:Z377"/>
    <mergeCell ref="AA377:AD377"/>
    <mergeCell ref="AE377:AG378"/>
    <mergeCell ref="E378:E379"/>
    <mergeCell ref="F378:F379"/>
    <mergeCell ref="G378:G379"/>
    <mergeCell ref="H378:I378"/>
    <mergeCell ref="J378:K378"/>
    <mergeCell ref="L378:M378"/>
    <mergeCell ref="N378:O378"/>
    <mergeCell ref="P378:R378"/>
    <mergeCell ref="S378:S379"/>
    <mergeCell ref="T378:T379"/>
    <mergeCell ref="U378:U379"/>
    <mergeCell ref="B432:AH432"/>
    <mergeCell ref="B437:B439"/>
    <mergeCell ref="V378:W378"/>
    <mergeCell ref="X378:Z378"/>
    <mergeCell ref="C437:C439"/>
    <mergeCell ref="D437:D439"/>
    <mergeCell ref="E437:R437"/>
    <mergeCell ref="S437:Z437"/>
    <mergeCell ref="AA437:AD437"/>
    <mergeCell ref="AE437:AG438"/>
    <mergeCell ref="E438:E439"/>
    <mergeCell ref="F438:F439"/>
    <mergeCell ref="G438:G439"/>
    <mergeCell ref="H438:I438"/>
    <mergeCell ref="J438:K438"/>
    <mergeCell ref="L438:M438"/>
    <mergeCell ref="N438:O438"/>
    <mergeCell ref="P438:R438"/>
    <mergeCell ref="S438:S439"/>
    <mergeCell ref="T438:T439"/>
    <mergeCell ref="U438:U439"/>
    <mergeCell ref="V438:W438"/>
    <mergeCell ref="X438:Z438"/>
    <mergeCell ref="AA438:AA439"/>
    <mergeCell ref="AB438:AB439"/>
    <mergeCell ref="AC438:AC439"/>
    <mergeCell ref="AD438:AD439"/>
    <mergeCell ref="B3501:D3501"/>
    <mergeCell ref="B3502:D3502"/>
    <mergeCell ref="C3463:D3463"/>
    <mergeCell ref="C3464:D3464"/>
    <mergeCell ref="C3465:D3465"/>
    <mergeCell ref="B3487:D3487"/>
    <mergeCell ref="B3488:D3488"/>
    <mergeCell ref="B3489:D3489"/>
    <mergeCell ref="C3454:D3454"/>
    <mergeCell ref="C3455:D3455"/>
    <mergeCell ref="C3456:D3456"/>
    <mergeCell ref="C3457:D3457"/>
    <mergeCell ref="C3458:D3458"/>
    <mergeCell ref="C3459:D3459"/>
    <mergeCell ref="C3460:D3460"/>
    <mergeCell ref="C3461:D3461"/>
    <mergeCell ref="C3462:D3462"/>
    <mergeCell ref="B3503:D3503"/>
    <mergeCell ref="B3504:D3504"/>
    <mergeCell ref="B3508:D3508"/>
    <mergeCell ref="C3466:D3466"/>
    <mergeCell ref="C3467:D3467"/>
    <mergeCell ref="C3468:D3468"/>
    <mergeCell ref="C3469:D3469"/>
    <mergeCell ref="B3472:D3472"/>
    <mergeCell ref="B3477:D3477"/>
    <mergeCell ref="B3478:D3478"/>
    <mergeCell ref="B3481:D3481"/>
    <mergeCell ref="B3482:D3482"/>
    <mergeCell ref="B3491:D3491"/>
    <mergeCell ref="B3492:D3492"/>
    <mergeCell ref="B3505:D3505"/>
    <mergeCell ref="B3506:D3506"/>
    <mergeCell ref="B3507:D3507"/>
    <mergeCell ref="B3471:D3471"/>
    <mergeCell ref="B3473:D3473"/>
    <mergeCell ref="B3474:D3474"/>
    <mergeCell ref="B3499:D3499"/>
    <mergeCell ref="B3500:D3500"/>
    <mergeCell ref="B3490:D3490"/>
    <mergeCell ref="B3493:D3493"/>
    <mergeCell ref="B3494:D3494"/>
    <mergeCell ref="B3495:D3495"/>
    <mergeCell ref="B3496:D3496"/>
    <mergeCell ref="B3497:D3497"/>
    <mergeCell ref="B3498:D3498"/>
    <mergeCell ref="B3484:D3484"/>
    <mergeCell ref="B3485:D3485"/>
    <mergeCell ref="B3486:D3486"/>
    <mergeCell ref="C3445:D3445"/>
    <mergeCell ref="C3446:D3446"/>
    <mergeCell ref="C3447:D3447"/>
    <mergeCell ref="C3448:D3448"/>
    <mergeCell ref="C3449:D3449"/>
    <mergeCell ref="C3450:D3450"/>
    <mergeCell ref="C3451:D3451"/>
    <mergeCell ref="C3452:D3452"/>
    <mergeCell ref="C3453:D3453"/>
    <mergeCell ref="C3649:D3649"/>
    <mergeCell ref="C3650:D3650"/>
    <mergeCell ref="C3651:D3651"/>
    <mergeCell ref="C3652:D3652"/>
    <mergeCell ref="C3653:D3653"/>
    <mergeCell ref="B3655:D3655"/>
    <mergeCell ref="C3635:D3635"/>
    <mergeCell ref="C3636:D3636"/>
    <mergeCell ref="C3639:D3639"/>
    <mergeCell ref="C3640:D3640"/>
    <mergeCell ref="C3641:D3641"/>
    <mergeCell ref="C3642:D3642"/>
    <mergeCell ref="C3643:D3643"/>
    <mergeCell ref="C3644:D3644"/>
    <mergeCell ref="C3648:D3648"/>
    <mergeCell ref="C3627:D3627"/>
    <mergeCell ref="C3628:D3628"/>
    <mergeCell ref="C3631:D3631"/>
    <mergeCell ref="C3632:D3632"/>
    <mergeCell ref="C3633:D3633"/>
    <mergeCell ref="C3634:D3634"/>
    <mergeCell ref="C3619:D3619"/>
    <mergeCell ref="C3620:D3620"/>
    <mergeCell ref="C3623:D3623"/>
    <mergeCell ref="C3624:D3624"/>
    <mergeCell ref="C3625:D3625"/>
    <mergeCell ref="C3626:D3626"/>
    <mergeCell ref="C3612:D3612"/>
    <mergeCell ref="C3613:D3613"/>
    <mergeCell ref="C3615:D3615"/>
    <mergeCell ref="C3616:D3616"/>
    <mergeCell ref="C3617:D3617"/>
    <mergeCell ref="C3618:D3618"/>
    <mergeCell ref="C3606:D3606"/>
    <mergeCell ref="C3607:D3607"/>
    <mergeCell ref="C3608:D3608"/>
    <mergeCell ref="C3609:D3609"/>
    <mergeCell ref="C3610:D3610"/>
    <mergeCell ref="C3611:D3611"/>
    <mergeCell ref="C3600:D3600"/>
    <mergeCell ref="C3601:D3601"/>
    <mergeCell ref="C3602:D3602"/>
    <mergeCell ref="C3603:D3603"/>
    <mergeCell ref="C3604:D3604"/>
    <mergeCell ref="C3605:D3605"/>
    <mergeCell ref="C3592:D3592"/>
    <mergeCell ref="C3593:D3593"/>
    <mergeCell ref="C3594:D3594"/>
    <mergeCell ref="B3596:D3596"/>
    <mergeCell ref="B3597:D3597"/>
    <mergeCell ref="C3599:D3599"/>
    <mergeCell ref="B3585:D3585"/>
    <mergeCell ref="B3586:D3586"/>
    <mergeCell ref="C3588:D3588"/>
    <mergeCell ref="C3589:D3589"/>
    <mergeCell ref="C3590:D3590"/>
    <mergeCell ref="C3591:D3591"/>
    <mergeCell ref="B3576:D3576"/>
    <mergeCell ref="B3577:D3577"/>
    <mergeCell ref="B3578:D3578"/>
    <mergeCell ref="B3579:D3579"/>
    <mergeCell ref="B3580:D3580"/>
    <mergeCell ref="B3584:D3584"/>
    <mergeCell ref="B3524:D3525"/>
    <mergeCell ref="B3537:D3537"/>
    <mergeCell ref="B3550:D3550"/>
    <mergeCell ref="B3561:D3561"/>
    <mergeCell ref="B3562:D3562"/>
    <mergeCell ref="B3575:D3575"/>
    <mergeCell ref="B3509:D3509"/>
    <mergeCell ref="B3510:D3510"/>
    <mergeCell ref="B3513:D3513"/>
    <mergeCell ref="B3514:D3514"/>
    <mergeCell ref="B3515:D3515"/>
    <mergeCell ref="B3511:D3511"/>
    <mergeCell ref="B3404:D3404"/>
    <mergeCell ref="B3413:D3413"/>
    <mergeCell ref="B3414:D3414"/>
    <mergeCell ref="B3415:D3415"/>
    <mergeCell ref="B3418:D3418"/>
    <mergeCell ref="B3419:D3419"/>
    <mergeCell ref="B3475:D3475"/>
    <mergeCell ref="B3476:D3476"/>
    <mergeCell ref="B3483:D3483"/>
    <mergeCell ref="B3430:D3430"/>
    <mergeCell ref="B3431:D3431"/>
    <mergeCell ref="B3432:D3432"/>
    <mergeCell ref="C3433:D3433"/>
    <mergeCell ref="C3434:D3434"/>
    <mergeCell ref="C3435:D3435"/>
    <mergeCell ref="C3436:D3436"/>
    <mergeCell ref="C3437:D3437"/>
    <mergeCell ref="C3438:D3438"/>
    <mergeCell ref="C3439:D3439"/>
    <mergeCell ref="C3440:D3440"/>
    <mergeCell ref="C3441:D3441"/>
    <mergeCell ref="C3442:D3442"/>
    <mergeCell ref="C3443:D3443"/>
    <mergeCell ref="C3444:D3444"/>
    <mergeCell ref="B3397:D3397"/>
    <mergeCell ref="B3398:D3398"/>
    <mergeCell ref="B3399:C3399"/>
    <mergeCell ref="B3400:D3400"/>
    <mergeCell ref="B3401:D3401"/>
    <mergeCell ref="B3403:D3403"/>
    <mergeCell ref="B3360:D3360"/>
    <mergeCell ref="B3361:D3361"/>
    <mergeCell ref="B3371:D3371"/>
    <mergeCell ref="B3382:D3382"/>
    <mergeCell ref="B3383:D3383"/>
    <mergeCell ref="B3396:D3396"/>
    <mergeCell ref="B3322:C3322"/>
    <mergeCell ref="B3324:C3324"/>
    <mergeCell ref="B3354:D3354"/>
    <mergeCell ref="B3355:D3355"/>
    <mergeCell ref="B3358:D3358"/>
    <mergeCell ref="B3359:D3359"/>
    <mergeCell ref="B3280:C3280"/>
    <mergeCell ref="B3281:D3281"/>
    <mergeCell ref="B3282:D3282"/>
    <mergeCell ref="B3284:D3284"/>
    <mergeCell ref="B3285:D3285"/>
    <mergeCell ref="B3293:C3293"/>
    <mergeCell ref="B3252:D3252"/>
    <mergeCell ref="B3263:D3263"/>
    <mergeCell ref="B3264:D3264"/>
    <mergeCell ref="B3277:D3277"/>
    <mergeCell ref="B3278:D3278"/>
    <mergeCell ref="B3279:D3279"/>
    <mergeCell ref="B3235:D3235"/>
    <mergeCell ref="B3236:D3236"/>
    <mergeCell ref="B3239:D3239"/>
    <mergeCell ref="B3240:D3240"/>
    <mergeCell ref="B3241:D3241"/>
    <mergeCell ref="B3242:D3242"/>
    <mergeCell ref="B3162:D3162"/>
    <mergeCell ref="B3164:D3164"/>
    <mergeCell ref="B3165:D3165"/>
    <mergeCell ref="B3173:C3173"/>
    <mergeCell ref="B3202:C3202"/>
    <mergeCell ref="B3204:C3204"/>
    <mergeCell ref="B3144:D3144"/>
    <mergeCell ref="B3157:D3157"/>
    <mergeCell ref="B3158:D3158"/>
    <mergeCell ref="B3159:D3159"/>
    <mergeCell ref="B3160:C3160"/>
    <mergeCell ref="B3161:D3161"/>
    <mergeCell ref="B3119:D3119"/>
    <mergeCell ref="B3120:D3120"/>
    <mergeCell ref="B3121:D3121"/>
    <mergeCell ref="B3122:D3122"/>
    <mergeCell ref="B3132:D3132"/>
    <mergeCell ref="B3143:D3143"/>
    <mergeCell ref="B3054:D3054"/>
    <mergeCell ref="B3056:C3056"/>
    <mergeCell ref="B3085:C3085"/>
    <mergeCell ref="B3087:C3087"/>
    <mergeCell ref="B3116:D3116"/>
    <mergeCell ref="B3117:D3117"/>
    <mergeCell ref="B3043:D3043"/>
    <mergeCell ref="B3044:C3044"/>
    <mergeCell ref="B3045:D3045"/>
    <mergeCell ref="B3046:D3046"/>
    <mergeCell ref="B3048:D3048"/>
    <mergeCell ref="B3049:D3049"/>
    <mergeCell ref="B3006:D3006"/>
    <mergeCell ref="B3016:D3016"/>
    <mergeCell ref="B3027:D3027"/>
    <mergeCell ref="B3028:D3028"/>
    <mergeCell ref="B3041:D3041"/>
    <mergeCell ref="B3042:D3042"/>
    <mergeCell ref="B2968:C2968"/>
    <mergeCell ref="B2999:D2999"/>
    <mergeCell ref="B3000:D3000"/>
    <mergeCell ref="B3003:D3003"/>
    <mergeCell ref="B3004:D3004"/>
    <mergeCell ref="B3005:D3005"/>
    <mergeCell ref="B2926:D2926"/>
    <mergeCell ref="B2927:D2927"/>
    <mergeCell ref="B2929:D2929"/>
    <mergeCell ref="B2930:D2930"/>
    <mergeCell ref="B2938:C2938"/>
    <mergeCell ref="B2967:C2967"/>
    <mergeCell ref="B2908:D2908"/>
    <mergeCell ref="B2909:D2909"/>
    <mergeCell ref="B2922:D2922"/>
    <mergeCell ref="B2923:D2923"/>
    <mergeCell ref="B2924:D2924"/>
    <mergeCell ref="B2925:C2925"/>
    <mergeCell ref="B2881:D2881"/>
    <mergeCell ref="B2884:D2884"/>
    <mergeCell ref="B2885:D2885"/>
    <mergeCell ref="B2886:D2886"/>
    <mergeCell ref="B2887:D2887"/>
    <mergeCell ref="B2897:D2897"/>
    <mergeCell ref="B2789:D2789"/>
    <mergeCell ref="B2802:D2802"/>
    <mergeCell ref="B2803:D2803"/>
    <mergeCell ref="B2804:D2804"/>
    <mergeCell ref="B2805:C2805"/>
    <mergeCell ref="B2880:D2880"/>
    <mergeCell ref="B2849:C2849"/>
    <mergeCell ref="B2818:C2818"/>
    <mergeCell ref="B2806:D2806"/>
    <mergeCell ref="B2807:D2807"/>
    <mergeCell ref="B2809:D2809"/>
    <mergeCell ref="B2810:D2810"/>
    <mergeCell ref="B2699:D2699"/>
    <mergeCell ref="B2728:C2728"/>
    <mergeCell ref="B2730:C2730"/>
    <mergeCell ref="B2760:D2760"/>
    <mergeCell ref="B2761:D2761"/>
    <mergeCell ref="B2788:D2788"/>
    <mergeCell ref="B2686:D2686"/>
    <mergeCell ref="B2687:C2687"/>
    <mergeCell ref="B2688:D2688"/>
    <mergeCell ref="B2689:D2689"/>
    <mergeCell ref="B2691:D2691"/>
    <mergeCell ref="B2697:D2697"/>
    <mergeCell ref="B2764:D2764"/>
    <mergeCell ref="B2765:D2765"/>
    <mergeCell ref="B2766:D2766"/>
    <mergeCell ref="B2767:D2767"/>
    <mergeCell ref="B2777:D2777"/>
    <mergeCell ref="B2692:D2692"/>
    <mergeCell ref="B2611:C2611"/>
    <mergeCell ref="B2642:D2642"/>
    <mergeCell ref="B2643:D2643"/>
    <mergeCell ref="B2646:D2646"/>
    <mergeCell ref="B2647:D2647"/>
    <mergeCell ref="B2685:D2685"/>
    <mergeCell ref="B2568:D2568"/>
    <mergeCell ref="B2569:D2569"/>
    <mergeCell ref="B2571:D2571"/>
    <mergeCell ref="B2572:D2572"/>
    <mergeCell ref="B2580:C2580"/>
    <mergeCell ref="B2609:C2609"/>
    <mergeCell ref="B2649:D2649"/>
    <mergeCell ref="B2670:D2670"/>
    <mergeCell ref="B2671:D2671"/>
    <mergeCell ref="B2684:D2684"/>
    <mergeCell ref="B2648:D2648"/>
    <mergeCell ref="B2659:D2659"/>
    <mergeCell ref="B2527:D2527"/>
    <mergeCell ref="B2528:D2528"/>
    <mergeCell ref="B2529:D2529"/>
    <mergeCell ref="B2550:D2550"/>
    <mergeCell ref="B2551:D2551"/>
    <mergeCell ref="B2567:C2567"/>
    <mergeCell ref="B2460:C2460"/>
    <mergeCell ref="B2489:C2489"/>
    <mergeCell ref="B2491:C2491"/>
    <mergeCell ref="B2522:D2522"/>
    <mergeCell ref="B2523:D2523"/>
    <mergeCell ref="B2526:D2526"/>
    <mergeCell ref="B2539:D2539"/>
    <mergeCell ref="B2564:D2564"/>
    <mergeCell ref="B2565:D2565"/>
    <mergeCell ref="B2566:D2566"/>
    <mergeCell ref="B2448:C2448"/>
    <mergeCell ref="B2449:D2449"/>
    <mergeCell ref="B2450:D2450"/>
    <mergeCell ref="B2452:D2452"/>
    <mergeCell ref="B2453:D2453"/>
    <mergeCell ref="B2458:D2458"/>
    <mergeCell ref="B2345:D2345"/>
    <mergeCell ref="B2374:C2374"/>
    <mergeCell ref="B2376:C2376"/>
    <mergeCell ref="B2403:D2403"/>
    <mergeCell ref="B2408:D2408"/>
    <mergeCell ref="B2447:D2447"/>
    <mergeCell ref="B2404:D2404"/>
    <mergeCell ref="B2405:D2405"/>
    <mergeCell ref="B2420:D2420"/>
    <mergeCell ref="B2409:D2409"/>
    <mergeCell ref="B2410:D2410"/>
    <mergeCell ref="B2431:D2431"/>
    <mergeCell ref="B2432:D2432"/>
    <mergeCell ref="B2445:D2445"/>
    <mergeCell ref="B2446:D2446"/>
    <mergeCell ref="B2333:C2333"/>
    <mergeCell ref="B2334:D2334"/>
    <mergeCell ref="B2335:D2335"/>
    <mergeCell ref="B2337:D2337"/>
    <mergeCell ref="B2338:D2338"/>
    <mergeCell ref="B2343:D2343"/>
    <mergeCell ref="B2293:D2293"/>
    <mergeCell ref="B2294:D2294"/>
    <mergeCell ref="B2295:D2295"/>
    <mergeCell ref="B2304:D2304"/>
    <mergeCell ref="B2315:D2315"/>
    <mergeCell ref="B2332:D2332"/>
    <mergeCell ref="B2329:D2329"/>
    <mergeCell ref="B2330:D2330"/>
    <mergeCell ref="B2316:D2316"/>
    <mergeCell ref="B2227:D2227"/>
    <mergeCell ref="B2256:C2256"/>
    <mergeCell ref="B2258:C2258"/>
    <mergeCell ref="B2288:D2288"/>
    <mergeCell ref="B2289:D2289"/>
    <mergeCell ref="B2292:D2292"/>
    <mergeCell ref="B2174:D2174"/>
    <mergeCell ref="B2197:D2197"/>
    <mergeCell ref="B2198:D2198"/>
    <mergeCell ref="B2211:D2211"/>
    <mergeCell ref="B2212:D2212"/>
    <mergeCell ref="B2214:D2214"/>
    <mergeCell ref="B2215:C2215"/>
    <mergeCell ref="B2216:D2216"/>
    <mergeCell ref="B2225:D2225"/>
    <mergeCell ref="B2186:D2186"/>
    <mergeCell ref="B2217:D2217"/>
    <mergeCell ref="B2219:D2219"/>
    <mergeCell ref="B2220:D2220"/>
    <mergeCell ref="B2168:D2168"/>
    <mergeCell ref="B2171:D2171"/>
    <mergeCell ref="B2172:D2172"/>
    <mergeCell ref="B2173:D2173"/>
    <mergeCell ref="B2086:D2086"/>
    <mergeCell ref="B2087:D2087"/>
    <mergeCell ref="B2089:D2089"/>
    <mergeCell ref="B2090:C2090"/>
    <mergeCell ref="B2092:D2092"/>
    <mergeCell ref="B2094:D2094"/>
    <mergeCell ref="B2091:D2091"/>
    <mergeCell ref="B2095:D2095"/>
    <mergeCell ref="B2099:D2099"/>
    <mergeCell ref="B2100:D2100"/>
    <mergeCell ref="B2135:C2135"/>
    <mergeCell ref="B1974:D1974"/>
    <mergeCell ref="B1975:D1975"/>
    <mergeCell ref="B2010:C2010"/>
    <mergeCell ref="B2012:C2012"/>
    <mergeCell ref="B2042:D2042"/>
    <mergeCell ref="B2061:D2061"/>
    <mergeCell ref="B2043:D2043"/>
    <mergeCell ref="B2137:C2137"/>
    <mergeCell ref="B2167:D2167"/>
    <mergeCell ref="B2046:D2046"/>
    <mergeCell ref="B2047:D2047"/>
    <mergeCell ref="B2048:D2048"/>
    <mergeCell ref="B2072:D2072"/>
    <mergeCell ref="B2073:D2073"/>
    <mergeCell ref="B2049:D2049"/>
    <mergeCell ref="B1924:D1924"/>
    <mergeCell ref="B1967:D1967"/>
    <mergeCell ref="B1969:D1969"/>
    <mergeCell ref="B1849:D1849"/>
    <mergeCell ref="B1850:D1850"/>
    <mergeCell ref="B1885:C1885"/>
    <mergeCell ref="B1887:C1887"/>
    <mergeCell ref="B1917:D1917"/>
    <mergeCell ref="B1918:D1918"/>
    <mergeCell ref="B1921:D1921"/>
    <mergeCell ref="B1964:D1964"/>
    <mergeCell ref="B1965:C1965"/>
    <mergeCell ref="B1966:D1966"/>
    <mergeCell ref="B1922:D1922"/>
    <mergeCell ref="B1936:D1936"/>
    <mergeCell ref="B1947:D1947"/>
    <mergeCell ref="B1948:D1948"/>
    <mergeCell ref="B1970:D1970"/>
    <mergeCell ref="B1448:D1448"/>
    <mergeCell ref="B1449:D1449"/>
    <mergeCell ref="B1462:D1462"/>
    <mergeCell ref="B1463:D1463"/>
    <mergeCell ref="B1590:C1590"/>
    <mergeCell ref="B2847:C2847"/>
    <mergeCell ref="B1714:D1714"/>
    <mergeCell ref="B1715:C1715"/>
    <mergeCell ref="B1698:D1698"/>
    <mergeCell ref="B1717:D1717"/>
    <mergeCell ref="B1719:D1719"/>
    <mergeCell ref="B1720:D1720"/>
    <mergeCell ref="B1591:D1591"/>
    <mergeCell ref="B1592:D1592"/>
    <mergeCell ref="B1674:D1674"/>
    <mergeCell ref="B1686:D1686"/>
    <mergeCell ref="B1697:D1697"/>
    <mergeCell ref="B1711:D1711"/>
    <mergeCell ref="B1594:D1594"/>
    <mergeCell ref="B1595:D1595"/>
    <mergeCell ref="B1961:D1961"/>
    <mergeCell ref="B1962:D1962"/>
    <mergeCell ref="B1923:D1923"/>
    <mergeCell ref="B1844:D1844"/>
    <mergeCell ref="B1845:D1845"/>
    <mergeCell ref="B1724:D1724"/>
    <mergeCell ref="B1725:D1725"/>
    <mergeCell ref="B1760:C1760"/>
    <mergeCell ref="B1762:C1762"/>
    <mergeCell ref="B1823:D1823"/>
    <mergeCell ref="B1836:D1836"/>
    <mergeCell ref="B863:D863"/>
    <mergeCell ref="B904:D904"/>
    <mergeCell ref="B918:D918"/>
    <mergeCell ref="B1017:D1017"/>
    <mergeCell ref="B1018:D1018"/>
    <mergeCell ref="B1019:D1019"/>
    <mergeCell ref="B1020:D1020"/>
    <mergeCell ref="B1021:D1021"/>
    <mergeCell ref="B1023:D1023"/>
    <mergeCell ref="B1299:D1299"/>
    <mergeCell ref="B1337:D1337"/>
    <mergeCell ref="B1341:D1341"/>
    <mergeCell ref="B1024:D1024"/>
    <mergeCell ref="B1062:D1062"/>
    <mergeCell ref="B1063:D1063"/>
    <mergeCell ref="B1066:D1066"/>
    <mergeCell ref="B1067:D1067"/>
    <mergeCell ref="B1070:D1070"/>
    <mergeCell ref="B1071:D1071"/>
    <mergeCell ref="B1072:D1072"/>
    <mergeCell ref="B1073:D1073"/>
    <mergeCell ref="B1074:D1074"/>
    <mergeCell ref="B1076:D1076"/>
    <mergeCell ref="B1077:D1077"/>
    <mergeCell ref="B1114:D1114"/>
    <mergeCell ref="B1115:D1115"/>
    <mergeCell ref="B1116:D1116"/>
    <mergeCell ref="B1166:D1166"/>
    <mergeCell ref="B1171:D1171"/>
    <mergeCell ref="B1172:D1172"/>
    <mergeCell ref="B1175:D1175"/>
    <mergeCell ref="B1176:D1176"/>
    <mergeCell ref="B686:D686"/>
    <mergeCell ref="B592:D592"/>
    <mergeCell ref="B794:D794"/>
    <mergeCell ref="B862:D862"/>
    <mergeCell ref="B810:D810"/>
    <mergeCell ref="B849:D849"/>
    <mergeCell ref="B852:D852"/>
    <mergeCell ref="B853:D853"/>
    <mergeCell ref="B856:D856"/>
    <mergeCell ref="B907:D907"/>
    <mergeCell ref="B908:D908"/>
    <mergeCell ref="B1181:D1181"/>
    <mergeCell ref="B1010:D1010"/>
    <mergeCell ref="B911:D911"/>
    <mergeCell ref="B912:D912"/>
    <mergeCell ref="B913:D913"/>
    <mergeCell ref="B915:D915"/>
    <mergeCell ref="B917:D917"/>
    <mergeCell ref="B914:D914"/>
    <mergeCell ref="B966:D966"/>
    <mergeCell ref="B967:D967"/>
    <mergeCell ref="B968:D968"/>
    <mergeCell ref="B970:D970"/>
    <mergeCell ref="B971:D971"/>
    <mergeCell ref="B1009:D1009"/>
    <mergeCell ref="B1013:D1013"/>
    <mergeCell ref="B1014:D1014"/>
    <mergeCell ref="B857:D857"/>
    <mergeCell ref="B858:D858"/>
    <mergeCell ref="B859:D859"/>
    <mergeCell ref="B860:D860"/>
    <mergeCell ref="B903:D903"/>
    <mergeCell ref="B646:D646"/>
    <mergeCell ref="B688:D688"/>
    <mergeCell ref="B649:D649"/>
    <mergeCell ref="B800:D800"/>
    <mergeCell ref="B809:D809"/>
    <mergeCell ref="B803:D803"/>
    <mergeCell ref="B804:D804"/>
    <mergeCell ref="B805:D805"/>
    <mergeCell ref="B806:D806"/>
    <mergeCell ref="B807:D807"/>
    <mergeCell ref="B793:D793"/>
    <mergeCell ref="B491:D491"/>
    <mergeCell ref="B492:D492"/>
    <mergeCell ref="B534:D534"/>
    <mergeCell ref="B535:D535"/>
    <mergeCell ref="B538:D538"/>
    <mergeCell ref="B539:D539"/>
    <mergeCell ref="B540:D540"/>
    <mergeCell ref="B542:D542"/>
    <mergeCell ref="B544:D544"/>
    <mergeCell ref="B545:D545"/>
    <mergeCell ref="B590:D590"/>
    <mergeCell ref="B591:D591"/>
    <mergeCell ref="B586:D586"/>
    <mergeCell ref="B587:D587"/>
    <mergeCell ref="B749:D749"/>
    <mergeCell ref="B750:D750"/>
    <mergeCell ref="B751:D751"/>
    <mergeCell ref="B748:D748"/>
    <mergeCell ref="B752:D752"/>
    <mergeCell ref="B741:D741"/>
    <mergeCell ref="B648:D648"/>
    <mergeCell ref="B901:D901"/>
    <mergeCell ref="B902:D902"/>
    <mergeCell ref="B1117:D1117"/>
    <mergeCell ref="B1118:D1118"/>
    <mergeCell ref="B1119:D1119"/>
    <mergeCell ref="B1120:D1120"/>
    <mergeCell ref="B1123:D1123"/>
    <mergeCell ref="B1124:D1124"/>
    <mergeCell ref="B1125:D1125"/>
    <mergeCell ref="B1126:D1126"/>
    <mergeCell ref="B1128:D1128"/>
    <mergeCell ref="B1129:D1129"/>
    <mergeCell ref="B795:D795"/>
    <mergeCell ref="B799:D799"/>
    <mergeCell ref="B594:D594"/>
    <mergeCell ref="B643:D643"/>
    <mergeCell ref="B638:D638"/>
    <mergeCell ref="B639:D639"/>
    <mergeCell ref="B596:D596"/>
    <mergeCell ref="B597:D597"/>
    <mergeCell ref="B642:D642"/>
    <mergeCell ref="B692:D692"/>
    <mergeCell ref="B696:D696"/>
    <mergeCell ref="B697:D697"/>
    <mergeCell ref="B689:D689"/>
    <mergeCell ref="B693:D693"/>
    <mergeCell ref="B796:D796"/>
    <mergeCell ref="B698:D698"/>
    <mergeCell ref="B699:D699"/>
    <mergeCell ref="B754:D754"/>
    <mergeCell ref="B755:D755"/>
    <mergeCell ref="B644:D644"/>
    <mergeCell ref="B1255:D1255"/>
    <mergeCell ref="B1256:D1256"/>
    <mergeCell ref="B1259:D1259"/>
    <mergeCell ref="B1260:D1260"/>
    <mergeCell ref="B1261:D1261"/>
    <mergeCell ref="B1262:D1262"/>
    <mergeCell ref="B1266:D1266"/>
    <mergeCell ref="B1295:D1295"/>
    <mergeCell ref="B1296:D1296"/>
    <mergeCell ref="B1298:D1298"/>
    <mergeCell ref="B1277:D1277"/>
    <mergeCell ref="B1278:D1278"/>
    <mergeCell ref="B1291:D1291"/>
    <mergeCell ref="B1292:D1292"/>
    <mergeCell ref="B957:D957"/>
    <mergeCell ref="B960:D960"/>
    <mergeCell ref="B961:D961"/>
    <mergeCell ref="B964:D964"/>
    <mergeCell ref="B965:D965"/>
    <mergeCell ref="B1177:D1177"/>
    <mergeCell ref="B1192:D1192"/>
    <mergeCell ref="B1193:D1193"/>
    <mergeCell ref="B1672:D1672"/>
    <mergeCell ref="B1716:D1716"/>
    <mergeCell ref="B1712:D1712"/>
    <mergeCell ref="B1363:D1363"/>
    <mergeCell ref="B1364:D1364"/>
    <mergeCell ref="B1377:D1377"/>
    <mergeCell ref="B1432:D1432"/>
    <mergeCell ref="B1385:D1385"/>
    <mergeCell ref="B1422:D1422"/>
    <mergeCell ref="B1425:D1425"/>
    <mergeCell ref="B1426:D1426"/>
    <mergeCell ref="B1427:D1427"/>
    <mergeCell ref="B1512:C1512"/>
    <mergeCell ref="B1474:D1474"/>
    <mergeCell ref="B1510:C1510"/>
    <mergeCell ref="B1667:D1667"/>
    <mergeCell ref="B1668:D1668"/>
    <mergeCell ref="B1671:D1671"/>
    <mergeCell ref="B1543:D1543"/>
    <mergeCell ref="B1837:D1837"/>
    <mergeCell ref="B1839:D1839"/>
    <mergeCell ref="B1840:C1840"/>
    <mergeCell ref="B1822:D1822"/>
    <mergeCell ref="B1793:D1793"/>
    <mergeCell ref="B1796:D1796"/>
    <mergeCell ref="B1797:D1797"/>
    <mergeCell ref="B1798:D1798"/>
    <mergeCell ref="B1799:D1799"/>
    <mergeCell ref="B1811:D1811"/>
    <mergeCell ref="B1792:D1792"/>
    <mergeCell ref="B1342:D1342"/>
    <mergeCell ref="B1430:D1430"/>
    <mergeCell ref="B1431:D1431"/>
    <mergeCell ref="B1437:D1437"/>
    <mergeCell ref="B1841:D1841"/>
    <mergeCell ref="B1842:D1842"/>
    <mergeCell ref="B1589:D1589"/>
    <mergeCell ref="B1546:D1546"/>
    <mergeCell ref="B1547:D1547"/>
    <mergeCell ref="B1548:D1548"/>
    <mergeCell ref="B1549:D1549"/>
    <mergeCell ref="B1586:D1586"/>
    <mergeCell ref="B1587:D1587"/>
    <mergeCell ref="B1561:D1561"/>
    <mergeCell ref="B1572:D1572"/>
    <mergeCell ref="B1573:D1573"/>
    <mergeCell ref="B1599:D1599"/>
    <mergeCell ref="B1600:D1600"/>
    <mergeCell ref="B1635:C1635"/>
    <mergeCell ref="B1637:C1637"/>
    <mergeCell ref="B1673:D1673"/>
    <mergeCell ref="X224:Z224"/>
    <mergeCell ref="B701:D701"/>
    <mergeCell ref="B702:D702"/>
    <mergeCell ref="B739:D739"/>
    <mergeCell ref="B740:D740"/>
    <mergeCell ref="B742:D742"/>
    <mergeCell ref="B746:D746"/>
    <mergeCell ref="B744:D744"/>
    <mergeCell ref="B745:D745"/>
    <mergeCell ref="B1464:D1464"/>
    <mergeCell ref="B1465:C1465"/>
    <mergeCell ref="B1466:D1466"/>
    <mergeCell ref="B1467:D1467"/>
    <mergeCell ref="B1469:D1469"/>
    <mergeCell ref="B1470:D1470"/>
    <mergeCell ref="B1475:D1475"/>
    <mergeCell ref="B1542:D1542"/>
    <mergeCell ref="B1345:D1345"/>
    <mergeCell ref="B1346:D1346"/>
    <mergeCell ref="B1347:D1347"/>
    <mergeCell ref="B1348:D1348"/>
    <mergeCell ref="B1352:D1352"/>
    <mergeCell ref="B1378:D1378"/>
    <mergeCell ref="B1381:D1381"/>
    <mergeCell ref="B1382:D1382"/>
    <mergeCell ref="B1384:D1384"/>
    <mergeCell ref="B1206:D1206"/>
    <mergeCell ref="B1207:D1207"/>
    <mergeCell ref="B1210:D1210"/>
    <mergeCell ref="B1211:D1211"/>
    <mergeCell ref="B1213:D1213"/>
    <mergeCell ref="B1214:D1214"/>
    <mergeCell ref="AC120:AC121"/>
    <mergeCell ref="AD120:AD121"/>
    <mergeCell ref="AA224:AA225"/>
    <mergeCell ref="AB224:AB225"/>
    <mergeCell ref="AC224:AC225"/>
    <mergeCell ref="AD224:AD225"/>
    <mergeCell ref="C266:F266"/>
    <mergeCell ref="C267:F267"/>
    <mergeCell ref="C268:AG268"/>
    <mergeCell ref="B217:AH217"/>
    <mergeCell ref="C220:E220"/>
    <mergeCell ref="C221:AG221"/>
    <mergeCell ref="C222:W222"/>
    <mergeCell ref="B223:B225"/>
    <mergeCell ref="C223:C225"/>
    <mergeCell ref="D223:D225"/>
    <mergeCell ref="E223:R223"/>
    <mergeCell ref="S223:Z223"/>
    <mergeCell ref="AA223:AD223"/>
    <mergeCell ref="AE223:AG224"/>
    <mergeCell ref="E224:E225"/>
    <mergeCell ref="F224:F225"/>
    <mergeCell ref="G224:G225"/>
    <mergeCell ref="H224:I224"/>
    <mergeCell ref="J224:K224"/>
    <mergeCell ref="L224:M224"/>
    <mergeCell ref="N224:O224"/>
    <mergeCell ref="P224:R224"/>
    <mergeCell ref="S224:S225"/>
    <mergeCell ref="T224:T225"/>
    <mergeCell ref="U224:U225"/>
    <mergeCell ref="V224:W224"/>
    <mergeCell ref="B176:AH176"/>
    <mergeCell ref="C179:E179"/>
    <mergeCell ref="C180:AG180"/>
    <mergeCell ref="C181:W181"/>
    <mergeCell ref="B182:B184"/>
    <mergeCell ref="C182:C184"/>
    <mergeCell ref="D182:D184"/>
    <mergeCell ref="E182:R182"/>
    <mergeCell ref="S182:Z182"/>
    <mergeCell ref="AA182:AD182"/>
    <mergeCell ref="AE182:AG183"/>
    <mergeCell ref="E183:E184"/>
    <mergeCell ref="F183:F184"/>
    <mergeCell ref="G183:G184"/>
    <mergeCell ref="H183:I183"/>
    <mergeCell ref="J183:K183"/>
    <mergeCell ref="L183:M183"/>
    <mergeCell ref="N183:O183"/>
    <mergeCell ref="P183:R183"/>
    <mergeCell ref="S183:S184"/>
    <mergeCell ref="T183:T184"/>
    <mergeCell ref="U183:U184"/>
    <mergeCell ref="V183:W183"/>
    <mergeCell ref="X183:Z183"/>
    <mergeCell ref="AA183:AA184"/>
    <mergeCell ref="AB183:AB184"/>
    <mergeCell ref="AC183:AC184"/>
    <mergeCell ref="AD183:AD184"/>
    <mergeCell ref="C213:F213"/>
    <mergeCell ref="C214:F214"/>
    <mergeCell ref="C215:AG215"/>
    <mergeCell ref="B113:AH113"/>
    <mergeCell ref="C116:E116"/>
    <mergeCell ref="C117:AG117"/>
    <mergeCell ref="C118:W118"/>
    <mergeCell ref="B119:B121"/>
    <mergeCell ref="C119:C121"/>
    <mergeCell ref="D119:D121"/>
    <mergeCell ref="E119:R119"/>
    <mergeCell ref="S119:Z119"/>
    <mergeCell ref="AA119:AD119"/>
    <mergeCell ref="AE119:AG120"/>
    <mergeCell ref="E120:E121"/>
    <mergeCell ref="F120:F121"/>
    <mergeCell ref="G120:G121"/>
    <mergeCell ref="H120:I120"/>
    <mergeCell ref="J120:K120"/>
    <mergeCell ref="L120:M120"/>
    <mergeCell ref="N120:O120"/>
    <mergeCell ref="P120:R120"/>
    <mergeCell ref="C172:F172"/>
    <mergeCell ref="C173:F173"/>
    <mergeCell ref="C174:AG174"/>
    <mergeCell ref="S120:S121"/>
    <mergeCell ref="T120:T121"/>
    <mergeCell ref="U120:U121"/>
    <mergeCell ref="V120:W120"/>
    <mergeCell ref="X120:Z120"/>
    <mergeCell ref="AA120:AA121"/>
    <mergeCell ref="AB120:AB121"/>
  </mergeCells>
  <phoneticPr fontId="8" type="noConversion"/>
  <dataValidations count="10">
    <dataValidation type="decimal" operator="greaterThan" showInputMessage="1" showErrorMessage="1" sqref="AG486">
      <formula1>V490</formula1>
    </dataValidation>
    <dataValidation type="decimal" operator="greaterThan" allowBlank="1" showInputMessage="1" showErrorMessage="1" sqref="D486:M486">
      <formula1>D490</formula1>
    </dataValidation>
    <dataValidation type="decimal" operator="greaterThan" showInputMessage="1" showErrorMessage="1" sqref="O486:U486 W486:AD486">
      <formula1>N490</formula1>
    </dataValidation>
    <dataValidation type="date" operator="greaterThan" showInputMessage="1" showErrorMessage="1" sqref="C375:D375 C435:D435">
      <formula1>#REF!</formula1>
    </dataValidation>
    <dataValidation type="decimal" operator="greaterThan" showInputMessage="1" showErrorMessage="1" sqref="AG427 AG458:AG485 O427:U427 W427:AD427">
      <formula1>#REF!</formula1>
    </dataValidation>
    <dataValidation type="decimal" operator="greaterThan" allowBlank="1" showInputMessage="1" showErrorMessage="1" sqref="D427:M427">
      <formula1>#REF!</formula1>
    </dataValidation>
    <dataValidation type="date" operator="greaterThan" allowBlank="1" showInputMessage="1" showErrorMessage="1" sqref="D34:D35">
      <formula1>E12</formula1>
    </dataValidation>
    <dataValidation type="date" operator="greaterThan" allowBlank="1" showInputMessage="1" showErrorMessage="1" sqref="D58:D59">
      <formula1>E27</formula1>
    </dataValidation>
    <dataValidation type="date" operator="greaterThan" allowBlank="1" showInputMessage="1" showErrorMessage="1" sqref="D16:D17">
      <formula1>#REF!</formula1>
    </dataValidation>
    <dataValidation type="decimal" operator="greaterThan" showInputMessage="1" showErrorMessage="1" sqref="AG440:AG457">
      <formula1>V487</formula1>
    </dataValidation>
  </dataValidations>
  <pageMargins left="0.75" right="0.75" top="1" bottom="1" header="0"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V181"/>
  <sheetViews>
    <sheetView zoomScaleNormal="100" workbookViewId="0">
      <selection activeCell="L1" sqref="L1"/>
    </sheetView>
  </sheetViews>
  <sheetFormatPr baseColWidth="10" defaultRowHeight="12"/>
  <cols>
    <col min="1" max="1" width="2.7109375" style="374" customWidth="1"/>
    <col min="2" max="2" width="38.85546875" style="374" customWidth="1"/>
    <col min="3" max="3" width="19.7109375" style="374" customWidth="1"/>
    <col min="4" max="4" width="12.140625" style="374" customWidth="1"/>
    <col min="5" max="13" width="11.42578125" style="374"/>
    <col min="14" max="14" width="33.42578125" style="374" customWidth="1"/>
    <col min="15" max="48" width="11.42578125" style="374"/>
    <col min="49" max="16384" width="11.42578125" style="3"/>
  </cols>
  <sheetData>
    <row r="1" spans="2:34">
      <c r="B1" s="977"/>
      <c r="C1" s="977"/>
      <c r="D1" s="977"/>
      <c r="E1" s="977"/>
      <c r="F1" s="977"/>
      <c r="G1" s="977"/>
      <c r="H1" s="977"/>
      <c r="I1" s="977"/>
      <c r="J1" s="977"/>
      <c r="K1" s="977"/>
      <c r="L1" s="977"/>
      <c r="M1" s="1009"/>
    </row>
    <row r="2" spans="2:34" ht="18">
      <c r="B2" s="383" t="s">
        <v>2841</v>
      </c>
      <c r="C2" s="977"/>
      <c r="D2" s="977"/>
      <c r="E2" s="977"/>
      <c r="F2" s="977"/>
      <c r="G2" s="977"/>
      <c r="H2" s="977"/>
      <c r="I2" s="977"/>
      <c r="J2" s="977"/>
      <c r="K2" s="977"/>
      <c r="L2" s="977"/>
      <c r="M2" s="977"/>
    </row>
    <row r="3" spans="2:34" ht="14.25">
      <c r="B3" s="382" t="s">
        <v>2850</v>
      </c>
      <c r="C3" s="977"/>
      <c r="D3" s="977"/>
      <c r="E3" s="977"/>
      <c r="F3" s="977"/>
      <c r="G3" s="977"/>
      <c r="H3" s="977"/>
      <c r="I3" s="977"/>
      <c r="J3" s="977"/>
      <c r="K3" s="977"/>
      <c r="L3" s="977"/>
      <c r="M3" s="977"/>
    </row>
    <row r="4" spans="2:34" ht="14.25">
      <c r="B4" s="379"/>
      <c r="C4" s="977"/>
      <c r="D4" s="977"/>
      <c r="E4" s="977"/>
      <c r="F4" s="977"/>
      <c r="G4" s="977"/>
      <c r="H4" s="977"/>
      <c r="I4" s="977"/>
      <c r="J4" s="977"/>
      <c r="K4" s="977"/>
      <c r="L4" s="977"/>
      <c r="M4" s="977"/>
    </row>
    <row r="5" spans="2:34" ht="14.25">
      <c r="B5" s="379"/>
      <c r="C5" s="977"/>
      <c r="D5" s="977"/>
      <c r="E5" s="977"/>
      <c r="F5" s="977"/>
      <c r="G5" s="977"/>
      <c r="H5" s="977"/>
      <c r="I5" s="977"/>
      <c r="J5" s="977"/>
      <c r="K5" s="977"/>
      <c r="L5" s="977"/>
      <c r="M5" s="977"/>
    </row>
    <row r="6" spans="2:34" ht="14.25">
      <c r="B6" s="379"/>
      <c r="C6" s="977"/>
      <c r="D6" s="977"/>
      <c r="E6" s="977"/>
      <c r="F6" s="977"/>
      <c r="G6" s="977"/>
      <c r="H6" s="977"/>
      <c r="I6" s="977"/>
      <c r="J6" s="977"/>
      <c r="K6" s="977"/>
      <c r="L6" s="977"/>
      <c r="M6" s="977"/>
    </row>
    <row r="7" spans="2:34" ht="14.25">
      <c r="B7" s="379"/>
      <c r="C7" s="977"/>
      <c r="D7" s="977"/>
      <c r="E7" s="977"/>
      <c r="F7" s="977"/>
      <c r="G7" s="977"/>
      <c r="H7" s="977"/>
      <c r="I7" s="977"/>
      <c r="J7" s="977"/>
      <c r="K7" s="977"/>
      <c r="L7" s="977"/>
      <c r="M7" s="977"/>
    </row>
    <row r="8" spans="2:34" ht="14.25">
      <c r="B8" s="382" t="str">
        <f>+Inicio!B8</f>
        <v xml:space="preserve">      Fecha de publicación: Agosto de 2014</v>
      </c>
      <c r="C8" s="977"/>
      <c r="D8" s="977"/>
      <c r="E8" s="977"/>
      <c r="F8" s="977"/>
      <c r="G8" s="977"/>
      <c r="H8" s="977"/>
      <c r="I8" s="977"/>
      <c r="J8" s="977"/>
      <c r="K8" s="977"/>
      <c r="L8" s="977"/>
      <c r="M8" s="977"/>
    </row>
    <row r="9" spans="2:34">
      <c r="B9" s="977"/>
      <c r="C9" s="977"/>
      <c r="D9" s="977"/>
      <c r="E9" s="977"/>
      <c r="F9" s="977"/>
      <c r="G9" s="977"/>
      <c r="H9" s="977"/>
      <c r="I9" s="977"/>
      <c r="J9" s="977"/>
      <c r="K9" s="977"/>
      <c r="L9" s="977"/>
      <c r="M9" s="977"/>
    </row>
    <row r="10" spans="2:34">
      <c r="B10" s="977"/>
      <c r="C10" s="977"/>
      <c r="D10" s="977"/>
      <c r="E10" s="977"/>
      <c r="F10" s="977"/>
      <c r="G10" s="977"/>
      <c r="H10" s="977"/>
      <c r="I10" s="977"/>
      <c r="J10" s="977"/>
      <c r="K10" s="977"/>
      <c r="L10" s="977"/>
      <c r="M10" s="977"/>
    </row>
    <row r="11" spans="2:34">
      <c r="B11" s="978"/>
      <c r="C11" s="978"/>
      <c r="D11" s="978"/>
      <c r="E11" s="978"/>
      <c r="F11" s="978"/>
      <c r="G11" s="978"/>
      <c r="H11" s="978"/>
      <c r="I11" s="978"/>
      <c r="J11" s="978"/>
      <c r="K11" s="978"/>
      <c r="L11" s="978"/>
      <c r="M11" s="978"/>
    </row>
    <row r="12" spans="2:34" s="374" customFormat="1" ht="12.75" thickBot="1"/>
    <row r="13" spans="2:34" s="374" customFormat="1" ht="20.25">
      <c r="B13" s="2138" t="s">
        <v>2857</v>
      </c>
      <c r="C13" s="2139"/>
      <c r="D13" s="2139"/>
      <c r="E13" s="2139"/>
      <c r="F13" s="2139"/>
      <c r="G13" s="2139"/>
      <c r="H13" s="2139"/>
      <c r="I13" s="2139"/>
      <c r="J13" s="2139"/>
      <c r="K13" s="2139"/>
      <c r="L13" s="2139"/>
      <c r="M13" s="2139"/>
      <c r="N13" s="2139"/>
      <c r="O13" s="2139"/>
      <c r="P13" s="2139"/>
      <c r="Q13" s="2139"/>
      <c r="R13" s="2139"/>
      <c r="S13" s="2139"/>
      <c r="T13" s="2139"/>
      <c r="U13" s="2139"/>
      <c r="V13" s="2139"/>
      <c r="W13" s="2139"/>
      <c r="X13" s="2139"/>
      <c r="Y13" s="2139"/>
      <c r="Z13" s="2139"/>
      <c r="AA13" s="2139"/>
      <c r="AB13" s="2139"/>
      <c r="AC13" s="2139"/>
      <c r="AD13" s="2139"/>
      <c r="AE13" s="2139"/>
      <c r="AF13" s="2139"/>
      <c r="AG13" s="2139"/>
      <c r="AH13" s="2140"/>
    </row>
    <row r="14" spans="2:34" s="374" customFormat="1" ht="13.5" customHeight="1">
      <c r="B14" s="1176"/>
      <c r="C14" s="1177"/>
      <c r="D14" s="1178"/>
      <c r="E14" s="1178"/>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1084"/>
    </row>
    <row r="15" spans="2:34" s="374" customFormat="1" ht="13.5" customHeight="1">
      <c r="B15" s="1179" t="s">
        <v>2858</v>
      </c>
      <c r="C15" s="1180" t="s">
        <v>3168</v>
      </c>
      <c r="D15" s="1180"/>
      <c r="E15" s="456"/>
      <c r="F15" s="456"/>
      <c r="G15" s="456"/>
      <c r="H15" s="456"/>
      <c r="I15" s="1181"/>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1084"/>
    </row>
    <row r="16" spans="2:34" s="374" customFormat="1" ht="13.5" thickBot="1">
      <c r="B16" s="1179" t="s">
        <v>2860</v>
      </c>
      <c r="C16" s="1276">
        <v>41548</v>
      </c>
      <c r="D16" s="1276"/>
      <c r="E16" s="456"/>
      <c r="F16" s="456"/>
      <c r="G16" s="456"/>
      <c r="H16" s="456"/>
      <c r="I16" s="1181"/>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1084"/>
    </row>
    <row r="17" spans="2:34" s="374" customFormat="1" ht="13.5" thickBot="1">
      <c r="B17" s="1179" t="s">
        <v>2861</v>
      </c>
      <c r="C17" s="2141"/>
      <c r="D17" s="2142"/>
      <c r="E17" s="2142"/>
      <c r="F17" s="2142"/>
      <c r="G17" s="2142"/>
      <c r="H17" s="2142"/>
      <c r="I17" s="2142"/>
      <c r="J17" s="2142"/>
      <c r="K17" s="2142"/>
      <c r="L17" s="2142"/>
      <c r="M17" s="2142"/>
      <c r="N17" s="2142"/>
      <c r="O17" s="2142"/>
      <c r="P17" s="2142"/>
      <c r="Q17" s="2142"/>
      <c r="R17" s="2142"/>
      <c r="S17" s="2142"/>
      <c r="T17" s="2142"/>
      <c r="U17" s="2142"/>
      <c r="V17" s="2142"/>
      <c r="W17" s="2142"/>
      <c r="X17" s="2142"/>
      <c r="Y17" s="2142"/>
      <c r="Z17" s="2142"/>
      <c r="AA17" s="2142"/>
      <c r="AB17" s="2142"/>
      <c r="AC17" s="2142"/>
      <c r="AD17" s="2142"/>
      <c r="AE17" s="2142"/>
      <c r="AF17" s="2142"/>
      <c r="AG17" s="2143"/>
      <c r="AH17" s="1084"/>
    </row>
    <row r="18" spans="2:34" s="374" customFormat="1" ht="13.5" thickBot="1">
      <c r="B18" s="1176"/>
      <c r="C18" s="2144"/>
      <c r="D18" s="2144"/>
      <c r="E18" s="2144"/>
      <c r="F18" s="2144"/>
      <c r="G18" s="2144"/>
      <c r="H18" s="2144"/>
      <c r="I18" s="2144"/>
      <c r="J18" s="2144"/>
      <c r="K18" s="2144"/>
      <c r="L18" s="2144"/>
      <c r="M18" s="2144"/>
      <c r="N18" s="2144"/>
      <c r="O18" s="2144"/>
      <c r="P18" s="2144"/>
      <c r="Q18" s="2144"/>
      <c r="R18" s="2144"/>
      <c r="S18" s="2144"/>
      <c r="T18" s="2144"/>
      <c r="U18" s="2144"/>
      <c r="V18" s="2144"/>
      <c r="W18" s="2144"/>
      <c r="X18" s="456"/>
      <c r="Y18" s="456"/>
      <c r="Z18" s="456"/>
      <c r="AA18" s="456"/>
      <c r="AB18" s="456"/>
      <c r="AC18" s="456"/>
      <c r="AD18" s="456"/>
      <c r="AE18" s="456"/>
      <c r="AF18" s="456"/>
      <c r="AG18" s="456"/>
      <c r="AH18" s="1084"/>
    </row>
    <row r="19" spans="2:34" s="374" customFormat="1" ht="24.75" customHeight="1" thickBot="1">
      <c r="B19" s="1737" t="s">
        <v>2862</v>
      </c>
      <c r="C19" s="1739" t="s">
        <v>2863</v>
      </c>
      <c r="D19" s="1737" t="s">
        <v>2864</v>
      </c>
      <c r="E19" s="1741" t="s">
        <v>2865</v>
      </c>
      <c r="F19" s="1742"/>
      <c r="G19" s="1742"/>
      <c r="H19" s="1742"/>
      <c r="I19" s="1742"/>
      <c r="J19" s="1742"/>
      <c r="K19" s="1742"/>
      <c r="L19" s="1742"/>
      <c r="M19" s="1742"/>
      <c r="N19" s="1742"/>
      <c r="O19" s="1742"/>
      <c r="P19" s="1742"/>
      <c r="Q19" s="1742"/>
      <c r="R19" s="1743"/>
      <c r="S19" s="2145" t="s">
        <v>2866</v>
      </c>
      <c r="T19" s="2146"/>
      <c r="U19" s="2146"/>
      <c r="V19" s="2146"/>
      <c r="W19" s="2146"/>
      <c r="X19" s="2146"/>
      <c r="Y19" s="2146"/>
      <c r="Z19" s="2147"/>
      <c r="AA19" s="1741" t="s">
        <v>2867</v>
      </c>
      <c r="AB19" s="1742"/>
      <c r="AC19" s="1742"/>
      <c r="AD19" s="1743"/>
      <c r="AE19" s="1747" t="s">
        <v>2868</v>
      </c>
      <c r="AF19" s="1748"/>
      <c r="AG19" s="1749"/>
      <c r="AH19" s="1084"/>
    </row>
    <row r="20" spans="2:34" s="374" customFormat="1" ht="24.75" customHeight="1" thickBot="1">
      <c r="B20" s="1738"/>
      <c r="C20" s="1740"/>
      <c r="D20" s="1738"/>
      <c r="E20" s="1737" t="s">
        <v>2869</v>
      </c>
      <c r="F20" s="2148" t="s">
        <v>2870</v>
      </c>
      <c r="G20" s="2148" t="s">
        <v>2871</v>
      </c>
      <c r="H20" s="2145" t="s">
        <v>2872</v>
      </c>
      <c r="I20" s="2147"/>
      <c r="J20" s="2145" t="s">
        <v>2873</v>
      </c>
      <c r="K20" s="2147"/>
      <c r="L20" s="2145" t="s">
        <v>2874</v>
      </c>
      <c r="M20" s="2147"/>
      <c r="N20" s="2152" t="s">
        <v>2875</v>
      </c>
      <c r="O20" s="2153"/>
      <c r="P20" s="2146" t="s">
        <v>2876</v>
      </c>
      <c r="Q20" s="2146"/>
      <c r="R20" s="2147"/>
      <c r="S20" s="2148" t="s">
        <v>2872</v>
      </c>
      <c r="T20" s="2148" t="s">
        <v>2873</v>
      </c>
      <c r="U20" s="2148" t="s">
        <v>2874</v>
      </c>
      <c r="V20" s="2146" t="s">
        <v>2875</v>
      </c>
      <c r="W20" s="2146"/>
      <c r="X20" s="2145" t="s">
        <v>2876</v>
      </c>
      <c r="Y20" s="2146"/>
      <c r="Z20" s="2147"/>
      <c r="AA20" s="1737" t="s">
        <v>2869</v>
      </c>
      <c r="AB20" s="1737" t="s">
        <v>2877</v>
      </c>
      <c r="AC20" s="1737" t="s">
        <v>2878</v>
      </c>
      <c r="AD20" s="1737" t="s">
        <v>2879</v>
      </c>
      <c r="AE20" s="1750"/>
      <c r="AF20" s="1751"/>
      <c r="AG20" s="1752"/>
      <c r="AH20" s="1084"/>
    </row>
    <row r="21" spans="2:34" s="374" customFormat="1" ht="24.75" customHeight="1" thickBot="1">
      <c r="B21" s="1738"/>
      <c r="C21" s="1740"/>
      <c r="D21" s="1738"/>
      <c r="E21" s="1738"/>
      <c r="F21" s="2149"/>
      <c r="G21" s="2149"/>
      <c r="H21" s="1286" t="s">
        <v>2880</v>
      </c>
      <c r="I21" s="1286" t="s">
        <v>2881</v>
      </c>
      <c r="J21" s="1286" t="s">
        <v>2880</v>
      </c>
      <c r="K21" s="1286" t="s">
        <v>2881</v>
      </c>
      <c r="L21" s="1286" t="s">
        <v>2880</v>
      </c>
      <c r="M21" s="1286" t="s">
        <v>2881</v>
      </c>
      <c r="N21" s="1284" t="s">
        <v>306</v>
      </c>
      <c r="O21" s="1213" t="s">
        <v>2882</v>
      </c>
      <c r="P21" s="1215" t="s">
        <v>2883</v>
      </c>
      <c r="Q21" s="1213" t="s">
        <v>2884</v>
      </c>
      <c r="R21" s="1213" t="s">
        <v>2885</v>
      </c>
      <c r="S21" s="2149"/>
      <c r="T21" s="2149"/>
      <c r="U21" s="2149"/>
      <c r="V21" s="1285" t="s">
        <v>306</v>
      </c>
      <c r="W21" s="1218" t="s">
        <v>2882</v>
      </c>
      <c r="X21" s="1213" t="s">
        <v>2883</v>
      </c>
      <c r="Y21" s="1214" t="s">
        <v>2884</v>
      </c>
      <c r="Z21" s="1213" t="s">
        <v>2885</v>
      </c>
      <c r="AA21" s="1738"/>
      <c r="AB21" s="1738"/>
      <c r="AC21" s="1738"/>
      <c r="AD21" s="1738"/>
      <c r="AE21" s="1278" t="s">
        <v>307</v>
      </c>
      <c r="AF21" s="1278" t="s">
        <v>2886</v>
      </c>
      <c r="AG21" s="1278" t="s">
        <v>2887</v>
      </c>
      <c r="AH21" s="1084"/>
    </row>
    <row r="22" spans="2:34" s="374" customFormat="1" ht="13.5" customHeight="1" thickBot="1">
      <c r="B22" s="1319" t="s">
        <v>3168</v>
      </c>
      <c r="C22" s="1320" t="s">
        <v>3169</v>
      </c>
      <c r="D22" s="1321">
        <v>0</v>
      </c>
      <c r="E22" s="1321">
        <v>0</v>
      </c>
      <c r="F22" s="1120">
        <v>0</v>
      </c>
      <c r="G22" s="1322">
        <v>0</v>
      </c>
      <c r="H22" s="1323">
        <v>2.4E-2</v>
      </c>
      <c r="I22" s="1323">
        <v>2.4E-2</v>
      </c>
      <c r="J22" s="1324">
        <v>0.04</v>
      </c>
      <c r="K22" s="1324">
        <v>0.04</v>
      </c>
      <c r="L22" s="1324">
        <v>0.04</v>
      </c>
      <c r="M22" s="1324">
        <v>0.04</v>
      </c>
      <c r="N22" s="1287"/>
      <c r="O22" s="1288"/>
      <c r="P22" s="1324">
        <v>0.125</v>
      </c>
      <c r="Q22" s="1324">
        <v>0.125</v>
      </c>
      <c r="R22" s="1324">
        <v>0.125</v>
      </c>
      <c r="S22" s="1325"/>
      <c r="T22" s="1324"/>
      <c r="U22" s="1326"/>
      <c r="V22" s="1327"/>
      <c r="W22" s="1326"/>
      <c r="X22" s="1324"/>
      <c r="Y22" s="1328"/>
      <c r="Z22" s="1324"/>
      <c r="AA22" s="1321"/>
      <c r="AB22" s="1120"/>
      <c r="AC22" s="1328"/>
      <c r="AD22" s="1324"/>
      <c r="AE22" s="1329"/>
      <c r="AF22" s="1117"/>
      <c r="AG22" s="1326"/>
      <c r="AH22" s="1084"/>
    </row>
    <row r="23" spans="2:34" s="374" customFormat="1" ht="12.75">
      <c r="B23" s="1205"/>
      <c r="C23" s="1206"/>
      <c r="D23" s="1206">
        <v>1.0000000000000001E-33</v>
      </c>
      <c r="E23" s="1206"/>
      <c r="F23" s="1206"/>
      <c r="G23" s="1206"/>
      <c r="H23" s="1206"/>
      <c r="I23" s="1206"/>
      <c r="J23" s="1206"/>
      <c r="K23" s="1206"/>
      <c r="L23" s="1206"/>
      <c r="M23" s="1206"/>
      <c r="N23" s="1206">
        <v>1.0000000000000001E-33</v>
      </c>
      <c r="O23" s="1206"/>
      <c r="P23" s="1206"/>
      <c r="Q23" s="1206"/>
      <c r="R23" s="1206"/>
      <c r="S23" s="1206"/>
      <c r="T23" s="1206"/>
      <c r="U23" s="1206"/>
      <c r="V23" s="1206">
        <v>1.0000000000000001E-33</v>
      </c>
      <c r="W23" s="1206"/>
      <c r="X23" s="1206"/>
      <c r="Y23" s="1206"/>
      <c r="Z23" s="1206"/>
      <c r="AA23" s="1206"/>
      <c r="AB23" s="1206"/>
      <c r="AC23" s="1206"/>
      <c r="AD23" s="1206"/>
      <c r="AE23" s="1206"/>
      <c r="AF23" s="1206"/>
      <c r="AG23" s="1206"/>
      <c r="AH23" s="1084"/>
    </row>
    <row r="24" spans="2:34" s="374" customFormat="1" ht="12.75">
      <c r="B24" s="1207" t="s">
        <v>2890</v>
      </c>
      <c r="C24" s="1733" t="s">
        <v>3066</v>
      </c>
      <c r="D24" s="1733"/>
      <c r="E24" s="1733"/>
      <c r="F24" s="1733"/>
      <c r="G24" s="1733"/>
      <c r="H24" s="1733"/>
      <c r="I24" s="1733"/>
      <c r="J24" s="1733"/>
      <c r="K24" s="1733"/>
      <c r="L24" s="1733"/>
      <c r="M24" s="1733"/>
      <c r="N24" s="1733"/>
      <c r="O24" s="1733"/>
      <c r="P24" s="1733"/>
      <c r="Q24" s="1733"/>
      <c r="R24" s="1733"/>
      <c r="S24" s="1733"/>
      <c r="T24" s="1733"/>
      <c r="U24" s="1733"/>
      <c r="V24" s="1733"/>
      <c r="W24" s="1733"/>
      <c r="X24" s="1733"/>
      <c r="Y24" s="1733"/>
      <c r="Z24" s="1733"/>
      <c r="AA24" s="1733"/>
      <c r="AB24" s="1733"/>
      <c r="AC24" s="1733"/>
      <c r="AD24" s="1733"/>
      <c r="AE24" s="1733"/>
      <c r="AF24" s="1733"/>
      <c r="AG24" s="1733"/>
      <c r="AH24" s="1084"/>
    </row>
    <row r="25" spans="2:34" s="374" customFormat="1" ht="12.75">
      <c r="B25" s="1207" t="s">
        <v>2892</v>
      </c>
      <c r="C25" s="2273" t="s">
        <v>3065</v>
      </c>
      <c r="D25" s="2273"/>
      <c r="E25" s="2273"/>
      <c r="F25" s="2273"/>
      <c r="G25" s="2273"/>
      <c r="H25" s="2273"/>
      <c r="I25" s="2273"/>
      <c r="J25" s="2273"/>
      <c r="K25" s="2273"/>
      <c r="L25" s="2273"/>
      <c r="M25" s="2273"/>
      <c r="N25" s="2273"/>
      <c r="O25" s="2273"/>
      <c r="P25" s="2273"/>
      <c r="Q25" s="2273"/>
      <c r="R25" s="2273"/>
      <c r="S25" s="2273"/>
      <c r="T25" s="2273"/>
      <c r="U25" s="2273"/>
      <c r="V25" s="2273"/>
      <c r="W25" s="2273"/>
      <c r="X25" s="2273"/>
      <c r="Y25" s="2273"/>
      <c r="Z25" s="2273"/>
      <c r="AA25" s="2273"/>
      <c r="AB25" s="2273"/>
      <c r="AC25" s="2273"/>
      <c r="AD25" s="2273"/>
      <c r="AE25" s="2273"/>
      <c r="AF25" s="2273"/>
      <c r="AG25" s="2273"/>
      <c r="AH25" s="1084"/>
    </row>
    <row r="26" spans="2:34" s="374" customFormat="1" ht="13.5" thickBot="1">
      <c r="B26" s="1208"/>
      <c r="C26" s="2107"/>
      <c r="D26" s="2107"/>
      <c r="E26" s="2107"/>
      <c r="F26" s="2107"/>
      <c r="G26" s="2284"/>
      <c r="H26" s="2284"/>
      <c r="I26" s="2284"/>
      <c r="J26" s="2284"/>
      <c r="K26" s="2284"/>
      <c r="L26" s="2284"/>
      <c r="M26" s="2284"/>
      <c r="N26" s="2284"/>
      <c r="O26" s="2284"/>
      <c r="P26" s="2284"/>
      <c r="Q26" s="2284"/>
      <c r="R26" s="2284"/>
      <c r="S26" s="2284"/>
      <c r="T26" s="2284"/>
      <c r="U26" s="2284"/>
      <c r="V26" s="2284"/>
      <c r="W26" s="2284"/>
      <c r="X26" s="2284"/>
      <c r="Y26" s="2284"/>
      <c r="Z26" s="2284"/>
      <c r="AA26" s="2284"/>
      <c r="AB26" s="2284"/>
      <c r="AC26" s="2284"/>
      <c r="AD26" s="2284"/>
      <c r="AE26" s="2284"/>
      <c r="AF26" s="2284"/>
      <c r="AG26" s="2284"/>
      <c r="AH26" s="1089"/>
    </row>
    <row r="27" spans="2:34" s="374" customFormat="1"/>
    <row r="28" spans="2:34" s="374" customFormat="1" ht="12.75" thickBot="1"/>
    <row r="29" spans="2:34" s="374" customFormat="1" ht="20.25">
      <c r="B29" s="2138" t="s">
        <v>2857</v>
      </c>
      <c r="C29" s="2139"/>
      <c r="D29" s="2139"/>
      <c r="E29" s="2139"/>
      <c r="F29" s="2139"/>
      <c r="G29" s="2139"/>
      <c r="H29" s="2139"/>
      <c r="I29" s="2139"/>
      <c r="J29" s="2139"/>
      <c r="K29" s="2139"/>
      <c r="L29" s="2139"/>
      <c r="M29" s="2139"/>
      <c r="N29" s="2139"/>
      <c r="O29" s="2139"/>
      <c r="P29" s="2139"/>
      <c r="Q29" s="2139"/>
      <c r="R29" s="2139"/>
      <c r="S29" s="2139"/>
      <c r="T29" s="2139"/>
      <c r="U29" s="2139"/>
      <c r="V29" s="2139"/>
      <c r="W29" s="2139"/>
      <c r="X29" s="2139"/>
      <c r="Y29" s="2139"/>
      <c r="Z29" s="2139"/>
      <c r="AA29" s="2139"/>
      <c r="AB29" s="2139"/>
      <c r="AC29" s="2139"/>
      <c r="AD29" s="2139"/>
      <c r="AE29" s="2139"/>
      <c r="AF29" s="2139"/>
      <c r="AG29" s="2139"/>
      <c r="AH29" s="2140"/>
    </row>
    <row r="30" spans="2:34" s="374" customFormat="1" ht="12.75">
      <c r="B30" s="1176"/>
      <c r="C30" s="1177"/>
      <c r="D30" s="1178"/>
      <c r="E30" s="1178"/>
      <c r="F30" s="456"/>
      <c r="G30" s="456"/>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1084"/>
    </row>
    <row r="31" spans="2:34" s="374" customFormat="1" ht="12.75">
      <c r="B31" s="1179" t="s">
        <v>2858</v>
      </c>
      <c r="C31" s="1180" t="s">
        <v>3149</v>
      </c>
      <c r="D31" s="1180"/>
      <c r="E31" s="456"/>
      <c r="F31" s="456"/>
      <c r="G31" s="456"/>
      <c r="H31" s="456"/>
      <c r="I31" s="1181"/>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1084"/>
    </row>
    <row r="32" spans="2:34" s="374" customFormat="1" ht="13.5" thickBot="1">
      <c r="B32" s="1179" t="s">
        <v>2860</v>
      </c>
      <c r="C32" s="2058">
        <v>41526</v>
      </c>
      <c r="D32" s="2058"/>
      <c r="E32" s="456"/>
      <c r="F32" s="456"/>
      <c r="G32" s="456"/>
      <c r="H32" s="456"/>
      <c r="I32" s="1181"/>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1084"/>
    </row>
    <row r="33" spans="2:34" s="374" customFormat="1" ht="13.5" thickBot="1">
      <c r="B33" s="1179" t="s">
        <v>2861</v>
      </c>
      <c r="C33" s="2141" t="s">
        <v>3150</v>
      </c>
      <c r="D33" s="2142"/>
      <c r="E33" s="2142"/>
      <c r="F33" s="2142"/>
      <c r="G33" s="2142"/>
      <c r="H33" s="2142"/>
      <c r="I33" s="2142"/>
      <c r="J33" s="2142"/>
      <c r="K33" s="2142"/>
      <c r="L33" s="2142"/>
      <c r="M33" s="2142"/>
      <c r="N33" s="2142"/>
      <c r="O33" s="2142"/>
      <c r="P33" s="2142"/>
      <c r="Q33" s="2142"/>
      <c r="R33" s="2142"/>
      <c r="S33" s="2142"/>
      <c r="T33" s="2142"/>
      <c r="U33" s="2142"/>
      <c r="V33" s="2142"/>
      <c r="W33" s="2142"/>
      <c r="X33" s="2142"/>
      <c r="Y33" s="2142"/>
      <c r="Z33" s="2142"/>
      <c r="AA33" s="2142"/>
      <c r="AB33" s="2142"/>
      <c r="AC33" s="2142"/>
      <c r="AD33" s="2142"/>
      <c r="AE33" s="2142"/>
      <c r="AF33" s="2142"/>
      <c r="AG33" s="2143"/>
      <c r="AH33" s="1084"/>
    </row>
    <row r="34" spans="2:34" s="374" customFormat="1" ht="13.5" thickBot="1">
      <c r="B34" s="1176"/>
      <c r="C34" s="2144"/>
      <c r="D34" s="2144"/>
      <c r="E34" s="2144"/>
      <c r="F34" s="2144"/>
      <c r="G34" s="2144"/>
      <c r="H34" s="2144"/>
      <c r="I34" s="2144"/>
      <c r="J34" s="2144"/>
      <c r="K34" s="2144"/>
      <c r="L34" s="2144"/>
      <c r="M34" s="2144"/>
      <c r="N34" s="2144"/>
      <c r="O34" s="2144"/>
      <c r="P34" s="2144"/>
      <c r="Q34" s="2144"/>
      <c r="R34" s="2144"/>
      <c r="S34" s="2144"/>
      <c r="T34" s="2144"/>
      <c r="U34" s="2144"/>
      <c r="V34" s="2144"/>
      <c r="W34" s="2144"/>
      <c r="X34" s="456"/>
      <c r="Y34" s="456"/>
      <c r="Z34" s="456"/>
      <c r="AA34" s="456"/>
      <c r="AB34" s="456"/>
      <c r="AC34" s="456"/>
      <c r="AD34" s="456"/>
      <c r="AE34" s="456"/>
      <c r="AF34" s="456"/>
      <c r="AG34" s="456"/>
      <c r="AH34" s="1084"/>
    </row>
    <row r="35" spans="2:34" s="374" customFormat="1" ht="13.5" thickBot="1">
      <c r="B35" s="1737" t="s">
        <v>2862</v>
      </c>
      <c r="C35" s="1739" t="s">
        <v>2863</v>
      </c>
      <c r="D35" s="1737" t="s">
        <v>2864</v>
      </c>
      <c r="E35" s="1741" t="s">
        <v>2865</v>
      </c>
      <c r="F35" s="1742"/>
      <c r="G35" s="1742"/>
      <c r="H35" s="1742"/>
      <c r="I35" s="1742"/>
      <c r="J35" s="1742"/>
      <c r="K35" s="1742"/>
      <c r="L35" s="1742"/>
      <c r="M35" s="1742"/>
      <c r="N35" s="1742"/>
      <c r="O35" s="1742"/>
      <c r="P35" s="1742"/>
      <c r="Q35" s="1742"/>
      <c r="R35" s="1743"/>
      <c r="S35" s="2145" t="s">
        <v>2866</v>
      </c>
      <c r="T35" s="2146"/>
      <c r="U35" s="2146"/>
      <c r="V35" s="2146"/>
      <c r="W35" s="2146"/>
      <c r="X35" s="2146"/>
      <c r="Y35" s="2146"/>
      <c r="Z35" s="2147"/>
      <c r="AA35" s="1741" t="s">
        <v>2867</v>
      </c>
      <c r="AB35" s="1742"/>
      <c r="AC35" s="1742"/>
      <c r="AD35" s="1743"/>
      <c r="AE35" s="1747" t="s">
        <v>2868</v>
      </c>
      <c r="AF35" s="1748"/>
      <c r="AG35" s="1749"/>
      <c r="AH35" s="1084"/>
    </row>
    <row r="36" spans="2:34" s="374" customFormat="1" ht="13.5" thickBot="1">
      <c r="B36" s="1738"/>
      <c r="C36" s="1740"/>
      <c r="D36" s="1738"/>
      <c r="E36" s="1737" t="s">
        <v>2869</v>
      </c>
      <c r="F36" s="2148" t="s">
        <v>2870</v>
      </c>
      <c r="G36" s="2148" t="s">
        <v>2871</v>
      </c>
      <c r="H36" s="2145" t="s">
        <v>2872</v>
      </c>
      <c r="I36" s="2147"/>
      <c r="J36" s="2145" t="s">
        <v>2873</v>
      </c>
      <c r="K36" s="2147"/>
      <c r="L36" s="2145" t="s">
        <v>2874</v>
      </c>
      <c r="M36" s="2147"/>
      <c r="N36" s="2152" t="s">
        <v>2875</v>
      </c>
      <c r="O36" s="2153"/>
      <c r="P36" s="2146" t="s">
        <v>2876</v>
      </c>
      <c r="Q36" s="2146"/>
      <c r="R36" s="2147"/>
      <c r="S36" s="2148" t="s">
        <v>2872</v>
      </c>
      <c r="T36" s="2148" t="s">
        <v>2873</v>
      </c>
      <c r="U36" s="2148" t="s">
        <v>2874</v>
      </c>
      <c r="V36" s="2146" t="s">
        <v>2875</v>
      </c>
      <c r="W36" s="2146"/>
      <c r="X36" s="2145" t="s">
        <v>2876</v>
      </c>
      <c r="Y36" s="2146"/>
      <c r="Z36" s="2147"/>
      <c r="AA36" s="1737" t="s">
        <v>2869</v>
      </c>
      <c r="AB36" s="1737" t="s">
        <v>2877</v>
      </c>
      <c r="AC36" s="1737" t="s">
        <v>2878</v>
      </c>
      <c r="AD36" s="1737" t="s">
        <v>2879</v>
      </c>
      <c r="AE36" s="1750"/>
      <c r="AF36" s="1751"/>
      <c r="AG36" s="1752"/>
      <c r="AH36" s="1084"/>
    </row>
    <row r="37" spans="2:34" s="374" customFormat="1" ht="26.25" thickBot="1">
      <c r="B37" s="1763"/>
      <c r="C37" s="1764"/>
      <c r="D37" s="1738"/>
      <c r="E37" s="1738"/>
      <c r="F37" s="2149"/>
      <c r="G37" s="2149"/>
      <c r="H37" s="1286" t="s">
        <v>2880</v>
      </c>
      <c r="I37" s="1286" t="s">
        <v>2881</v>
      </c>
      <c r="J37" s="1286" t="s">
        <v>2880</v>
      </c>
      <c r="K37" s="1286" t="s">
        <v>2881</v>
      </c>
      <c r="L37" s="1286" t="s">
        <v>2880</v>
      </c>
      <c r="M37" s="1286" t="s">
        <v>2881</v>
      </c>
      <c r="N37" s="1284" t="s">
        <v>306</v>
      </c>
      <c r="O37" s="1213" t="s">
        <v>2882</v>
      </c>
      <c r="P37" s="1215" t="s">
        <v>2883</v>
      </c>
      <c r="Q37" s="1213" t="s">
        <v>2884</v>
      </c>
      <c r="R37" s="1213" t="s">
        <v>2885</v>
      </c>
      <c r="S37" s="2149"/>
      <c r="T37" s="2149"/>
      <c r="U37" s="2149"/>
      <c r="V37" s="1285" t="s">
        <v>306</v>
      </c>
      <c r="W37" s="1218" t="s">
        <v>2882</v>
      </c>
      <c r="X37" s="1213" t="s">
        <v>2883</v>
      </c>
      <c r="Y37" s="1214" t="s">
        <v>2884</v>
      </c>
      <c r="Z37" s="1213" t="s">
        <v>2885</v>
      </c>
      <c r="AA37" s="1738"/>
      <c r="AB37" s="1738"/>
      <c r="AC37" s="1738"/>
      <c r="AD37" s="1738"/>
      <c r="AE37" s="1278" t="s">
        <v>307</v>
      </c>
      <c r="AF37" s="1278" t="s">
        <v>2886</v>
      </c>
      <c r="AG37" s="1278" t="s">
        <v>2887</v>
      </c>
      <c r="AH37" s="1084"/>
    </row>
    <row r="38" spans="2:34" s="374" customFormat="1" ht="12.75">
      <c r="B38" s="1317" t="s">
        <v>3151</v>
      </c>
      <c r="C38" s="1037" t="s">
        <v>3152</v>
      </c>
      <c r="D38" s="1047">
        <v>0</v>
      </c>
      <c r="E38" s="1047">
        <v>0</v>
      </c>
      <c r="F38" s="1039">
        <v>0</v>
      </c>
      <c r="G38" s="1040">
        <v>0</v>
      </c>
      <c r="H38" s="1041">
        <v>0</v>
      </c>
      <c r="I38" s="1041">
        <v>0</v>
      </c>
      <c r="J38" s="1042"/>
      <c r="K38" s="1042"/>
      <c r="L38" s="1042"/>
      <c r="M38" s="1042"/>
      <c r="N38" s="1036"/>
      <c r="O38" s="1038"/>
      <c r="P38" s="1042"/>
      <c r="Q38" s="1042"/>
      <c r="R38" s="1042"/>
      <c r="S38" s="1045"/>
      <c r="T38" s="1042"/>
      <c r="U38" s="1044"/>
      <c r="V38" s="1046"/>
      <c r="W38" s="1044"/>
      <c r="X38" s="1042"/>
      <c r="Y38" s="1043"/>
      <c r="Z38" s="1042"/>
      <c r="AA38" s="1047"/>
      <c r="AB38" s="1039"/>
      <c r="AC38" s="1043"/>
      <c r="AD38" s="1042"/>
      <c r="AE38" s="1060"/>
      <c r="AF38" s="1048"/>
      <c r="AG38" s="1049"/>
      <c r="AH38" s="1084"/>
    </row>
    <row r="39" spans="2:34" s="374" customFormat="1" ht="13.5" customHeight="1">
      <c r="B39" s="1317" t="s">
        <v>3153</v>
      </c>
      <c r="C39" s="1037" t="s">
        <v>3152</v>
      </c>
      <c r="D39" s="1051">
        <v>0</v>
      </c>
      <c r="E39" s="1051">
        <v>0</v>
      </c>
      <c r="F39" s="1052">
        <v>0</v>
      </c>
      <c r="G39" s="1053">
        <v>0</v>
      </c>
      <c r="H39" s="1318">
        <v>0</v>
      </c>
      <c r="I39" s="1318">
        <v>0</v>
      </c>
      <c r="J39" s="1054"/>
      <c r="K39" s="1054"/>
      <c r="L39" s="1054"/>
      <c r="M39" s="1054"/>
      <c r="N39" s="1036"/>
      <c r="O39" s="1050"/>
      <c r="P39" s="1054"/>
      <c r="Q39" s="1054"/>
      <c r="R39" s="1054"/>
      <c r="S39" s="1058"/>
      <c r="T39" s="1054"/>
      <c r="U39" s="1057"/>
      <c r="V39" s="1059"/>
      <c r="W39" s="1057"/>
      <c r="X39" s="1054"/>
      <c r="Y39" s="1055"/>
      <c r="Z39" s="1054"/>
      <c r="AA39" s="1051"/>
      <c r="AB39" s="1052"/>
      <c r="AC39" s="1055"/>
      <c r="AD39" s="1054"/>
      <c r="AE39" s="1060"/>
      <c r="AF39" s="1048"/>
      <c r="AG39" s="1049"/>
      <c r="AH39" s="1084"/>
    </row>
    <row r="40" spans="2:34" s="374" customFormat="1" ht="13.5" customHeight="1">
      <c r="B40" s="1317" t="s">
        <v>3154</v>
      </c>
      <c r="C40" s="1037" t="s">
        <v>3152</v>
      </c>
      <c r="D40" s="1051">
        <v>0</v>
      </c>
      <c r="E40" s="1051">
        <v>0</v>
      </c>
      <c r="F40" s="1052">
        <v>0</v>
      </c>
      <c r="G40" s="1053">
        <v>0</v>
      </c>
      <c r="H40" s="1318">
        <v>0</v>
      </c>
      <c r="I40" s="1318">
        <v>0</v>
      </c>
      <c r="J40" s="1054"/>
      <c r="K40" s="1054"/>
      <c r="L40" s="1054"/>
      <c r="M40" s="1054"/>
      <c r="N40" s="1036"/>
      <c r="O40" s="1050"/>
      <c r="P40" s="1054"/>
      <c r="Q40" s="1054"/>
      <c r="R40" s="1054"/>
      <c r="S40" s="1058"/>
      <c r="T40" s="1054"/>
      <c r="U40" s="1057"/>
      <c r="V40" s="1059"/>
      <c r="W40" s="1057"/>
      <c r="X40" s="1054"/>
      <c r="Y40" s="1055"/>
      <c r="Z40" s="1054"/>
      <c r="AA40" s="1051"/>
      <c r="AB40" s="1052"/>
      <c r="AC40" s="1055"/>
      <c r="AD40" s="1054"/>
      <c r="AE40" s="1060"/>
      <c r="AF40" s="1048"/>
      <c r="AG40" s="1049"/>
      <c r="AH40" s="1084"/>
    </row>
    <row r="41" spans="2:34" s="374" customFormat="1" ht="13.5" customHeight="1">
      <c r="B41" s="1317" t="s">
        <v>3155</v>
      </c>
      <c r="C41" s="1037" t="s">
        <v>3152</v>
      </c>
      <c r="D41" s="1051">
        <v>0</v>
      </c>
      <c r="E41" s="1051">
        <v>0</v>
      </c>
      <c r="F41" s="1052">
        <v>0</v>
      </c>
      <c r="G41" s="1053">
        <v>0</v>
      </c>
      <c r="H41" s="1318">
        <v>0</v>
      </c>
      <c r="I41" s="1318">
        <v>0</v>
      </c>
      <c r="J41" s="1054"/>
      <c r="K41" s="1054"/>
      <c r="L41" s="1054"/>
      <c r="M41" s="1054"/>
      <c r="N41" s="1036"/>
      <c r="O41" s="1050"/>
      <c r="P41" s="1054"/>
      <c r="Q41" s="1054"/>
      <c r="R41" s="1054"/>
      <c r="S41" s="1058"/>
      <c r="T41" s="1054"/>
      <c r="U41" s="1057"/>
      <c r="V41" s="1059"/>
      <c r="W41" s="1057"/>
      <c r="X41" s="1054"/>
      <c r="Y41" s="1055"/>
      <c r="Z41" s="1054"/>
      <c r="AA41" s="1051"/>
      <c r="AB41" s="1052"/>
      <c r="AC41" s="1055"/>
      <c r="AD41" s="1054"/>
      <c r="AE41" s="1060"/>
      <c r="AF41" s="1048"/>
      <c r="AG41" s="1049"/>
      <c r="AH41" s="1084"/>
    </row>
    <row r="42" spans="2:34" s="374" customFormat="1" ht="13.5" customHeight="1">
      <c r="B42" s="1317" t="s">
        <v>3156</v>
      </c>
      <c r="C42" s="1037" t="s">
        <v>3152</v>
      </c>
      <c r="D42" s="1051">
        <v>0</v>
      </c>
      <c r="E42" s="1051">
        <v>0</v>
      </c>
      <c r="F42" s="1052">
        <v>0</v>
      </c>
      <c r="G42" s="1053">
        <v>0</v>
      </c>
      <c r="H42" s="1318">
        <v>0</v>
      </c>
      <c r="I42" s="1318">
        <v>0</v>
      </c>
      <c r="J42" s="1054"/>
      <c r="K42" s="1054"/>
      <c r="L42" s="1054"/>
      <c r="M42" s="1054"/>
      <c r="N42" s="1036"/>
      <c r="O42" s="1050"/>
      <c r="P42" s="1054"/>
      <c r="Q42" s="1054"/>
      <c r="R42" s="1054"/>
      <c r="S42" s="1058"/>
      <c r="T42" s="1054"/>
      <c r="U42" s="1057"/>
      <c r="V42" s="1059"/>
      <c r="W42" s="1057"/>
      <c r="X42" s="1054"/>
      <c r="Y42" s="1055"/>
      <c r="Z42" s="1054"/>
      <c r="AA42" s="1051"/>
      <c r="AB42" s="1052"/>
      <c r="AC42" s="1055"/>
      <c r="AD42" s="1054"/>
      <c r="AE42" s="1060"/>
      <c r="AF42" s="1048"/>
      <c r="AG42" s="1049"/>
      <c r="AH42" s="1084"/>
    </row>
    <row r="43" spans="2:34" s="374" customFormat="1" ht="13.5" customHeight="1">
      <c r="B43" s="1317" t="s">
        <v>3157</v>
      </c>
      <c r="C43" s="1037" t="s">
        <v>3152</v>
      </c>
      <c r="D43" s="1051">
        <v>0</v>
      </c>
      <c r="E43" s="1051">
        <v>0</v>
      </c>
      <c r="F43" s="1052">
        <v>0</v>
      </c>
      <c r="G43" s="1053">
        <v>0</v>
      </c>
      <c r="H43" s="1318">
        <v>0</v>
      </c>
      <c r="I43" s="1318">
        <v>0</v>
      </c>
      <c r="J43" s="1054"/>
      <c r="K43" s="1054"/>
      <c r="L43" s="1054"/>
      <c r="M43" s="1054"/>
      <c r="N43" s="1036"/>
      <c r="O43" s="1050"/>
      <c r="P43" s="1054"/>
      <c r="Q43" s="1054"/>
      <c r="R43" s="1054"/>
      <c r="S43" s="1058"/>
      <c r="T43" s="1054"/>
      <c r="U43" s="1057"/>
      <c r="V43" s="1059"/>
      <c r="W43" s="1057"/>
      <c r="X43" s="1054"/>
      <c r="Y43" s="1055"/>
      <c r="Z43" s="1054"/>
      <c r="AA43" s="1051"/>
      <c r="AB43" s="1052"/>
      <c r="AC43" s="1055"/>
      <c r="AD43" s="1054"/>
      <c r="AE43" s="1060"/>
      <c r="AF43" s="1048"/>
      <c r="AG43" s="1049"/>
      <c r="AH43" s="1084"/>
    </row>
    <row r="44" spans="2:34" s="374" customFormat="1" ht="13.5" customHeight="1">
      <c r="B44" s="1317" t="s">
        <v>3158</v>
      </c>
      <c r="C44" s="1037" t="s">
        <v>3152</v>
      </c>
      <c r="D44" s="1051">
        <v>0</v>
      </c>
      <c r="E44" s="1051">
        <v>0</v>
      </c>
      <c r="F44" s="1052">
        <v>0</v>
      </c>
      <c r="G44" s="1053">
        <v>0</v>
      </c>
      <c r="H44" s="1318">
        <v>0</v>
      </c>
      <c r="I44" s="1318">
        <v>0</v>
      </c>
      <c r="J44" s="1054"/>
      <c r="K44" s="1054"/>
      <c r="L44" s="1054"/>
      <c r="M44" s="1054"/>
      <c r="N44" s="1036"/>
      <c r="O44" s="1050"/>
      <c r="P44" s="1054"/>
      <c r="Q44" s="1054"/>
      <c r="R44" s="1054"/>
      <c r="S44" s="1058"/>
      <c r="T44" s="1054"/>
      <c r="U44" s="1057"/>
      <c r="V44" s="1059"/>
      <c r="W44" s="1057"/>
      <c r="X44" s="1054"/>
      <c r="Y44" s="1055"/>
      <c r="Z44" s="1054"/>
      <c r="AA44" s="1051"/>
      <c r="AB44" s="1052"/>
      <c r="AC44" s="1055"/>
      <c r="AD44" s="1054"/>
      <c r="AE44" s="1060"/>
      <c r="AF44" s="1048"/>
      <c r="AG44" s="1049"/>
      <c r="AH44" s="1084"/>
    </row>
    <row r="45" spans="2:34" s="374" customFormat="1" ht="13.5" customHeight="1">
      <c r="B45" s="1317" t="s">
        <v>3159</v>
      </c>
      <c r="C45" s="1037" t="s">
        <v>3152</v>
      </c>
      <c r="D45" s="1051">
        <v>0</v>
      </c>
      <c r="E45" s="1051">
        <v>0</v>
      </c>
      <c r="F45" s="1052">
        <v>0</v>
      </c>
      <c r="G45" s="1053">
        <v>0</v>
      </c>
      <c r="H45" s="1318">
        <v>0</v>
      </c>
      <c r="I45" s="1318">
        <v>0</v>
      </c>
      <c r="J45" s="1054"/>
      <c r="K45" s="1054"/>
      <c r="L45" s="1054"/>
      <c r="M45" s="1054"/>
      <c r="N45" s="1036"/>
      <c r="O45" s="1050"/>
      <c r="P45" s="1054"/>
      <c r="Q45" s="1054"/>
      <c r="R45" s="1054"/>
      <c r="S45" s="1058"/>
      <c r="T45" s="1054"/>
      <c r="U45" s="1057"/>
      <c r="V45" s="1059"/>
      <c r="W45" s="1057"/>
      <c r="X45" s="1054"/>
      <c r="Y45" s="1055"/>
      <c r="Z45" s="1054"/>
      <c r="AA45" s="1051"/>
      <c r="AB45" s="1052"/>
      <c r="AC45" s="1055"/>
      <c r="AD45" s="1054"/>
      <c r="AE45" s="1060"/>
      <c r="AF45" s="1048"/>
      <c r="AG45" s="1049"/>
      <c r="AH45" s="1084"/>
    </row>
    <row r="46" spans="2:34" s="374" customFormat="1" ht="13.5" customHeight="1">
      <c r="B46" s="1317" t="s">
        <v>3160</v>
      </c>
      <c r="C46" s="1037" t="s">
        <v>3152</v>
      </c>
      <c r="D46" s="1051">
        <v>0</v>
      </c>
      <c r="E46" s="1051">
        <v>0</v>
      </c>
      <c r="F46" s="1052">
        <v>0</v>
      </c>
      <c r="G46" s="1053">
        <v>0</v>
      </c>
      <c r="H46" s="1318">
        <v>0</v>
      </c>
      <c r="I46" s="1318">
        <v>0</v>
      </c>
      <c r="J46" s="1054"/>
      <c r="K46" s="1054"/>
      <c r="L46" s="1054"/>
      <c r="M46" s="1054"/>
      <c r="N46" s="1036"/>
      <c r="O46" s="1050"/>
      <c r="P46" s="1054"/>
      <c r="Q46" s="1054"/>
      <c r="R46" s="1054"/>
      <c r="S46" s="1058"/>
      <c r="T46" s="1054"/>
      <c r="U46" s="1057"/>
      <c r="V46" s="1059"/>
      <c r="W46" s="1057"/>
      <c r="X46" s="1054"/>
      <c r="Y46" s="1055"/>
      <c r="Z46" s="1054"/>
      <c r="AA46" s="1051"/>
      <c r="AB46" s="1052"/>
      <c r="AC46" s="1055"/>
      <c r="AD46" s="1054"/>
      <c r="AE46" s="1060"/>
      <c r="AF46" s="1048"/>
      <c r="AG46" s="1049"/>
      <c r="AH46" s="1084"/>
    </row>
    <row r="47" spans="2:34" s="374" customFormat="1" ht="13.5" customHeight="1">
      <c r="B47" s="1317" t="s">
        <v>3161</v>
      </c>
      <c r="C47" s="1037" t="s">
        <v>3152</v>
      </c>
      <c r="D47" s="1051">
        <v>0</v>
      </c>
      <c r="E47" s="1051">
        <v>0</v>
      </c>
      <c r="F47" s="1052">
        <v>0</v>
      </c>
      <c r="G47" s="1053">
        <v>0</v>
      </c>
      <c r="H47" s="1318">
        <v>0</v>
      </c>
      <c r="I47" s="1318">
        <v>0</v>
      </c>
      <c r="J47" s="1054"/>
      <c r="K47" s="1054"/>
      <c r="L47" s="1054"/>
      <c r="M47" s="1054"/>
      <c r="N47" s="1036"/>
      <c r="O47" s="1050"/>
      <c r="P47" s="1054"/>
      <c r="Q47" s="1054"/>
      <c r="R47" s="1054"/>
      <c r="S47" s="1058"/>
      <c r="T47" s="1054"/>
      <c r="U47" s="1057"/>
      <c r="V47" s="1059"/>
      <c r="W47" s="1057"/>
      <c r="X47" s="1054"/>
      <c r="Y47" s="1055"/>
      <c r="Z47" s="1054"/>
      <c r="AA47" s="1051"/>
      <c r="AB47" s="1052"/>
      <c r="AC47" s="1055"/>
      <c r="AD47" s="1054"/>
      <c r="AE47" s="1060"/>
      <c r="AF47" s="1048"/>
      <c r="AG47" s="1049"/>
      <c r="AH47" s="1084"/>
    </row>
    <row r="48" spans="2:34" s="374" customFormat="1" ht="13.5" customHeight="1">
      <c r="B48" s="1317" t="s">
        <v>3162</v>
      </c>
      <c r="C48" s="1037" t="s">
        <v>3152</v>
      </c>
      <c r="D48" s="1051">
        <v>0</v>
      </c>
      <c r="E48" s="1051">
        <v>0</v>
      </c>
      <c r="F48" s="1052">
        <v>0</v>
      </c>
      <c r="G48" s="1053">
        <v>0</v>
      </c>
      <c r="H48" s="1318">
        <v>0</v>
      </c>
      <c r="I48" s="1318">
        <v>0</v>
      </c>
      <c r="J48" s="1054"/>
      <c r="K48" s="1054"/>
      <c r="L48" s="1054"/>
      <c r="M48" s="1054"/>
      <c r="N48" s="1036"/>
      <c r="O48" s="1050"/>
      <c r="P48" s="1054"/>
      <c r="Q48" s="1054"/>
      <c r="R48" s="1054"/>
      <c r="S48" s="1058"/>
      <c r="T48" s="1054"/>
      <c r="U48" s="1057"/>
      <c r="V48" s="1059"/>
      <c r="W48" s="1057"/>
      <c r="X48" s="1054"/>
      <c r="Y48" s="1055"/>
      <c r="Z48" s="1054"/>
      <c r="AA48" s="1051"/>
      <c r="AB48" s="1052"/>
      <c r="AC48" s="1055"/>
      <c r="AD48" s="1054"/>
      <c r="AE48" s="1060"/>
      <c r="AF48" s="1048"/>
      <c r="AG48" s="1049"/>
      <c r="AH48" s="1084"/>
    </row>
    <row r="49" spans="2:34" s="374" customFormat="1" ht="13.5" customHeight="1">
      <c r="B49" s="1317" t="s">
        <v>3163</v>
      </c>
      <c r="C49" s="1037" t="s">
        <v>3152</v>
      </c>
      <c r="D49" s="1051">
        <v>0</v>
      </c>
      <c r="E49" s="1051">
        <v>0</v>
      </c>
      <c r="F49" s="1052">
        <v>0</v>
      </c>
      <c r="G49" s="1053">
        <v>0</v>
      </c>
      <c r="H49" s="1318">
        <v>0</v>
      </c>
      <c r="I49" s="1318">
        <v>0</v>
      </c>
      <c r="J49" s="1054"/>
      <c r="K49" s="1054"/>
      <c r="L49" s="1054"/>
      <c r="M49" s="1054"/>
      <c r="N49" s="1036"/>
      <c r="O49" s="1050"/>
      <c r="P49" s="1054"/>
      <c r="Q49" s="1054"/>
      <c r="R49" s="1054"/>
      <c r="S49" s="1058"/>
      <c r="T49" s="1054"/>
      <c r="U49" s="1057"/>
      <c r="V49" s="1059"/>
      <c r="W49" s="1057"/>
      <c r="X49" s="1054"/>
      <c r="Y49" s="1055"/>
      <c r="Z49" s="1054"/>
      <c r="AA49" s="1051"/>
      <c r="AB49" s="1052"/>
      <c r="AC49" s="1055"/>
      <c r="AD49" s="1054"/>
      <c r="AE49" s="1060"/>
      <c r="AF49" s="1048"/>
      <c r="AG49" s="1049"/>
      <c r="AH49" s="1084"/>
    </row>
    <row r="50" spans="2:34" s="374" customFormat="1" ht="13.5" customHeight="1">
      <c r="B50" s="1317" t="s">
        <v>3164</v>
      </c>
      <c r="C50" s="1037" t="s">
        <v>3152</v>
      </c>
      <c r="D50" s="1051">
        <v>0</v>
      </c>
      <c r="E50" s="1051">
        <v>0</v>
      </c>
      <c r="F50" s="1052">
        <v>0</v>
      </c>
      <c r="G50" s="1053">
        <v>0</v>
      </c>
      <c r="H50" s="1318">
        <v>0</v>
      </c>
      <c r="I50" s="1318">
        <v>0</v>
      </c>
      <c r="J50" s="1054"/>
      <c r="K50" s="1054"/>
      <c r="L50" s="1054"/>
      <c r="M50" s="1054"/>
      <c r="N50" s="1036"/>
      <c r="O50" s="1050"/>
      <c r="P50" s="1054"/>
      <c r="Q50" s="1054"/>
      <c r="R50" s="1054"/>
      <c r="S50" s="1058"/>
      <c r="T50" s="1054"/>
      <c r="U50" s="1057"/>
      <c r="V50" s="1059"/>
      <c r="W50" s="1057"/>
      <c r="X50" s="1054"/>
      <c r="Y50" s="1055"/>
      <c r="Z50" s="1054"/>
      <c r="AA50" s="1051"/>
      <c r="AB50" s="1052"/>
      <c r="AC50" s="1055"/>
      <c r="AD50" s="1054"/>
      <c r="AE50" s="1060"/>
      <c r="AF50" s="1048"/>
      <c r="AG50" s="1049"/>
      <c r="AH50" s="1084"/>
    </row>
    <row r="51" spans="2:34" s="374" customFormat="1" ht="13.5" customHeight="1">
      <c r="B51" s="1317" t="s">
        <v>3165</v>
      </c>
      <c r="C51" s="1037" t="s">
        <v>3152</v>
      </c>
      <c r="D51" s="1051">
        <v>0</v>
      </c>
      <c r="E51" s="1051">
        <v>0</v>
      </c>
      <c r="F51" s="1052">
        <v>0</v>
      </c>
      <c r="G51" s="1053">
        <v>0</v>
      </c>
      <c r="H51" s="1318">
        <v>0</v>
      </c>
      <c r="I51" s="1318">
        <v>0</v>
      </c>
      <c r="J51" s="1055"/>
      <c r="K51" s="1054"/>
      <c r="L51" s="1054"/>
      <c r="M51" s="1054"/>
      <c r="N51" s="1056"/>
      <c r="O51" s="1054"/>
      <c r="P51" s="1055"/>
      <c r="Q51" s="1054"/>
      <c r="R51" s="1057"/>
      <c r="S51" s="1058"/>
      <c r="T51" s="1054"/>
      <c r="U51" s="1057"/>
      <c r="V51" s="1059"/>
      <c r="W51" s="1057"/>
      <c r="X51" s="1054"/>
      <c r="Y51" s="1055"/>
      <c r="Z51" s="1054"/>
      <c r="AA51" s="1051"/>
      <c r="AB51" s="1052"/>
      <c r="AC51" s="1055"/>
      <c r="AD51" s="1054"/>
      <c r="AE51" s="1060"/>
      <c r="AF51" s="1048"/>
      <c r="AG51" s="1049"/>
      <c r="AH51" s="1084"/>
    </row>
    <row r="52" spans="2:34" s="374" customFormat="1" ht="13.5" customHeight="1">
      <c r="B52" s="1317" t="s">
        <v>3166</v>
      </c>
      <c r="C52" s="1037" t="s">
        <v>3152</v>
      </c>
      <c r="D52" s="1051">
        <v>0</v>
      </c>
      <c r="E52" s="1051">
        <v>0</v>
      </c>
      <c r="F52" s="1052">
        <v>0</v>
      </c>
      <c r="G52" s="1053">
        <v>0</v>
      </c>
      <c r="H52" s="1318">
        <v>0</v>
      </c>
      <c r="I52" s="1318">
        <v>0</v>
      </c>
      <c r="J52" s="1055"/>
      <c r="K52" s="1054"/>
      <c r="L52" s="1054"/>
      <c r="M52" s="1054"/>
      <c r="N52" s="1056"/>
      <c r="O52" s="1054"/>
      <c r="P52" s="1055"/>
      <c r="Q52" s="1054"/>
      <c r="R52" s="1057"/>
      <c r="S52" s="1058"/>
      <c r="T52" s="1054"/>
      <c r="U52" s="1057"/>
      <c r="V52" s="1059"/>
      <c r="W52" s="1057"/>
      <c r="X52" s="1054"/>
      <c r="Y52" s="1055"/>
      <c r="Z52" s="1054"/>
      <c r="AA52" s="1051"/>
      <c r="AB52" s="1052"/>
      <c r="AC52" s="1055"/>
      <c r="AD52" s="1054"/>
      <c r="AE52" s="1060"/>
      <c r="AF52" s="1048"/>
      <c r="AG52" s="1049"/>
      <c r="AH52" s="1084"/>
    </row>
    <row r="53" spans="2:34" s="374" customFormat="1" ht="13.5" customHeight="1">
      <c r="B53" s="1036" t="s">
        <v>3167</v>
      </c>
      <c r="C53" s="1037" t="s">
        <v>3152</v>
      </c>
      <c r="D53" s="1051">
        <v>0</v>
      </c>
      <c r="E53" s="1051">
        <v>0</v>
      </c>
      <c r="F53" s="1052">
        <v>0</v>
      </c>
      <c r="G53" s="1053">
        <v>0</v>
      </c>
      <c r="H53" s="1318">
        <v>0</v>
      </c>
      <c r="I53" s="1318">
        <v>0</v>
      </c>
      <c r="J53" s="1055"/>
      <c r="K53" s="1054"/>
      <c r="L53" s="1054"/>
      <c r="M53" s="1054"/>
      <c r="N53" s="1056"/>
      <c r="O53" s="1054"/>
      <c r="P53" s="1055"/>
      <c r="Q53" s="1054"/>
      <c r="R53" s="1057"/>
      <c r="S53" s="1058"/>
      <c r="T53" s="1054"/>
      <c r="U53" s="1057"/>
      <c r="V53" s="1059"/>
      <c r="W53" s="1057"/>
      <c r="X53" s="1054"/>
      <c r="Y53" s="1055"/>
      <c r="Z53" s="1054"/>
      <c r="AA53" s="1051"/>
      <c r="AB53" s="1052"/>
      <c r="AC53" s="1055"/>
      <c r="AD53" s="1054"/>
      <c r="AE53" s="1060"/>
      <c r="AF53" s="1048"/>
      <c r="AG53" s="1049"/>
      <c r="AH53" s="1084"/>
    </row>
    <row r="54" spans="2:34" s="374" customFormat="1" ht="12.75">
      <c r="B54" s="1205"/>
      <c r="C54" s="1206"/>
      <c r="D54" s="1206">
        <v>1.0000000000000001E-33</v>
      </c>
      <c r="E54" s="1206"/>
      <c r="F54" s="1206"/>
      <c r="G54" s="1206"/>
      <c r="H54" s="1206"/>
      <c r="I54" s="1206"/>
      <c r="J54" s="1206"/>
      <c r="K54" s="1206"/>
      <c r="L54" s="1206"/>
      <c r="M54" s="1206"/>
      <c r="N54" s="1206">
        <v>1.0000000000000001E-33</v>
      </c>
      <c r="O54" s="1206"/>
      <c r="P54" s="1206"/>
      <c r="Q54" s="1206"/>
      <c r="R54" s="1206"/>
      <c r="S54" s="1206"/>
      <c r="T54" s="1206"/>
      <c r="U54" s="1206"/>
      <c r="V54" s="1206">
        <v>1.0000000000000001E-33</v>
      </c>
      <c r="W54" s="1206"/>
      <c r="X54" s="1206"/>
      <c r="Y54" s="1206"/>
      <c r="Z54" s="1206"/>
      <c r="AA54" s="1206"/>
      <c r="AB54" s="1206"/>
      <c r="AC54" s="1206"/>
      <c r="AD54" s="1206"/>
      <c r="AE54" s="1206"/>
      <c r="AF54" s="1206"/>
      <c r="AG54" s="1206"/>
      <c r="AH54" s="1084"/>
    </row>
    <row r="55" spans="2:34" s="374" customFormat="1" ht="12.75">
      <c r="B55" s="1207" t="s">
        <v>2890</v>
      </c>
      <c r="C55" s="1733" t="s">
        <v>3066</v>
      </c>
      <c r="D55" s="1733"/>
      <c r="E55" s="1733"/>
      <c r="F55" s="1733"/>
      <c r="G55" s="1733"/>
      <c r="H55" s="1733"/>
      <c r="I55" s="1733"/>
      <c r="J55" s="1733"/>
      <c r="K55" s="1733"/>
      <c r="L55" s="1733"/>
      <c r="M55" s="1733"/>
      <c r="N55" s="1733"/>
      <c r="O55" s="1733"/>
      <c r="P55" s="1733"/>
      <c r="Q55" s="1733"/>
      <c r="R55" s="1733"/>
      <c r="S55" s="1733"/>
      <c r="T55" s="1733"/>
      <c r="U55" s="1733"/>
      <c r="V55" s="1733"/>
      <c r="W55" s="1733"/>
      <c r="X55" s="1733"/>
      <c r="Y55" s="1733"/>
      <c r="Z55" s="1733"/>
      <c r="AA55" s="1733"/>
      <c r="AB55" s="1733"/>
      <c r="AC55" s="1733"/>
      <c r="AD55" s="1733"/>
      <c r="AE55" s="1733"/>
      <c r="AF55" s="1733"/>
      <c r="AG55" s="1733"/>
      <c r="AH55" s="1084"/>
    </row>
    <row r="56" spans="2:34" s="374" customFormat="1" ht="12.75">
      <c r="B56" s="1207" t="s">
        <v>2892</v>
      </c>
      <c r="C56" s="2273" t="s">
        <v>3065</v>
      </c>
      <c r="D56" s="2273"/>
      <c r="E56" s="2273"/>
      <c r="F56" s="2273"/>
      <c r="G56" s="2273"/>
      <c r="H56" s="2273"/>
      <c r="I56" s="2273"/>
      <c r="J56" s="2273"/>
      <c r="K56" s="2273"/>
      <c r="L56" s="2273"/>
      <c r="M56" s="2273"/>
      <c r="N56" s="2273"/>
      <c r="O56" s="2273"/>
      <c r="P56" s="2273"/>
      <c r="Q56" s="2273"/>
      <c r="R56" s="2273"/>
      <c r="S56" s="2273"/>
      <c r="T56" s="2273"/>
      <c r="U56" s="2273"/>
      <c r="V56" s="2273"/>
      <c r="W56" s="2273"/>
      <c r="X56" s="2273"/>
      <c r="Y56" s="2273"/>
      <c r="Z56" s="2273"/>
      <c r="AA56" s="2273"/>
      <c r="AB56" s="2273"/>
      <c r="AC56" s="2273"/>
      <c r="AD56" s="2273"/>
      <c r="AE56" s="2273"/>
      <c r="AF56" s="2273"/>
      <c r="AG56" s="2273"/>
      <c r="AH56" s="1084"/>
    </row>
    <row r="57" spans="2:34" s="374" customFormat="1" ht="13.5" thickBot="1">
      <c r="B57" s="1208"/>
      <c r="C57" s="2107"/>
      <c r="D57" s="2107"/>
      <c r="E57" s="2107"/>
      <c r="F57" s="2107"/>
      <c r="G57" s="2284"/>
      <c r="H57" s="2284"/>
      <c r="I57" s="2284"/>
      <c r="J57" s="2284"/>
      <c r="K57" s="2284"/>
      <c r="L57" s="2284"/>
      <c r="M57" s="2284"/>
      <c r="N57" s="2284"/>
      <c r="O57" s="2284"/>
      <c r="P57" s="2284"/>
      <c r="Q57" s="2284"/>
      <c r="R57" s="2284"/>
      <c r="S57" s="2284"/>
      <c r="T57" s="2284"/>
      <c r="U57" s="2284"/>
      <c r="V57" s="2284"/>
      <c r="W57" s="2284"/>
      <c r="X57" s="2284"/>
      <c r="Y57" s="2284"/>
      <c r="Z57" s="2284"/>
      <c r="AA57" s="2284"/>
      <c r="AB57" s="2284"/>
      <c r="AC57" s="2284"/>
      <c r="AD57" s="2284"/>
      <c r="AE57" s="2284"/>
      <c r="AF57" s="2284"/>
      <c r="AG57" s="2284"/>
      <c r="AH57" s="1089"/>
    </row>
    <row r="58" spans="2:34" s="374" customFormat="1"/>
    <row r="59" spans="2:34" s="374" customFormat="1" ht="12.75" thickBot="1"/>
    <row r="60" spans="2:34" ht="20.25">
      <c r="B60" s="2138" t="s">
        <v>2857</v>
      </c>
      <c r="C60" s="2139"/>
      <c r="D60" s="2139"/>
      <c r="E60" s="2139"/>
      <c r="F60" s="2139"/>
      <c r="G60" s="2139"/>
      <c r="H60" s="2139"/>
      <c r="I60" s="2139"/>
      <c r="J60" s="2139"/>
      <c r="K60" s="2139"/>
      <c r="L60" s="2139"/>
      <c r="M60" s="2139"/>
      <c r="N60" s="2139"/>
      <c r="O60" s="2139"/>
      <c r="P60" s="2139"/>
      <c r="Q60" s="2139"/>
      <c r="R60" s="2139"/>
      <c r="S60" s="2139"/>
      <c r="T60" s="2139"/>
      <c r="U60" s="2139"/>
      <c r="V60" s="2139"/>
      <c r="W60" s="2139"/>
      <c r="X60" s="2139"/>
      <c r="Y60" s="2139"/>
      <c r="Z60" s="2139"/>
      <c r="AA60" s="2139"/>
      <c r="AB60" s="2139"/>
      <c r="AC60" s="2139"/>
      <c r="AD60" s="2139"/>
      <c r="AE60" s="2139"/>
      <c r="AF60" s="2139"/>
      <c r="AG60" s="2139"/>
      <c r="AH60" s="2140"/>
    </row>
    <row r="61" spans="2:34" ht="12.75">
      <c r="B61" s="1176"/>
      <c r="C61" s="1177"/>
      <c r="D61" s="1178"/>
      <c r="E61" s="1178"/>
      <c r="F61" s="456"/>
      <c r="G61" s="456"/>
      <c r="H61" s="456"/>
      <c r="I61" s="456"/>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1084"/>
    </row>
    <row r="62" spans="2:34" ht="12.75">
      <c r="B62" s="1179" t="s">
        <v>2858</v>
      </c>
      <c r="C62" s="1180" t="s">
        <v>3063</v>
      </c>
      <c r="D62" s="1180"/>
      <c r="E62" s="456"/>
      <c r="F62" s="456"/>
      <c r="G62" s="456"/>
      <c r="H62" s="456"/>
      <c r="I62" s="1181"/>
      <c r="J62" s="456"/>
      <c r="K62" s="456"/>
      <c r="L62" s="456"/>
      <c r="M62" s="456"/>
      <c r="N62" s="456"/>
      <c r="O62" s="456"/>
      <c r="P62" s="456"/>
      <c r="Q62" s="456"/>
      <c r="R62" s="456"/>
      <c r="S62" s="456"/>
      <c r="T62" s="456"/>
      <c r="U62" s="456"/>
      <c r="V62" s="456"/>
      <c r="W62" s="456"/>
      <c r="X62" s="456"/>
      <c r="Y62" s="456"/>
      <c r="Z62" s="456"/>
      <c r="AA62" s="456"/>
      <c r="AB62" s="456"/>
      <c r="AC62" s="456"/>
      <c r="AD62" s="456"/>
      <c r="AE62" s="456"/>
      <c r="AF62" s="456"/>
      <c r="AG62" s="456"/>
      <c r="AH62" s="1084"/>
    </row>
    <row r="63" spans="2:34" ht="13.5" thickBot="1">
      <c r="B63" s="1179" t="s">
        <v>2860</v>
      </c>
      <c r="C63" s="1276">
        <v>40955</v>
      </c>
      <c r="D63" s="1276"/>
      <c r="E63" s="456"/>
      <c r="F63" s="456"/>
      <c r="G63" s="456"/>
      <c r="H63" s="456"/>
      <c r="I63" s="1181"/>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1084"/>
    </row>
    <row r="64" spans="2:34" ht="13.5" thickBot="1">
      <c r="B64" s="1179" t="s">
        <v>2861</v>
      </c>
      <c r="C64" s="2141" t="s">
        <v>3064</v>
      </c>
      <c r="D64" s="2142"/>
      <c r="E64" s="2142"/>
      <c r="F64" s="2142"/>
      <c r="G64" s="2142"/>
      <c r="H64" s="2142"/>
      <c r="I64" s="2142"/>
      <c r="J64" s="2142"/>
      <c r="K64" s="2142"/>
      <c r="L64" s="2142"/>
      <c r="M64" s="2142"/>
      <c r="N64" s="2142"/>
      <c r="O64" s="2142"/>
      <c r="P64" s="2142"/>
      <c r="Q64" s="2142"/>
      <c r="R64" s="2142"/>
      <c r="S64" s="2142"/>
      <c r="T64" s="2142"/>
      <c r="U64" s="2142"/>
      <c r="V64" s="2142"/>
      <c r="W64" s="2142"/>
      <c r="X64" s="2142"/>
      <c r="Y64" s="2142"/>
      <c r="Z64" s="2142"/>
      <c r="AA64" s="2142"/>
      <c r="AB64" s="2142"/>
      <c r="AC64" s="2142"/>
      <c r="AD64" s="2142"/>
      <c r="AE64" s="2142"/>
      <c r="AF64" s="2142"/>
      <c r="AG64" s="2143"/>
      <c r="AH64" s="1084"/>
    </row>
    <row r="65" spans="2:34" ht="15" customHeight="1" thickBot="1">
      <c r="B65" s="1176"/>
      <c r="C65" s="2144"/>
      <c r="D65" s="2144"/>
      <c r="E65" s="2144"/>
      <c r="F65" s="2144"/>
      <c r="G65" s="2144"/>
      <c r="H65" s="2144"/>
      <c r="I65" s="2144"/>
      <c r="J65" s="2144"/>
      <c r="K65" s="2144"/>
      <c r="L65" s="2144"/>
      <c r="M65" s="2144"/>
      <c r="N65" s="2144"/>
      <c r="O65" s="2144"/>
      <c r="P65" s="2144"/>
      <c r="Q65" s="2144"/>
      <c r="R65" s="2144"/>
      <c r="S65" s="2144"/>
      <c r="T65" s="2144"/>
      <c r="U65" s="2144"/>
      <c r="V65" s="2144"/>
      <c r="W65" s="2144"/>
      <c r="X65" s="456"/>
      <c r="Y65" s="456"/>
      <c r="Z65" s="456"/>
      <c r="AA65" s="456"/>
      <c r="AB65" s="456"/>
      <c r="AC65" s="456"/>
      <c r="AD65" s="456"/>
      <c r="AE65" s="456"/>
      <c r="AF65" s="456"/>
      <c r="AG65" s="456"/>
      <c r="AH65" s="1084"/>
    </row>
    <row r="66" spans="2:34" ht="13.5" thickBot="1">
      <c r="B66" s="1737" t="s">
        <v>2862</v>
      </c>
      <c r="C66" s="1739" t="s">
        <v>2863</v>
      </c>
      <c r="D66" s="1737" t="s">
        <v>2864</v>
      </c>
      <c r="E66" s="1741" t="s">
        <v>2865</v>
      </c>
      <c r="F66" s="1742"/>
      <c r="G66" s="1742"/>
      <c r="H66" s="1742"/>
      <c r="I66" s="1742"/>
      <c r="J66" s="1742"/>
      <c r="K66" s="1742"/>
      <c r="L66" s="1742"/>
      <c r="M66" s="1742"/>
      <c r="N66" s="1742"/>
      <c r="O66" s="1742"/>
      <c r="P66" s="1742"/>
      <c r="Q66" s="1742"/>
      <c r="R66" s="1743"/>
      <c r="S66" s="2145" t="s">
        <v>2866</v>
      </c>
      <c r="T66" s="2146"/>
      <c r="U66" s="2146"/>
      <c r="V66" s="2146"/>
      <c r="W66" s="2146"/>
      <c r="X66" s="2146"/>
      <c r="Y66" s="2146"/>
      <c r="Z66" s="2147"/>
      <c r="AA66" s="1741" t="s">
        <v>2867</v>
      </c>
      <c r="AB66" s="1742"/>
      <c r="AC66" s="1742"/>
      <c r="AD66" s="1743"/>
      <c r="AE66" s="1747" t="s">
        <v>2868</v>
      </c>
      <c r="AF66" s="1748"/>
      <c r="AG66" s="1749"/>
      <c r="AH66" s="1084"/>
    </row>
    <row r="67" spans="2:34" ht="40.5" customHeight="1" thickBot="1">
      <c r="B67" s="1738"/>
      <c r="C67" s="1740"/>
      <c r="D67" s="1738"/>
      <c r="E67" s="1737" t="s">
        <v>2869</v>
      </c>
      <c r="F67" s="2148" t="s">
        <v>2870</v>
      </c>
      <c r="G67" s="2148" t="s">
        <v>2871</v>
      </c>
      <c r="H67" s="2145" t="s">
        <v>2872</v>
      </c>
      <c r="I67" s="2147"/>
      <c r="J67" s="2145" t="s">
        <v>2873</v>
      </c>
      <c r="K67" s="2147"/>
      <c r="L67" s="2145" t="s">
        <v>2874</v>
      </c>
      <c r="M67" s="2147"/>
      <c r="N67" s="2152" t="s">
        <v>2875</v>
      </c>
      <c r="O67" s="2153"/>
      <c r="P67" s="2146" t="s">
        <v>2876</v>
      </c>
      <c r="Q67" s="2146"/>
      <c r="R67" s="2147"/>
      <c r="S67" s="2148" t="s">
        <v>2872</v>
      </c>
      <c r="T67" s="2148" t="s">
        <v>2873</v>
      </c>
      <c r="U67" s="2148" t="s">
        <v>2874</v>
      </c>
      <c r="V67" s="2146" t="s">
        <v>2875</v>
      </c>
      <c r="W67" s="2146"/>
      <c r="X67" s="2145" t="s">
        <v>2876</v>
      </c>
      <c r="Y67" s="2146"/>
      <c r="Z67" s="2147"/>
      <c r="AA67" s="1737" t="s">
        <v>2869</v>
      </c>
      <c r="AB67" s="1737" t="s">
        <v>2877</v>
      </c>
      <c r="AC67" s="1737" t="s">
        <v>2878</v>
      </c>
      <c r="AD67" s="1737" t="s">
        <v>2879</v>
      </c>
      <c r="AE67" s="1750"/>
      <c r="AF67" s="1751"/>
      <c r="AG67" s="1752"/>
      <c r="AH67" s="1084"/>
    </row>
    <row r="68" spans="2:34" ht="33.75" customHeight="1" thickBot="1">
      <c r="B68" s="1738"/>
      <c r="C68" s="1764"/>
      <c r="D68" s="1738"/>
      <c r="E68" s="1738"/>
      <c r="F68" s="2149"/>
      <c r="G68" s="2149"/>
      <c r="H68" s="1212" t="s">
        <v>2880</v>
      </c>
      <c r="I68" s="1212" t="s">
        <v>2881</v>
      </c>
      <c r="J68" s="1212" t="s">
        <v>2880</v>
      </c>
      <c r="K68" s="1212" t="s">
        <v>2881</v>
      </c>
      <c r="L68" s="1212" t="s">
        <v>2880</v>
      </c>
      <c r="M68" s="1212" t="s">
        <v>2881</v>
      </c>
      <c r="N68" s="1217" t="s">
        <v>306</v>
      </c>
      <c r="O68" s="1213" t="s">
        <v>2882</v>
      </c>
      <c r="P68" s="1215" t="s">
        <v>2883</v>
      </c>
      <c r="Q68" s="1213" t="s">
        <v>2884</v>
      </c>
      <c r="R68" s="1213" t="s">
        <v>2885</v>
      </c>
      <c r="S68" s="2149"/>
      <c r="T68" s="2149"/>
      <c r="U68" s="2149"/>
      <c r="V68" s="1216" t="s">
        <v>306</v>
      </c>
      <c r="W68" s="1218" t="s">
        <v>2882</v>
      </c>
      <c r="X68" s="1213" t="s">
        <v>2883</v>
      </c>
      <c r="Y68" s="1214" t="s">
        <v>2884</v>
      </c>
      <c r="Z68" s="1213" t="s">
        <v>2885</v>
      </c>
      <c r="AA68" s="1738"/>
      <c r="AB68" s="1738"/>
      <c r="AC68" s="1738"/>
      <c r="AD68" s="1738"/>
      <c r="AE68" s="1079" t="s">
        <v>307</v>
      </c>
      <c r="AF68" s="1079" t="s">
        <v>2886</v>
      </c>
      <c r="AG68" s="1079" t="s">
        <v>2887</v>
      </c>
      <c r="AH68" s="1084"/>
    </row>
    <row r="69" spans="2:34" ht="12.75">
      <c r="B69" s="1232" t="s">
        <v>3081</v>
      </c>
      <c r="C69" s="1037" t="s">
        <v>3067</v>
      </c>
      <c r="D69" s="1047">
        <v>0</v>
      </c>
      <c r="E69" s="1047">
        <v>0</v>
      </c>
      <c r="F69" s="1039">
        <v>0</v>
      </c>
      <c r="G69" s="1040">
        <v>0</v>
      </c>
      <c r="H69" s="1042"/>
      <c r="I69" s="1042"/>
      <c r="J69" s="1042"/>
      <c r="K69" s="1042"/>
      <c r="L69" s="1042"/>
      <c r="M69" s="1042"/>
      <c r="N69" s="1036" t="s">
        <v>3068</v>
      </c>
      <c r="O69" s="1038">
        <v>0.45</v>
      </c>
      <c r="P69" s="1042"/>
      <c r="Q69" s="1042"/>
      <c r="R69" s="1042"/>
      <c r="S69" s="1045"/>
      <c r="T69" s="1042"/>
      <c r="U69" s="1044"/>
      <c r="V69" s="1046"/>
      <c r="W69" s="1044"/>
      <c r="X69" s="1042"/>
      <c r="Y69" s="1043"/>
      <c r="Z69" s="1042"/>
      <c r="AA69" s="1047"/>
      <c r="AB69" s="1039"/>
      <c r="AC69" s="1043"/>
      <c r="AD69" s="1042"/>
      <c r="AE69" s="1060"/>
      <c r="AF69" s="1048"/>
      <c r="AG69" s="1049"/>
      <c r="AH69" s="1084"/>
    </row>
    <row r="70" spans="2:34" ht="12.75">
      <c r="B70" s="1220" t="s">
        <v>3081</v>
      </c>
      <c r="C70" s="1037" t="s">
        <v>3067</v>
      </c>
      <c r="D70" s="1051">
        <v>0</v>
      </c>
      <c r="E70" s="1051">
        <v>0</v>
      </c>
      <c r="F70" s="1052">
        <v>0</v>
      </c>
      <c r="G70" s="1053">
        <v>0</v>
      </c>
      <c r="H70" s="1054"/>
      <c r="I70" s="1054"/>
      <c r="J70" s="1054"/>
      <c r="K70" s="1054"/>
      <c r="L70" s="1054"/>
      <c r="M70" s="1054"/>
      <c r="N70" s="1036" t="s">
        <v>3069</v>
      </c>
      <c r="O70" s="1050">
        <v>0.15</v>
      </c>
      <c r="P70" s="1054"/>
      <c r="Q70" s="1054"/>
      <c r="R70" s="1054"/>
      <c r="S70" s="1058"/>
      <c r="T70" s="1054"/>
      <c r="U70" s="1057"/>
      <c r="V70" s="1059"/>
      <c r="W70" s="1057"/>
      <c r="X70" s="1054"/>
      <c r="Y70" s="1055"/>
      <c r="Z70" s="1054"/>
      <c r="AA70" s="1051"/>
      <c r="AB70" s="1052"/>
      <c r="AC70" s="1055"/>
      <c r="AD70" s="1054"/>
      <c r="AE70" s="1060"/>
      <c r="AF70" s="1048"/>
      <c r="AG70" s="1049"/>
      <c r="AH70" s="1084"/>
    </row>
    <row r="71" spans="2:34" ht="12.75">
      <c r="B71" s="1220" t="s">
        <v>3081</v>
      </c>
      <c r="C71" s="1037" t="s">
        <v>3067</v>
      </c>
      <c r="D71" s="1051">
        <v>0</v>
      </c>
      <c r="E71" s="1051">
        <v>0</v>
      </c>
      <c r="F71" s="1052">
        <v>0</v>
      </c>
      <c r="G71" s="1053">
        <v>0</v>
      </c>
      <c r="H71" s="1054"/>
      <c r="I71" s="1054"/>
      <c r="J71" s="1054"/>
      <c r="K71" s="1054"/>
      <c r="L71" s="1054"/>
      <c r="M71" s="1054"/>
      <c r="N71" s="1036" t="s">
        <v>3070</v>
      </c>
      <c r="O71" s="1050">
        <v>0.24</v>
      </c>
      <c r="P71" s="1054"/>
      <c r="Q71" s="1054"/>
      <c r="R71" s="1054"/>
      <c r="S71" s="1058"/>
      <c r="T71" s="1054"/>
      <c r="U71" s="1057"/>
      <c r="V71" s="1059"/>
      <c r="W71" s="1057"/>
      <c r="X71" s="1054"/>
      <c r="Y71" s="1055"/>
      <c r="Z71" s="1054"/>
      <c r="AA71" s="1051"/>
      <c r="AB71" s="1052"/>
      <c r="AC71" s="1055"/>
      <c r="AD71" s="1054"/>
      <c r="AE71" s="1060"/>
      <c r="AF71" s="1048"/>
      <c r="AG71" s="1049"/>
      <c r="AH71" s="1084"/>
    </row>
    <row r="72" spans="2:34" ht="12.75">
      <c r="B72" s="1220" t="s">
        <v>3081</v>
      </c>
      <c r="C72" s="1037" t="s">
        <v>3067</v>
      </c>
      <c r="D72" s="1051">
        <v>0</v>
      </c>
      <c r="E72" s="1051">
        <v>0</v>
      </c>
      <c r="F72" s="1052">
        <v>0</v>
      </c>
      <c r="G72" s="1053">
        <v>0</v>
      </c>
      <c r="H72" s="1054"/>
      <c r="I72" s="1054"/>
      <c r="J72" s="1054"/>
      <c r="K72" s="1054"/>
      <c r="L72" s="1054"/>
      <c r="M72" s="1054"/>
      <c r="N72" s="1036" t="s">
        <v>3071</v>
      </c>
      <c r="O72" s="1050">
        <v>0.18</v>
      </c>
      <c r="P72" s="1054"/>
      <c r="Q72" s="1054"/>
      <c r="R72" s="1054"/>
      <c r="S72" s="1058"/>
      <c r="T72" s="1054"/>
      <c r="U72" s="1057"/>
      <c r="V72" s="1059"/>
      <c r="W72" s="1057"/>
      <c r="X72" s="1054"/>
      <c r="Y72" s="1055"/>
      <c r="Z72" s="1054"/>
      <c r="AA72" s="1051"/>
      <c r="AB72" s="1052"/>
      <c r="AC72" s="1055"/>
      <c r="AD72" s="1054"/>
      <c r="AE72" s="1060"/>
      <c r="AF72" s="1048"/>
      <c r="AG72" s="1049"/>
      <c r="AH72" s="1084"/>
    </row>
    <row r="73" spans="2:34" ht="12.75">
      <c r="B73" s="1220" t="s">
        <v>3081</v>
      </c>
      <c r="C73" s="1037" t="s">
        <v>3067</v>
      </c>
      <c r="D73" s="1051">
        <v>0</v>
      </c>
      <c r="E73" s="1051">
        <v>0</v>
      </c>
      <c r="F73" s="1052">
        <v>0</v>
      </c>
      <c r="G73" s="1053">
        <v>0</v>
      </c>
      <c r="H73" s="1054"/>
      <c r="I73" s="1054"/>
      <c r="J73" s="1054"/>
      <c r="K73" s="1054"/>
      <c r="L73" s="1054"/>
      <c r="M73" s="1054"/>
      <c r="N73" s="1036" t="s">
        <v>3072</v>
      </c>
      <c r="O73" s="1050">
        <v>0.3</v>
      </c>
      <c r="P73" s="1054"/>
      <c r="Q73" s="1054"/>
      <c r="R73" s="1054"/>
      <c r="S73" s="1058"/>
      <c r="T73" s="1054"/>
      <c r="U73" s="1057"/>
      <c r="V73" s="1059"/>
      <c r="W73" s="1057"/>
      <c r="X73" s="1054"/>
      <c r="Y73" s="1055"/>
      <c r="Z73" s="1054"/>
      <c r="AA73" s="1051"/>
      <c r="AB73" s="1052"/>
      <c r="AC73" s="1055"/>
      <c r="AD73" s="1054"/>
      <c r="AE73" s="1060"/>
      <c r="AF73" s="1048"/>
      <c r="AG73" s="1049"/>
      <c r="AH73" s="1084"/>
    </row>
    <row r="74" spans="2:34" ht="12.75">
      <c r="B74" s="1220" t="s">
        <v>3081</v>
      </c>
      <c r="C74" s="1037" t="s">
        <v>3067</v>
      </c>
      <c r="D74" s="1051">
        <v>0</v>
      </c>
      <c r="E74" s="1051">
        <v>0</v>
      </c>
      <c r="F74" s="1052">
        <v>0</v>
      </c>
      <c r="G74" s="1053">
        <v>0</v>
      </c>
      <c r="H74" s="1054"/>
      <c r="I74" s="1054"/>
      <c r="J74" s="1054"/>
      <c r="K74" s="1054"/>
      <c r="L74" s="1054"/>
      <c r="M74" s="1054"/>
      <c r="N74" s="1036" t="s">
        <v>3073</v>
      </c>
      <c r="O74" s="1050">
        <v>0.4</v>
      </c>
      <c r="P74" s="1054"/>
      <c r="Q74" s="1054"/>
      <c r="R74" s="1054"/>
      <c r="S74" s="1058"/>
      <c r="T74" s="1054"/>
      <c r="U74" s="1057"/>
      <c r="V74" s="1059"/>
      <c r="W74" s="1057"/>
      <c r="X74" s="1054"/>
      <c r="Y74" s="1055"/>
      <c r="Z74" s="1054"/>
      <c r="AA74" s="1051"/>
      <c r="AB74" s="1052"/>
      <c r="AC74" s="1055"/>
      <c r="AD74" s="1054"/>
      <c r="AE74" s="1060"/>
      <c r="AF74" s="1048"/>
      <c r="AG74" s="1049"/>
      <c r="AH74" s="1084"/>
    </row>
    <row r="75" spans="2:34" ht="12.75">
      <c r="B75" s="1220" t="s">
        <v>3081</v>
      </c>
      <c r="C75" s="1037" t="s">
        <v>3067</v>
      </c>
      <c r="D75" s="1051">
        <v>0</v>
      </c>
      <c r="E75" s="1051">
        <v>0</v>
      </c>
      <c r="F75" s="1052">
        <v>0</v>
      </c>
      <c r="G75" s="1053">
        <v>0</v>
      </c>
      <c r="H75" s="1054"/>
      <c r="I75" s="1054"/>
      <c r="J75" s="1054"/>
      <c r="K75" s="1054"/>
      <c r="L75" s="1054"/>
      <c r="M75" s="1054"/>
      <c r="N75" s="1036" t="s">
        <v>3074</v>
      </c>
      <c r="O75" s="1050">
        <v>0.3</v>
      </c>
      <c r="P75" s="1054"/>
      <c r="Q75" s="1054"/>
      <c r="R75" s="1054"/>
      <c r="S75" s="1058"/>
      <c r="T75" s="1054"/>
      <c r="U75" s="1057"/>
      <c r="V75" s="1059"/>
      <c r="W75" s="1057"/>
      <c r="X75" s="1054"/>
      <c r="Y75" s="1055"/>
      <c r="Z75" s="1054"/>
      <c r="AA75" s="1051"/>
      <c r="AB75" s="1052"/>
      <c r="AC75" s="1055"/>
      <c r="AD75" s="1054"/>
      <c r="AE75" s="1060"/>
      <c r="AF75" s="1048"/>
      <c r="AG75" s="1049"/>
      <c r="AH75" s="1084"/>
    </row>
    <row r="76" spans="2:34" ht="12.75">
      <c r="B76" s="1220" t="s">
        <v>3081</v>
      </c>
      <c r="C76" s="1037" t="s">
        <v>3067</v>
      </c>
      <c r="D76" s="1051">
        <v>0</v>
      </c>
      <c r="E76" s="1051">
        <v>0</v>
      </c>
      <c r="F76" s="1052">
        <v>0</v>
      </c>
      <c r="G76" s="1053">
        <v>0</v>
      </c>
      <c r="H76" s="1054"/>
      <c r="I76" s="1054"/>
      <c r="J76" s="1054"/>
      <c r="K76" s="1054"/>
      <c r="L76" s="1054"/>
      <c r="M76" s="1054"/>
      <c r="N76" s="1036" t="s">
        <v>3075</v>
      </c>
      <c r="O76" s="1050">
        <v>0.39</v>
      </c>
      <c r="P76" s="1054"/>
      <c r="Q76" s="1054"/>
      <c r="R76" s="1054"/>
      <c r="S76" s="1058"/>
      <c r="T76" s="1054"/>
      <c r="U76" s="1057"/>
      <c r="V76" s="1059"/>
      <c r="W76" s="1057"/>
      <c r="X76" s="1054"/>
      <c r="Y76" s="1055"/>
      <c r="Z76" s="1054"/>
      <c r="AA76" s="1051"/>
      <c r="AB76" s="1052"/>
      <c r="AC76" s="1055"/>
      <c r="AD76" s="1054"/>
      <c r="AE76" s="1060"/>
      <c r="AF76" s="1048"/>
      <c r="AG76" s="1049"/>
      <c r="AH76" s="1084"/>
    </row>
    <row r="77" spans="2:34" ht="12.75">
      <c r="B77" s="1220" t="s">
        <v>3081</v>
      </c>
      <c r="C77" s="1037" t="s">
        <v>3067</v>
      </c>
      <c r="D77" s="1051">
        <v>0</v>
      </c>
      <c r="E77" s="1051">
        <v>0</v>
      </c>
      <c r="F77" s="1052">
        <v>0</v>
      </c>
      <c r="G77" s="1053">
        <v>0</v>
      </c>
      <c r="H77" s="1054"/>
      <c r="I77" s="1054"/>
      <c r="J77" s="1054"/>
      <c r="K77" s="1054"/>
      <c r="L77" s="1054"/>
      <c r="M77" s="1054"/>
      <c r="N77" s="1036" t="s">
        <v>3076</v>
      </c>
      <c r="O77" s="1050">
        <v>0.45</v>
      </c>
      <c r="P77" s="1054"/>
      <c r="Q77" s="1054"/>
      <c r="R77" s="1054"/>
      <c r="S77" s="1058"/>
      <c r="T77" s="1054"/>
      <c r="U77" s="1057"/>
      <c r="V77" s="1059"/>
      <c r="W77" s="1057"/>
      <c r="X77" s="1054"/>
      <c r="Y77" s="1055"/>
      <c r="Z77" s="1054"/>
      <c r="AA77" s="1051"/>
      <c r="AB77" s="1052"/>
      <c r="AC77" s="1055"/>
      <c r="AD77" s="1054"/>
      <c r="AE77" s="1060"/>
      <c r="AF77" s="1048"/>
      <c r="AG77" s="1049"/>
      <c r="AH77" s="1084"/>
    </row>
    <row r="78" spans="2:34" ht="12.75">
      <c r="B78" s="1220" t="s">
        <v>3081</v>
      </c>
      <c r="C78" s="1037" t="s">
        <v>3067</v>
      </c>
      <c r="D78" s="1051">
        <v>0</v>
      </c>
      <c r="E78" s="1051">
        <v>0</v>
      </c>
      <c r="F78" s="1052">
        <v>0</v>
      </c>
      <c r="G78" s="1053">
        <v>0</v>
      </c>
      <c r="H78" s="1054"/>
      <c r="I78" s="1054"/>
      <c r="J78" s="1054"/>
      <c r="K78" s="1054"/>
      <c r="L78" s="1054"/>
      <c r="M78" s="1054"/>
      <c r="N78" s="1036" t="s">
        <v>3077</v>
      </c>
      <c r="O78" s="1050">
        <v>0.45</v>
      </c>
      <c r="P78" s="1054"/>
      <c r="Q78" s="1054"/>
      <c r="R78" s="1054"/>
      <c r="S78" s="1058"/>
      <c r="T78" s="1054"/>
      <c r="U78" s="1057"/>
      <c r="V78" s="1059"/>
      <c r="W78" s="1057"/>
      <c r="X78" s="1054"/>
      <c r="Y78" s="1055"/>
      <c r="Z78" s="1054"/>
      <c r="AA78" s="1051"/>
      <c r="AB78" s="1052"/>
      <c r="AC78" s="1055"/>
      <c r="AD78" s="1054"/>
      <c r="AE78" s="1060"/>
      <c r="AF78" s="1048"/>
      <c r="AG78" s="1049"/>
      <c r="AH78" s="1084"/>
    </row>
    <row r="79" spans="2:34" ht="12.75">
      <c r="B79" s="1220" t="s">
        <v>3081</v>
      </c>
      <c r="C79" s="1037" t="s">
        <v>3067</v>
      </c>
      <c r="D79" s="1051">
        <v>0</v>
      </c>
      <c r="E79" s="1051">
        <v>0</v>
      </c>
      <c r="F79" s="1052">
        <v>0</v>
      </c>
      <c r="G79" s="1053">
        <v>0</v>
      </c>
      <c r="H79" s="1054"/>
      <c r="I79" s="1054"/>
      <c r="J79" s="1054"/>
      <c r="K79" s="1054"/>
      <c r="L79" s="1054"/>
      <c r="M79" s="1054"/>
      <c r="N79" s="1036" t="s">
        <v>3078</v>
      </c>
      <c r="O79" s="1050">
        <v>0.69</v>
      </c>
      <c r="P79" s="1054"/>
      <c r="Q79" s="1054"/>
      <c r="R79" s="1054"/>
      <c r="S79" s="1058"/>
      <c r="T79" s="1054"/>
      <c r="U79" s="1057"/>
      <c r="V79" s="1059"/>
      <c r="W79" s="1057"/>
      <c r="X79" s="1054"/>
      <c r="Y79" s="1055"/>
      <c r="Z79" s="1054"/>
      <c r="AA79" s="1051"/>
      <c r="AB79" s="1052"/>
      <c r="AC79" s="1055"/>
      <c r="AD79" s="1054"/>
      <c r="AE79" s="1060"/>
      <c r="AF79" s="1048"/>
      <c r="AG79" s="1049"/>
      <c r="AH79" s="1084"/>
    </row>
    <row r="80" spans="2:34" ht="12.75">
      <c r="B80" s="1220" t="s">
        <v>3081</v>
      </c>
      <c r="C80" s="1037" t="s">
        <v>3067</v>
      </c>
      <c r="D80" s="1051">
        <v>0</v>
      </c>
      <c r="E80" s="1051">
        <v>0</v>
      </c>
      <c r="F80" s="1052">
        <v>0</v>
      </c>
      <c r="G80" s="1053">
        <v>0</v>
      </c>
      <c r="H80" s="1054"/>
      <c r="I80" s="1054"/>
      <c r="J80" s="1054"/>
      <c r="K80" s="1054"/>
      <c r="L80" s="1054"/>
      <c r="M80" s="1054"/>
      <c r="N80" s="1036" t="s">
        <v>3079</v>
      </c>
      <c r="O80" s="1050">
        <v>2.1</v>
      </c>
      <c r="P80" s="1054"/>
      <c r="Q80" s="1054"/>
      <c r="R80" s="1054"/>
      <c r="S80" s="1058"/>
      <c r="T80" s="1054"/>
      <c r="U80" s="1057"/>
      <c r="V80" s="1059"/>
      <c r="W80" s="1057"/>
      <c r="X80" s="1054"/>
      <c r="Y80" s="1055"/>
      <c r="Z80" s="1054"/>
      <c r="AA80" s="1051"/>
      <c r="AB80" s="1052"/>
      <c r="AC80" s="1055"/>
      <c r="AD80" s="1054"/>
      <c r="AE80" s="1060"/>
      <c r="AF80" s="1048"/>
      <c r="AG80" s="1049"/>
      <c r="AH80" s="1084"/>
    </row>
    <row r="81" spans="2:34" ht="12.75">
      <c r="B81" s="1220" t="s">
        <v>3081</v>
      </c>
      <c r="C81" s="1037" t="s">
        <v>3067</v>
      </c>
      <c r="D81" s="1051">
        <v>0</v>
      </c>
      <c r="E81" s="1051">
        <v>0</v>
      </c>
      <c r="F81" s="1052">
        <v>0</v>
      </c>
      <c r="G81" s="1053">
        <v>0</v>
      </c>
      <c r="H81" s="1054"/>
      <c r="I81" s="1054"/>
      <c r="J81" s="1054"/>
      <c r="K81" s="1054"/>
      <c r="L81" s="1054"/>
      <c r="M81" s="1054"/>
      <c r="N81" s="1036" t="s">
        <v>3080</v>
      </c>
      <c r="O81" s="1050">
        <v>15</v>
      </c>
      <c r="P81" s="1054"/>
      <c r="Q81" s="1054"/>
      <c r="R81" s="1054"/>
      <c r="S81" s="1058"/>
      <c r="T81" s="1054"/>
      <c r="U81" s="1057"/>
      <c r="V81" s="1059"/>
      <c r="W81" s="1057"/>
      <c r="X81" s="1054"/>
      <c r="Y81" s="1055"/>
      <c r="Z81" s="1054"/>
      <c r="AA81" s="1051"/>
      <c r="AB81" s="1052"/>
      <c r="AC81" s="1055"/>
      <c r="AD81" s="1054"/>
      <c r="AE81" s="1060"/>
      <c r="AF81" s="1048"/>
      <c r="AG81" s="1049"/>
      <c r="AH81" s="1084"/>
    </row>
    <row r="82" spans="2:34" ht="13.5" thickBot="1">
      <c r="B82" s="1221"/>
      <c r="C82" s="1222"/>
      <c r="D82" s="1223"/>
      <c r="E82" s="1223"/>
      <c r="F82" s="1224"/>
      <c r="G82" s="1224"/>
      <c r="H82" s="1225"/>
      <c r="I82" s="1225"/>
      <c r="J82" s="1225"/>
      <c r="K82" s="1225"/>
      <c r="L82" s="1225"/>
      <c r="M82" s="1225"/>
      <c r="N82" s="1226"/>
      <c r="O82" s="1225"/>
      <c r="P82" s="1225"/>
      <c r="Q82" s="1225"/>
      <c r="R82" s="1225"/>
      <c r="S82" s="1225"/>
      <c r="T82" s="1225"/>
      <c r="U82" s="1225"/>
      <c r="V82" s="1226"/>
      <c r="W82" s="1225"/>
      <c r="X82" s="1225"/>
      <c r="Y82" s="1225"/>
      <c r="Z82" s="1225"/>
      <c r="AA82" s="1223"/>
      <c r="AB82" s="1224"/>
      <c r="AC82" s="1225"/>
      <c r="AD82" s="1225"/>
      <c r="AE82" s="1226"/>
      <c r="AF82" s="1222"/>
      <c r="AG82" s="1227"/>
      <c r="AH82" s="1084"/>
    </row>
    <row r="83" spans="2:34" ht="9.75" customHeight="1">
      <c r="B83" s="1205"/>
      <c r="C83" s="1206"/>
      <c r="D83" s="1206">
        <v>1.0000000000000001E-33</v>
      </c>
      <c r="E83" s="1206"/>
      <c r="F83" s="1206"/>
      <c r="G83" s="1206"/>
      <c r="H83" s="1206"/>
      <c r="I83" s="1206"/>
      <c r="J83" s="1206"/>
      <c r="K83" s="1206"/>
      <c r="L83" s="1206"/>
      <c r="M83" s="1206"/>
      <c r="N83" s="1206">
        <v>1.0000000000000001E-33</v>
      </c>
      <c r="O83" s="1206"/>
      <c r="P83" s="1206"/>
      <c r="Q83" s="1206"/>
      <c r="R83" s="1206"/>
      <c r="S83" s="1206"/>
      <c r="T83" s="1206"/>
      <c r="U83" s="1206"/>
      <c r="V83" s="1206">
        <v>1.0000000000000001E-33</v>
      </c>
      <c r="W83" s="1206"/>
      <c r="X83" s="1206"/>
      <c r="Y83" s="1206"/>
      <c r="Z83" s="1206"/>
      <c r="AA83" s="1206"/>
      <c r="AB83" s="1206"/>
      <c r="AC83" s="1206"/>
      <c r="AD83" s="1206"/>
      <c r="AE83" s="1206"/>
      <c r="AF83" s="1206"/>
      <c r="AG83" s="1206"/>
      <c r="AH83" s="1084"/>
    </row>
    <row r="84" spans="2:34" ht="12.75">
      <c r="B84" s="1207" t="s">
        <v>2890</v>
      </c>
      <c r="C84" s="2151" t="s">
        <v>3066</v>
      </c>
      <c r="D84" s="2151"/>
      <c r="E84" s="2151"/>
      <c r="F84" s="2151"/>
      <c r="G84" s="1209"/>
      <c r="H84" s="1209"/>
      <c r="I84" s="1209"/>
      <c r="J84" s="1209"/>
      <c r="K84" s="1209"/>
      <c r="L84" s="1209"/>
      <c r="M84" s="1209"/>
      <c r="N84" s="1209"/>
      <c r="O84" s="1209"/>
      <c r="P84" s="1209"/>
      <c r="Q84" s="1209"/>
      <c r="R84" s="1209"/>
      <c r="S84" s="1209"/>
      <c r="T84" s="1209"/>
      <c r="U84" s="1209"/>
      <c r="V84" s="1209"/>
      <c r="W84" s="1209"/>
      <c r="X84" s="1209"/>
      <c r="Y84" s="1209"/>
      <c r="Z84" s="1209"/>
      <c r="AA84" s="1209"/>
      <c r="AB84" s="1209"/>
      <c r="AC84" s="1209"/>
      <c r="AD84" s="1209"/>
      <c r="AE84" s="1209"/>
      <c r="AF84" s="1209"/>
      <c r="AG84" s="1209"/>
      <c r="AH84" s="1084"/>
    </row>
    <row r="85" spans="2:34" ht="12.75">
      <c r="B85" s="1207" t="s">
        <v>2892</v>
      </c>
      <c r="C85" s="2545" t="s">
        <v>3065</v>
      </c>
      <c r="D85" s="2545"/>
      <c r="E85" s="2545"/>
      <c r="F85" s="2545"/>
      <c r="G85" s="1210"/>
      <c r="H85" s="1210"/>
      <c r="I85" s="1210"/>
      <c r="J85" s="1210"/>
      <c r="K85" s="1210"/>
      <c r="L85" s="1210"/>
      <c r="M85" s="1210"/>
      <c r="N85" s="1210"/>
      <c r="O85" s="1210"/>
      <c r="P85" s="1210"/>
      <c r="Q85" s="1210"/>
      <c r="R85" s="1210"/>
      <c r="S85" s="1210"/>
      <c r="T85" s="1210"/>
      <c r="U85" s="1210"/>
      <c r="V85" s="1210"/>
      <c r="W85" s="1210"/>
      <c r="X85" s="1210"/>
      <c r="Y85" s="1210"/>
      <c r="Z85" s="1210"/>
      <c r="AA85" s="1210"/>
      <c r="AB85" s="1210"/>
      <c r="AC85" s="1210"/>
      <c r="AD85" s="1210"/>
      <c r="AE85" s="1210"/>
      <c r="AF85" s="1210"/>
      <c r="AG85" s="1210"/>
      <c r="AH85" s="1084"/>
    </row>
    <row r="86" spans="2:34" ht="21" customHeight="1" thickBot="1">
      <c r="B86" s="1208"/>
      <c r="C86" s="2107"/>
      <c r="D86" s="2107"/>
      <c r="E86" s="2107"/>
      <c r="F86" s="2107"/>
      <c r="G86" s="2284"/>
      <c r="H86" s="2284"/>
      <c r="I86" s="2284"/>
      <c r="J86" s="2284"/>
      <c r="K86" s="2284"/>
      <c r="L86" s="2284"/>
      <c r="M86" s="2284"/>
      <c r="N86" s="2284"/>
      <c r="O86" s="2284"/>
      <c r="P86" s="2284"/>
      <c r="Q86" s="2284"/>
      <c r="R86" s="2284"/>
      <c r="S86" s="2284"/>
      <c r="T86" s="2284"/>
      <c r="U86" s="2284"/>
      <c r="V86" s="2284"/>
      <c r="W86" s="2284"/>
      <c r="X86" s="2284"/>
      <c r="Y86" s="2284"/>
      <c r="Z86" s="2284"/>
      <c r="AA86" s="2284"/>
      <c r="AB86" s="2284"/>
      <c r="AC86" s="2284"/>
      <c r="AD86" s="2284"/>
      <c r="AE86" s="2284"/>
      <c r="AF86" s="2284"/>
      <c r="AG86" s="2284"/>
      <c r="AH86" s="1089"/>
    </row>
    <row r="87" spans="2:34">
      <c r="B87" s="2544"/>
      <c r="C87" s="2544"/>
      <c r="D87" s="2544"/>
    </row>
    <row r="88" spans="2:34" ht="12.75" thickBot="1"/>
    <row r="89" spans="2:34" ht="21" customHeight="1" thickTop="1">
      <c r="B89" s="2531" t="s">
        <v>939</v>
      </c>
      <c r="C89" s="2532"/>
      <c r="D89" s="2532"/>
      <c r="E89" s="2532"/>
      <c r="F89" s="2533"/>
    </row>
    <row r="90" spans="2:34" ht="25.5">
      <c r="B90" s="979" t="s">
        <v>429</v>
      </c>
      <c r="C90" s="980" t="s">
        <v>634</v>
      </c>
      <c r="D90" s="981" t="s">
        <v>940</v>
      </c>
      <c r="E90" s="981" t="s">
        <v>941</v>
      </c>
      <c r="F90" s="982" t="s">
        <v>942</v>
      </c>
    </row>
    <row r="91" spans="2:34" ht="12.75">
      <c r="B91" s="983" t="s">
        <v>271</v>
      </c>
      <c r="C91" s="984" t="s">
        <v>635</v>
      </c>
      <c r="D91" s="985">
        <v>0</v>
      </c>
      <c r="E91" s="985">
        <v>0</v>
      </c>
      <c r="F91" s="986">
        <v>0</v>
      </c>
    </row>
    <row r="92" spans="2:34" ht="12.75">
      <c r="B92" s="983" t="s">
        <v>273</v>
      </c>
      <c r="C92" s="984" t="s">
        <v>626</v>
      </c>
      <c r="D92" s="985">
        <v>0</v>
      </c>
      <c r="E92" s="985">
        <v>0</v>
      </c>
      <c r="F92" s="987">
        <v>0</v>
      </c>
    </row>
    <row r="93" spans="2:34" ht="12.75">
      <c r="B93" s="983" t="s">
        <v>627</v>
      </c>
      <c r="C93" s="988" t="s">
        <v>628</v>
      </c>
      <c r="D93" s="989">
        <v>1.9E-2</v>
      </c>
      <c r="E93" s="989">
        <v>0.02</v>
      </c>
      <c r="F93" s="987">
        <v>0.02</v>
      </c>
    </row>
    <row r="94" spans="2:34" ht="12.75">
      <c r="B94" s="983" t="s">
        <v>629</v>
      </c>
      <c r="C94" s="988" t="s">
        <v>628</v>
      </c>
      <c r="D94" s="989">
        <v>2.5000000000000001E-2</v>
      </c>
      <c r="E94" s="989">
        <v>2.5000000000000001E-2</v>
      </c>
      <c r="F94" s="987">
        <v>3.5000000000000003E-2</v>
      </c>
    </row>
    <row r="95" spans="2:34" ht="12.75">
      <c r="B95" s="983" t="s">
        <v>630</v>
      </c>
      <c r="C95" s="988" t="s">
        <v>628</v>
      </c>
      <c r="D95" s="989">
        <v>0.11</v>
      </c>
      <c r="E95" s="989">
        <v>0.113</v>
      </c>
      <c r="F95" s="987">
        <v>0.12</v>
      </c>
    </row>
    <row r="96" spans="2:34" ht="12.75">
      <c r="B96" s="990" t="s">
        <v>943</v>
      </c>
      <c r="C96" s="375"/>
      <c r="D96" s="375"/>
      <c r="E96" s="375"/>
      <c r="F96" s="991"/>
    </row>
    <row r="97" spans="2:6" ht="13.5" thickBot="1">
      <c r="B97" s="992" t="s">
        <v>632</v>
      </c>
      <c r="C97" s="993"/>
      <c r="D97" s="993"/>
      <c r="E97" s="993"/>
      <c r="F97" s="994"/>
    </row>
    <row r="98" spans="2:6" ht="12.75" thickTop="1"/>
    <row r="99" spans="2:6" ht="12.75" thickBot="1"/>
    <row r="100" spans="2:6" ht="39" customHeight="1" thickTop="1">
      <c r="B100" s="2531" t="s">
        <v>460</v>
      </c>
      <c r="C100" s="2532"/>
      <c r="D100" s="2533"/>
    </row>
    <row r="101" spans="2:6" ht="25.5">
      <c r="B101" s="979" t="s">
        <v>429</v>
      </c>
      <c r="C101" s="980" t="s">
        <v>634</v>
      </c>
      <c r="D101" s="982" t="s">
        <v>173</v>
      </c>
    </row>
    <row r="102" spans="2:6" ht="12.75">
      <c r="B102" s="983" t="s">
        <v>271</v>
      </c>
      <c r="C102" s="984" t="s">
        <v>635</v>
      </c>
      <c r="D102" s="986">
        <v>0</v>
      </c>
    </row>
    <row r="103" spans="2:6" ht="12.75">
      <c r="B103" s="983" t="s">
        <v>273</v>
      </c>
      <c r="C103" s="984" t="s">
        <v>626</v>
      </c>
      <c r="D103" s="987">
        <v>0</v>
      </c>
    </row>
    <row r="104" spans="2:6" ht="12.75">
      <c r="B104" s="983" t="s">
        <v>627</v>
      </c>
      <c r="C104" s="988" t="s">
        <v>628</v>
      </c>
      <c r="D104" s="987">
        <v>2.5000000000000001E-2</v>
      </c>
    </row>
    <row r="105" spans="2:6" ht="12.75">
      <c r="B105" s="983" t="s">
        <v>629</v>
      </c>
      <c r="C105" s="988" t="s">
        <v>628</v>
      </c>
      <c r="D105" s="987">
        <v>2.5000000000000001E-2</v>
      </c>
    </row>
    <row r="106" spans="2:6" ht="12.75">
      <c r="B106" s="983" t="s">
        <v>630</v>
      </c>
      <c r="C106" s="988" t="s">
        <v>628</v>
      </c>
      <c r="D106" s="987">
        <v>0.125</v>
      </c>
    </row>
    <row r="107" spans="2:6" ht="12.75">
      <c r="B107" s="990" t="s">
        <v>461</v>
      </c>
      <c r="C107" s="375"/>
      <c r="D107" s="991"/>
    </row>
    <row r="108" spans="2:6" ht="13.5" thickBot="1">
      <c r="B108" s="992" t="s">
        <v>632</v>
      </c>
      <c r="C108" s="993"/>
      <c r="D108" s="994"/>
    </row>
    <row r="109" spans="2:6" ht="13.5" thickTop="1">
      <c r="B109" s="2095"/>
      <c r="C109" s="2095"/>
      <c r="D109" s="2095"/>
    </row>
    <row r="110" spans="2:6" ht="12.75" thickBot="1"/>
    <row r="111" spans="2:6" ht="30.75" customHeight="1" thickTop="1">
      <c r="B111" s="2531" t="s">
        <v>638</v>
      </c>
      <c r="C111" s="2532"/>
      <c r="D111" s="2533"/>
    </row>
    <row r="112" spans="2:6" ht="25.5">
      <c r="B112" s="979" t="s">
        <v>429</v>
      </c>
      <c r="C112" s="980" t="s">
        <v>634</v>
      </c>
      <c r="D112" s="982" t="s">
        <v>173</v>
      </c>
    </row>
    <row r="113" spans="2:4" ht="12.75">
      <c r="B113" s="983" t="s">
        <v>271</v>
      </c>
      <c r="C113" s="984" t="s">
        <v>635</v>
      </c>
      <c r="D113" s="986">
        <v>0</v>
      </c>
    </row>
    <row r="114" spans="2:4" ht="12.75">
      <c r="B114" s="983" t="s">
        <v>273</v>
      </c>
      <c r="C114" s="984" t="s">
        <v>626</v>
      </c>
      <c r="D114" s="987">
        <v>0</v>
      </c>
    </row>
    <row r="115" spans="2:4" ht="12.75">
      <c r="B115" s="983" t="s">
        <v>627</v>
      </c>
      <c r="C115" s="988" t="s">
        <v>628</v>
      </c>
      <c r="D115" s="987">
        <v>1.7999999999999999E-2</v>
      </c>
    </row>
    <row r="116" spans="2:4" ht="12.75">
      <c r="B116" s="983" t="s">
        <v>629</v>
      </c>
      <c r="C116" s="988" t="s">
        <v>628</v>
      </c>
      <c r="D116" s="987">
        <v>0.04</v>
      </c>
    </row>
    <row r="117" spans="2:4" ht="12.75">
      <c r="B117" s="983" t="s">
        <v>630</v>
      </c>
      <c r="C117" s="988" t="s">
        <v>628</v>
      </c>
      <c r="D117" s="987">
        <v>0.12</v>
      </c>
    </row>
    <row r="118" spans="2:4" ht="12.75">
      <c r="B118" s="990" t="s">
        <v>639</v>
      </c>
      <c r="C118" s="375"/>
      <c r="D118" s="991"/>
    </row>
    <row r="119" spans="2:4" ht="13.5" thickBot="1">
      <c r="B119" s="992" t="s">
        <v>632</v>
      </c>
      <c r="C119" s="993"/>
      <c r="D119" s="994"/>
    </row>
    <row r="120" spans="2:4" ht="13.5" thickTop="1">
      <c r="B120" s="2095"/>
      <c r="C120" s="2095"/>
      <c r="D120" s="2095"/>
    </row>
    <row r="121" spans="2:4" ht="12.75" thickBot="1"/>
    <row r="122" spans="2:4" ht="29.25" customHeight="1" thickTop="1">
      <c r="B122" s="2531" t="s">
        <v>633</v>
      </c>
      <c r="C122" s="2532"/>
      <c r="D122" s="2533"/>
    </row>
    <row r="123" spans="2:4" ht="25.5">
      <c r="B123" s="979" t="s">
        <v>429</v>
      </c>
      <c r="C123" s="980" t="s">
        <v>634</v>
      </c>
      <c r="D123" s="982" t="s">
        <v>173</v>
      </c>
    </row>
    <row r="124" spans="2:4" ht="12.75">
      <c r="B124" s="983" t="s">
        <v>271</v>
      </c>
      <c r="C124" s="984" t="s">
        <v>635</v>
      </c>
      <c r="D124" s="986">
        <v>0</v>
      </c>
    </row>
    <row r="125" spans="2:4" ht="12.75">
      <c r="B125" s="983" t="s">
        <v>273</v>
      </c>
      <c r="C125" s="984" t="s">
        <v>626</v>
      </c>
      <c r="D125" s="987">
        <v>0</v>
      </c>
    </row>
    <row r="126" spans="2:4" ht="12.75">
      <c r="B126" s="983" t="s">
        <v>627</v>
      </c>
      <c r="C126" s="988" t="s">
        <v>628</v>
      </c>
      <c r="D126" s="987">
        <v>1.9E-2</v>
      </c>
    </row>
    <row r="127" spans="2:4" ht="12.75">
      <c r="B127" s="983" t="s">
        <v>629</v>
      </c>
      <c r="C127" s="988" t="s">
        <v>628</v>
      </c>
      <c r="D127" s="987">
        <v>0.04</v>
      </c>
    </row>
    <row r="128" spans="2:4" ht="12.75">
      <c r="B128" s="983" t="s">
        <v>630</v>
      </c>
      <c r="C128" s="988" t="s">
        <v>628</v>
      </c>
      <c r="D128" s="987">
        <v>0.11</v>
      </c>
    </row>
    <row r="129" spans="2:4" ht="12.75">
      <c r="B129" s="990" t="s">
        <v>637</v>
      </c>
      <c r="C129" s="375"/>
      <c r="D129" s="991"/>
    </row>
    <row r="130" spans="2:4" ht="13.5" thickBot="1">
      <c r="B130" s="992" t="s">
        <v>632</v>
      </c>
      <c r="C130" s="993"/>
      <c r="D130" s="994"/>
    </row>
    <row r="131" spans="2:4" ht="13.5" thickTop="1">
      <c r="B131" s="2095"/>
      <c r="C131" s="2095"/>
      <c r="D131" s="2095"/>
    </row>
    <row r="132" spans="2:4" ht="12.75" thickBot="1"/>
    <row r="133" spans="2:4" ht="27.75" customHeight="1" thickTop="1">
      <c r="B133" s="2531" t="s">
        <v>460</v>
      </c>
      <c r="C133" s="2532"/>
      <c r="D133" s="2533"/>
    </row>
    <row r="134" spans="2:4" ht="25.5">
      <c r="B134" s="979" t="s">
        <v>429</v>
      </c>
      <c r="C134" s="980" t="s">
        <v>634</v>
      </c>
      <c r="D134" s="982" t="s">
        <v>173</v>
      </c>
    </row>
    <row r="135" spans="2:4" ht="12.75">
      <c r="B135" s="983" t="s">
        <v>271</v>
      </c>
      <c r="C135" s="984" t="s">
        <v>635</v>
      </c>
      <c r="D135" s="986">
        <v>0</v>
      </c>
    </row>
    <row r="136" spans="2:4" ht="12.75">
      <c r="B136" s="983" t="s">
        <v>273</v>
      </c>
      <c r="C136" s="984" t="s">
        <v>626</v>
      </c>
      <c r="D136" s="987">
        <v>0</v>
      </c>
    </row>
    <row r="137" spans="2:4" ht="12.75">
      <c r="B137" s="983" t="s">
        <v>627</v>
      </c>
      <c r="C137" s="988" t="s">
        <v>628</v>
      </c>
      <c r="D137" s="987">
        <v>2.5000000000000001E-2</v>
      </c>
    </row>
    <row r="138" spans="2:4" ht="12.75">
      <c r="B138" s="983" t="s">
        <v>636</v>
      </c>
      <c r="C138" s="988" t="s">
        <v>628</v>
      </c>
      <c r="D138" s="987">
        <v>2.5000000000000001E-2</v>
      </c>
    </row>
    <row r="139" spans="2:4" ht="12.75">
      <c r="B139" s="983" t="s">
        <v>629</v>
      </c>
      <c r="C139" s="988" t="s">
        <v>628</v>
      </c>
      <c r="D139" s="987">
        <v>2.5000000000000001E-2</v>
      </c>
    </row>
    <row r="140" spans="2:4" ht="12.75">
      <c r="B140" s="983" t="s">
        <v>630</v>
      </c>
      <c r="C140" s="988" t="s">
        <v>628</v>
      </c>
      <c r="D140" s="987">
        <v>0.125</v>
      </c>
    </row>
    <row r="141" spans="2:4" ht="12.75">
      <c r="B141" s="990" t="s">
        <v>461</v>
      </c>
      <c r="C141" s="375"/>
      <c r="D141" s="991"/>
    </row>
    <row r="142" spans="2:4" ht="13.5" thickBot="1">
      <c r="B142" s="992" t="s">
        <v>632</v>
      </c>
      <c r="C142" s="993"/>
      <c r="D142" s="994"/>
    </row>
    <row r="143" spans="2:4" ht="13.5" thickTop="1">
      <c r="B143" s="2095"/>
      <c r="C143" s="2095"/>
      <c r="D143" s="2095"/>
    </row>
    <row r="144" spans="2:4" ht="12.75" thickBot="1"/>
    <row r="145" spans="2:5" ht="26.25" customHeight="1" thickTop="1">
      <c r="B145" s="2543" t="s">
        <v>428</v>
      </c>
      <c r="C145" s="2532"/>
      <c r="D145" s="2532"/>
      <c r="E145" s="2533"/>
    </row>
    <row r="146" spans="2:5" ht="12.75">
      <c r="B146" s="979" t="s">
        <v>429</v>
      </c>
      <c r="C146" s="995" t="s">
        <v>57</v>
      </c>
      <c r="D146" s="995" t="s">
        <v>58</v>
      </c>
      <c r="E146" s="982" t="s">
        <v>625</v>
      </c>
    </row>
    <row r="147" spans="2:5" ht="12.75">
      <c r="B147" s="983" t="s">
        <v>271</v>
      </c>
      <c r="C147" s="984" t="s">
        <v>393</v>
      </c>
      <c r="D147" s="984">
        <v>38</v>
      </c>
      <c r="E147" s="986">
        <v>88</v>
      </c>
    </row>
    <row r="148" spans="2:5" ht="12.75">
      <c r="B148" s="983" t="s">
        <v>273</v>
      </c>
      <c r="C148" s="984" t="s">
        <v>626</v>
      </c>
      <c r="D148" s="996">
        <v>5.7</v>
      </c>
      <c r="E148" s="987">
        <v>8.5</v>
      </c>
    </row>
    <row r="149" spans="2:5" ht="12.75">
      <c r="B149" s="983" t="s">
        <v>627</v>
      </c>
      <c r="C149" s="988" t="s">
        <v>628</v>
      </c>
      <c r="D149" s="996">
        <v>1.9E-2</v>
      </c>
      <c r="E149" s="987">
        <v>1.9E-2</v>
      </c>
    </row>
    <row r="150" spans="2:5" ht="12.75">
      <c r="B150" s="983" t="s">
        <v>629</v>
      </c>
      <c r="C150" s="988" t="s">
        <v>628</v>
      </c>
      <c r="D150" s="996">
        <v>0.02</v>
      </c>
      <c r="E150" s="987">
        <v>0.04</v>
      </c>
    </row>
    <row r="151" spans="2:5" ht="12.75">
      <c r="B151" s="983" t="s">
        <v>630</v>
      </c>
      <c r="C151" s="988" t="s">
        <v>628</v>
      </c>
      <c r="D151" s="996">
        <v>0.125</v>
      </c>
      <c r="E151" s="987">
        <v>0.125</v>
      </c>
    </row>
    <row r="152" spans="2:5" ht="45" customHeight="1">
      <c r="B152" s="2540" t="s">
        <v>631</v>
      </c>
      <c r="C152" s="2095"/>
      <c r="D152" s="2095"/>
      <c r="E152" s="2541"/>
    </row>
    <row r="153" spans="2:5" ht="13.5" thickBot="1">
      <c r="B153" s="992" t="s">
        <v>632</v>
      </c>
      <c r="C153" s="993"/>
      <c r="D153" s="993"/>
      <c r="E153" s="994"/>
    </row>
    <row r="154" spans="2:5" ht="13.5" thickTop="1">
      <c r="B154" s="376"/>
      <c r="C154" s="377"/>
      <c r="D154" s="377"/>
      <c r="E154" s="377"/>
    </row>
    <row r="155" spans="2:5" ht="12.75" thickBot="1">
      <c r="C155" s="378"/>
      <c r="D155" s="378"/>
      <c r="E155" s="378"/>
    </row>
    <row r="156" spans="2:5" ht="32.25" customHeight="1" thickTop="1">
      <c r="B156" s="2537" t="s">
        <v>1190</v>
      </c>
      <c r="C156" s="2538"/>
      <c r="D156" s="2539"/>
      <c r="E156" s="378"/>
    </row>
    <row r="157" spans="2:5" ht="12.75">
      <c r="B157" s="997" t="s">
        <v>429</v>
      </c>
      <c r="C157" s="998" t="s">
        <v>57</v>
      </c>
      <c r="D157" s="999" t="s">
        <v>58</v>
      </c>
      <c r="E157" s="378"/>
    </row>
    <row r="158" spans="2:5" ht="12.75">
      <c r="B158" s="1000" t="s">
        <v>271</v>
      </c>
      <c r="C158" s="1001" t="s">
        <v>393</v>
      </c>
      <c r="D158" s="1002">
        <v>38</v>
      </c>
      <c r="E158" s="378"/>
    </row>
    <row r="159" spans="2:5" ht="12.75">
      <c r="B159" s="1000" t="s">
        <v>273</v>
      </c>
      <c r="C159" s="1001" t="s">
        <v>626</v>
      </c>
      <c r="D159" s="1003">
        <v>5.7</v>
      </c>
      <c r="E159" s="378"/>
    </row>
    <row r="160" spans="2:5" ht="12.75">
      <c r="B160" s="1000" t="s">
        <v>627</v>
      </c>
      <c r="C160" s="1004" t="s">
        <v>628</v>
      </c>
      <c r="D160" s="1005">
        <v>1.9E-2</v>
      </c>
      <c r="E160" s="378"/>
    </row>
    <row r="161" spans="2:5" ht="12.75">
      <c r="B161" s="1000" t="s">
        <v>629</v>
      </c>
      <c r="C161" s="1004" t="s">
        <v>628</v>
      </c>
      <c r="D161" s="1005">
        <v>0.02</v>
      </c>
      <c r="E161" s="378"/>
    </row>
    <row r="162" spans="2:5" ht="12.75">
      <c r="B162" s="1000" t="s">
        <v>1191</v>
      </c>
      <c r="C162" s="1004" t="s">
        <v>628</v>
      </c>
      <c r="D162" s="1005">
        <v>0.125</v>
      </c>
      <c r="E162" s="378"/>
    </row>
    <row r="163" spans="2:5" ht="27" customHeight="1">
      <c r="B163" s="2534" t="s">
        <v>631</v>
      </c>
      <c r="C163" s="2535"/>
      <c r="D163" s="2536"/>
      <c r="E163" s="378"/>
    </row>
    <row r="164" spans="2:5" ht="12.75">
      <c r="B164" s="1006" t="s">
        <v>419</v>
      </c>
      <c r="C164" s="137"/>
      <c r="D164" s="1007"/>
      <c r="E164" s="378"/>
    </row>
    <row r="165" spans="2:5" ht="13.5" thickBot="1">
      <c r="B165" s="1008" t="s">
        <v>632</v>
      </c>
      <c r="C165" s="965"/>
      <c r="D165" s="966"/>
      <c r="E165" s="378"/>
    </row>
    <row r="166" spans="2:5" ht="12.75" thickTop="1">
      <c r="C166" s="378"/>
      <c r="D166" s="378"/>
      <c r="E166" s="378"/>
    </row>
    <row r="167" spans="2:5" ht="12.75" thickBot="1">
      <c r="C167" s="378"/>
      <c r="D167" s="378"/>
      <c r="E167" s="378"/>
    </row>
    <row r="168" spans="2:5" ht="26.25" customHeight="1" thickTop="1">
      <c r="B168" s="2542" t="s">
        <v>1266</v>
      </c>
      <c r="C168" s="2538"/>
      <c r="D168" s="2539"/>
      <c r="E168" s="378"/>
    </row>
    <row r="169" spans="2:5" ht="12.75">
      <c r="B169" s="997" t="s">
        <v>429</v>
      </c>
      <c r="C169" s="998" t="s">
        <v>57</v>
      </c>
      <c r="D169" s="999" t="s">
        <v>58</v>
      </c>
      <c r="E169" s="378"/>
    </row>
    <row r="170" spans="2:5" ht="12.75">
      <c r="B170" s="1000" t="s">
        <v>271</v>
      </c>
      <c r="C170" s="1001" t="s">
        <v>393</v>
      </c>
      <c r="D170" s="1002">
        <v>38</v>
      </c>
      <c r="E170" s="378"/>
    </row>
    <row r="171" spans="2:5" ht="12.75">
      <c r="B171" s="1000" t="s">
        <v>273</v>
      </c>
      <c r="C171" s="1001" t="s">
        <v>626</v>
      </c>
      <c r="D171" s="1003">
        <v>5.7</v>
      </c>
      <c r="E171" s="378"/>
    </row>
    <row r="172" spans="2:5" ht="12.75">
      <c r="B172" s="1000" t="s">
        <v>627</v>
      </c>
      <c r="C172" s="1004" t="s">
        <v>628</v>
      </c>
      <c r="D172" s="1005">
        <v>1.9E-2</v>
      </c>
      <c r="E172" s="378"/>
    </row>
    <row r="173" spans="2:5" ht="12.75">
      <c r="B173" s="1000" t="s">
        <v>629</v>
      </c>
      <c r="C173" s="1004" t="s">
        <v>628</v>
      </c>
      <c r="D173" s="1005">
        <v>0.02</v>
      </c>
      <c r="E173" s="378"/>
    </row>
    <row r="174" spans="2:5" ht="12.75">
      <c r="B174" s="1000" t="s">
        <v>1191</v>
      </c>
      <c r="C174" s="1004" t="s">
        <v>628</v>
      </c>
      <c r="D174" s="1005">
        <v>0.125</v>
      </c>
      <c r="E174" s="378"/>
    </row>
    <row r="175" spans="2:5" ht="44.25" customHeight="1">
      <c r="B175" s="2534" t="s">
        <v>1267</v>
      </c>
      <c r="C175" s="2535"/>
      <c r="D175" s="2536"/>
      <c r="E175" s="378"/>
    </row>
    <row r="176" spans="2:5" ht="13.5" thickBot="1">
      <c r="B176" s="1008" t="s">
        <v>632</v>
      </c>
      <c r="C176" s="965"/>
      <c r="D176" s="966"/>
      <c r="E176" s="378"/>
    </row>
    <row r="177" spans="2:5" ht="13.5" thickTop="1">
      <c r="B177" s="376"/>
      <c r="C177" s="378"/>
      <c r="D177" s="378"/>
      <c r="E177" s="378"/>
    </row>
    <row r="178" spans="2:5">
      <c r="C178" s="378"/>
      <c r="D178" s="378"/>
      <c r="E178" s="378"/>
    </row>
    <row r="179" spans="2:5" ht="12.75">
      <c r="B179" s="376" t="s">
        <v>2631</v>
      </c>
    </row>
    <row r="180" spans="2:5" ht="12.75">
      <c r="B180" s="376" t="s">
        <v>370</v>
      </c>
    </row>
    <row r="181" spans="2:5" ht="12.75">
      <c r="B181" s="377"/>
    </row>
  </sheetData>
  <sheetProtection algorithmName="SHA-512" hashValue="ATrkfVzEmPXwu4NmzoJq0WIFRXKpQUQYuA85X60qhHz/m225yIDnhtVkjnluY6p72gOka6WIcUyPjwSF1W90tg==" saltValue="CUHvjbfuuH+lxZLiixwdmA==" spinCount="100000" sheet="1" objects="1" scenarios="1"/>
  <mergeCells count="107">
    <mergeCell ref="J20:K20"/>
    <mergeCell ref="L20:M20"/>
    <mergeCell ref="N20:O20"/>
    <mergeCell ref="C24:AG24"/>
    <mergeCell ref="C25:AG25"/>
    <mergeCell ref="B13:AH13"/>
    <mergeCell ref="C17:AG17"/>
    <mergeCell ref="C18:W18"/>
    <mergeCell ref="B19:B21"/>
    <mergeCell ref="C19:C21"/>
    <mergeCell ref="D19:D21"/>
    <mergeCell ref="E19:R19"/>
    <mergeCell ref="S19:Z19"/>
    <mergeCell ref="AA19:AD19"/>
    <mergeCell ref="AE19:AG20"/>
    <mergeCell ref="E20:E21"/>
    <mergeCell ref="F20:F21"/>
    <mergeCell ref="X20:Z20"/>
    <mergeCell ref="AA20:AA21"/>
    <mergeCell ref="AB20:AB21"/>
    <mergeCell ref="AC20:AC21"/>
    <mergeCell ref="AD20:AD21"/>
    <mergeCell ref="P20:R20"/>
    <mergeCell ref="S20:S21"/>
    <mergeCell ref="T20:T21"/>
    <mergeCell ref="U20:U21"/>
    <mergeCell ref="V20:W20"/>
    <mergeCell ref="G20:G21"/>
    <mergeCell ref="H20:I20"/>
    <mergeCell ref="C57:AG57"/>
    <mergeCell ref="X36:Z36"/>
    <mergeCell ref="AA36:AA37"/>
    <mergeCell ref="AB36:AB37"/>
    <mergeCell ref="AC36:AC37"/>
    <mergeCell ref="AD36:AD37"/>
    <mergeCell ref="P36:R36"/>
    <mergeCell ref="S36:S37"/>
    <mergeCell ref="T36:T37"/>
    <mergeCell ref="U36:U37"/>
    <mergeCell ref="V36:W36"/>
    <mergeCell ref="G36:G37"/>
    <mergeCell ref="H36:I36"/>
    <mergeCell ref="J36:K36"/>
    <mergeCell ref="L36:M36"/>
    <mergeCell ref="N36:O36"/>
    <mergeCell ref="C55:AG55"/>
    <mergeCell ref="C56:AG56"/>
    <mergeCell ref="B29:AH29"/>
    <mergeCell ref="C33:AG33"/>
    <mergeCell ref="C34:W34"/>
    <mergeCell ref="B35:B37"/>
    <mergeCell ref="C35:C37"/>
    <mergeCell ref="D35:D37"/>
    <mergeCell ref="E35:R35"/>
    <mergeCell ref="S35:Z35"/>
    <mergeCell ref="AA35:AD35"/>
    <mergeCell ref="AE35:AG36"/>
    <mergeCell ref="E36:E37"/>
    <mergeCell ref="F36:F37"/>
    <mergeCell ref="C32:D32"/>
    <mergeCell ref="C26:AG26"/>
    <mergeCell ref="C64:AG64"/>
    <mergeCell ref="C84:F84"/>
    <mergeCell ref="C85:F85"/>
    <mergeCell ref="C86:AG86"/>
    <mergeCell ref="X67:Z67"/>
    <mergeCell ref="AA67:AA68"/>
    <mergeCell ref="AB67:AB68"/>
    <mergeCell ref="AC67:AC68"/>
    <mergeCell ref="AD67:AD68"/>
    <mergeCell ref="P67:R67"/>
    <mergeCell ref="S67:S68"/>
    <mergeCell ref="T67:T68"/>
    <mergeCell ref="U67:U68"/>
    <mergeCell ref="V67:W67"/>
    <mergeCell ref="B60:AH60"/>
    <mergeCell ref="C65:W65"/>
    <mergeCell ref="B66:B68"/>
    <mergeCell ref="C66:C68"/>
    <mergeCell ref="D66:D68"/>
    <mergeCell ref="E66:R66"/>
    <mergeCell ref="S66:Z66"/>
    <mergeCell ref="AA66:AD66"/>
    <mergeCell ref="AE66:AG67"/>
    <mergeCell ref="E67:E68"/>
    <mergeCell ref="F67:F68"/>
    <mergeCell ref="G67:G68"/>
    <mergeCell ref="H67:I67"/>
    <mergeCell ref="J67:K67"/>
    <mergeCell ref="L67:M67"/>
    <mergeCell ref="N67:O67"/>
    <mergeCell ref="B109:D109"/>
    <mergeCell ref="B87:D87"/>
    <mergeCell ref="B89:F89"/>
    <mergeCell ref="B131:D131"/>
    <mergeCell ref="B120:D120"/>
    <mergeCell ref="B100:D100"/>
    <mergeCell ref="B175:D175"/>
    <mergeCell ref="B156:D156"/>
    <mergeCell ref="B163:D163"/>
    <mergeCell ref="B152:E152"/>
    <mergeCell ref="B111:D111"/>
    <mergeCell ref="B168:D168"/>
    <mergeCell ref="B122:D122"/>
    <mergeCell ref="B143:D143"/>
    <mergeCell ref="B145:E145"/>
    <mergeCell ref="B133:D133"/>
  </mergeCells>
  <phoneticPr fontId="8" type="noConversion"/>
  <dataValidations count="7">
    <dataValidation type="decimal" operator="greaterThan" showInputMessage="1" showErrorMessage="1" sqref="O69:U81 W69:AD81">
      <formula1>#REF!</formula1>
    </dataValidation>
    <dataValidation type="decimal" operator="greaterThan" allowBlank="1" showInputMessage="1" showErrorMessage="1" sqref="D69:M74 D79:M79 D22:M22 D38:M47">
      <formula1>#REF!</formula1>
    </dataValidation>
    <dataValidation type="decimal" operator="greaterThan" showInputMessage="1" showErrorMessage="1" sqref="AG69:AG81 AG22 O22:U22 W22:AD22 AG38:AG53 O38:U53 W38:AD53">
      <formula1>#REF!</formula1>
    </dataValidation>
    <dataValidation type="decimal" operator="greaterThan" allowBlank="1" showInputMessage="1" showErrorMessage="1" sqref="D80:M81 D75:M77">
      <formula1>D82</formula1>
    </dataValidation>
    <dataValidation type="decimal" operator="greaterThan" allowBlank="1" showInputMessage="1" showErrorMessage="1" sqref="D78:M78">
      <formula1>D86</formula1>
    </dataValidation>
    <dataValidation type="date" operator="greaterThan" showInputMessage="1" showErrorMessage="1" sqref="C32:D32">
      <formula1>D19</formula1>
    </dataValidation>
    <dataValidation type="decimal" operator="greaterThan" allowBlank="1" showInputMessage="1" showErrorMessage="1" sqref="D48:M53">
      <formula1>D54</formula1>
    </dataValidation>
  </dataValidations>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N1" sqref="N1"/>
    </sheetView>
  </sheetViews>
  <sheetFormatPr baseColWidth="10" defaultRowHeight="12.75"/>
  <cols>
    <col min="1" max="1" width="5.5703125" style="1010" customWidth="1"/>
    <col min="2" max="16384" width="11.42578125" style="1010"/>
  </cols>
  <sheetData>
    <row r="1" spans="2:14">
      <c r="B1" s="1011"/>
      <c r="C1" s="1011"/>
      <c r="D1" s="1011"/>
      <c r="E1" s="1011"/>
      <c r="F1" s="1011"/>
      <c r="G1" s="1011"/>
      <c r="H1" s="1011"/>
      <c r="I1" s="1011"/>
      <c r="J1" s="1011"/>
      <c r="K1" s="1011"/>
      <c r="L1" s="1011"/>
      <c r="M1" s="1011"/>
      <c r="N1" s="1011"/>
    </row>
    <row r="2" spans="2:14" ht="18">
      <c r="B2" s="383" t="s">
        <v>2841</v>
      </c>
      <c r="C2" s="1011"/>
      <c r="D2" s="1011"/>
      <c r="E2" s="1011"/>
      <c r="F2" s="1011"/>
      <c r="G2" s="1011"/>
      <c r="H2" s="1011"/>
      <c r="I2" s="1011"/>
      <c r="J2" s="1011"/>
      <c r="K2" s="1011"/>
      <c r="L2" s="1011"/>
      <c r="M2" s="1011"/>
      <c r="N2" s="1011"/>
    </row>
    <row r="3" spans="2:14" ht="14.25">
      <c r="B3" s="382" t="s">
        <v>2851</v>
      </c>
      <c r="C3" s="1011"/>
      <c r="D3" s="1011"/>
      <c r="E3" s="1011"/>
      <c r="F3" s="1011"/>
      <c r="G3" s="1011"/>
      <c r="H3" s="1011"/>
      <c r="I3" s="1011"/>
      <c r="J3" s="1011"/>
      <c r="K3" s="1011"/>
      <c r="L3" s="1011"/>
      <c r="M3" s="1011"/>
      <c r="N3" s="1011"/>
    </row>
    <row r="4" spans="2:14" ht="14.25">
      <c r="B4" s="379"/>
      <c r="C4" s="1011"/>
      <c r="D4" s="1011"/>
      <c r="E4" s="1011"/>
      <c r="F4" s="1011"/>
      <c r="G4" s="1011"/>
      <c r="H4" s="1011"/>
      <c r="I4" s="1011"/>
      <c r="J4" s="1011"/>
      <c r="K4" s="1011"/>
      <c r="L4" s="1011"/>
      <c r="M4" s="1011"/>
      <c r="N4" s="1011"/>
    </row>
    <row r="5" spans="2:14" ht="14.25">
      <c r="B5" s="379"/>
      <c r="C5" s="1011"/>
      <c r="D5" s="1011"/>
      <c r="E5" s="1011"/>
      <c r="F5" s="1011"/>
      <c r="G5" s="1011"/>
      <c r="H5" s="1011"/>
      <c r="I5" s="1011"/>
      <c r="J5" s="1011"/>
      <c r="K5" s="1011"/>
      <c r="L5" s="1011"/>
      <c r="M5" s="1011"/>
      <c r="N5" s="1011"/>
    </row>
    <row r="6" spans="2:14" ht="14.25">
      <c r="B6" s="379"/>
      <c r="C6" s="1011"/>
      <c r="D6" s="1011"/>
      <c r="E6" s="1011"/>
      <c r="F6" s="1011"/>
      <c r="G6" s="1011"/>
      <c r="H6" s="1011"/>
      <c r="I6" s="1011"/>
      <c r="J6" s="1011"/>
      <c r="K6" s="1011"/>
      <c r="L6" s="1011"/>
      <c r="M6" s="1011"/>
      <c r="N6" s="1011"/>
    </row>
    <row r="7" spans="2:14" ht="14.25">
      <c r="B7" s="379"/>
      <c r="C7" s="1011"/>
      <c r="D7" s="1011"/>
      <c r="E7" s="1011"/>
      <c r="F7" s="1011"/>
      <c r="G7" s="1011"/>
      <c r="H7" s="1011"/>
      <c r="I7" s="1011"/>
      <c r="J7" s="1011"/>
      <c r="K7" s="1011"/>
      <c r="L7" s="1011"/>
      <c r="M7" s="1011"/>
      <c r="N7" s="1011"/>
    </row>
    <row r="8" spans="2:14" ht="14.25">
      <c r="B8" s="382" t="str">
        <f>+Inicio!B8</f>
        <v xml:space="preserve">      Fecha de publicación: Agosto de 2014</v>
      </c>
      <c r="C8" s="1011"/>
      <c r="D8" s="1011"/>
      <c r="E8" s="1011"/>
      <c r="F8" s="1011"/>
      <c r="G8" s="1011"/>
      <c r="H8" s="1011"/>
      <c r="I8" s="1011"/>
      <c r="J8" s="1011"/>
      <c r="K8" s="1011"/>
      <c r="L8" s="1011"/>
      <c r="M8" s="1011"/>
      <c r="N8" s="1011"/>
    </row>
    <row r="9" spans="2:14">
      <c r="B9" s="1011"/>
      <c r="C9" s="1011"/>
      <c r="D9" s="1011"/>
      <c r="E9" s="1011"/>
      <c r="F9" s="1011"/>
      <c r="G9" s="1011"/>
      <c r="H9" s="1011"/>
      <c r="I9" s="1011"/>
      <c r="J9" s="1011"/>
      <c r="K9" s="1011"/>
      <c r="L9" s="1011"/>
      <c r="M9" s="1011"/>
      <c r="N9" s="1011"/>
    </row>
    <row r="10" spans="2:14">
      <c r="B10" s="1011"/>
      <c r="C10" s="1011"/>
      <c r="D10" s="1011"/>
      <c r="E10" s="1011"/>
      <c r="F10" s="1011"/>
      <c r="G10" s="1011"/>
      <c r="H10" s="1011"/>
      <c r="I10" s="1011"/>
      <c r="J10" s="1011"/>
      <c r="K10" s="1011"/>
      <c r="L10" s="1011"/>
      <c r="M10" s="1011"/>
      <c r="N10" s="1011"/>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cols>
    <col min="1" max="1" width="11.42578125" style="1010" customWidth="1"/>
    <col min="2" max="16384" width="11.42578125" style="1010"/>
  </cols>
  <sheetData>
    <row r="1" spans="2:14">
      <c r="B1" s="1011"/>
      <c r="C1" s="1011"/>
      <c r="D1" s="1011"/>
      <c r="E1" s="1011"/>
      <c r="F1" s="1011"/>
      <c r="G1" s="1011"/>
      <c r="H1" s="1011"/>
      <c r="I1" s="1011"/>
      <c r="J1" s="1011"/>
      <c r="K1" s="1011"/>
      <c r="L1" s="1011"/>
      <c r="M1" s="1011"/>
      <c r="N1" s="1011"/>
    </row>
    <row r="2" spans="2:14" ht="18">
      <c r="B2" s="383" t="s">
        <v>2841</v>
      </c>
      <c r="C2" s="1011"/>
      <c r="D2" s="1011"/>
      <c r="E2" s="1011"/>
      <c r="F2" s="1011"/>
      <c r="G2" s="1011"/>
      <c r="H2" s="1011"/>
      <c r="I2" s="1011"/>
      <c r="J2" s="1011"/>
      <c r="K2" s="1011"/>
      <c r="L2" s="1011"/>
      <c r="M2" s="1011"/>
      <c r="N2" s="1011"/>
    </row>
    <row r="3" spans="2:14" ht="14.25">
      <c r="B3" s="382" t="s">
        <v>2852</v>
      </c>
      <c r="C3" s="1011"/>
      <c r="D3" s="1011"/>
      <c r="E3" s="1011"/>
      <c r="F3" s="1011"/>
      <c r="G3" s="1011"/>
      <c r="H3" s="1011"/>
      <c r="I3" s="1011"/>
      <c r="J3" s="1011"/>
      <c r="K3" s="1011"/>
      <c r="L3" s="1011"/>
      <c r="M3" s="1011"/>
      <c r="N3" s="1011"/>
    </row>
    <row r="4" spans="2:14" ht="14.25">
      <c r="B4" s="379"/>
      <c r="C4" s="1011"/>
      <c r="D4" s="1011"/>
      <c r="E4" s="1011"/>
      <c r="F4" s="1011"/>
      <c r="G4" s="1011"/>
      <c r="H4" s="1011"/>
      <c r="I4" s="1011"/>
      <c r="J4" s="1011"/>
      <c r="K4" s="1011"/>
      <c r="L4" s="1011"/>
      <c r="M4" s="1011"/>
      <c r="N4" s="1011"/>
    </row>
    <row r="5" spans="2:14" ht="14.25">
      <c r="B5" s="379"/>
      <c r="C5" s="1011"/>
      <c r="D5" s="1011"/>
      <c r="E5" s="1011"/>
      <c r="F5" s="1011"/>
      <c r="G5" s="1011"/>
      <c r="H5" s="1011"/>
      <c r="I5" s="1011"/>
      <c r="J5" s="1011"/>
      <c r="K5" s="1011"/>
      <c r="L5" s="1011"/>
      <c r="M5" s="1011"/>
      <c r="N5" s="1011"/>
    </row>
    <row r="6" spans="2:14" ht="14.25">
      <c r="B6" s="379"/>
      <c r="C6" s="1011"/>
      <c r="D6" s="1011"/>
      <c r="E6" s="1011"/>
      <c r="F6" s="1011"/>
      <c r="G6" s="1011"/>
      <c r="H6" s="1011"/>
      <c r="I6" s="1011"/>
      <c r="J6" s="1011"/>
      <c r="K6" s="1011"/>
      <c r="L6" s="1011"/>
      <c r="M6" s="1011"/>
      <c r="N6" s="1011"/>
    </row>
    <row r="7" spans="2:14" ht="14.25">
      <c r="B7" s="379"/>
      <c r="C7" s="1011"/>
      <c r="D7" s="1011"/>
      <c r="E7" s="1011"/>
      <c r="F7" s="1011"/>
      <c r="G7" s="1011"/>
      <c r="H7" s="1011"/>
      <c r="I7" s="1011"/>
      <c r="J7" s="1011"/>
      <c r="K7" s="1011"/>
      <c r="L7" s="1011"/>
      <c r="M7" s="1011"/>
      <c r="N7" s="1011"/>
    </row>
    <row r="8" spans="2:14" ht="14.25">
      <c r="B8" s="382" t="str">
        <f>+Inicio!B8</f>
        <v xml:space="preserve">      Fecha de publicación: Agosto de 2014</v>
      </c>
      <c r="C8" s="1011"/>
      <c r="D8" s="1011"/>
      <c r="E8" s="1011"/>
      <c r="F8" s="1011"/>
      <c r="G8" s="1011"/>
      <c r="H8" s="1011"/>
      <c r="I8" s="1011"/>
      <c r="J8" s="1011"/>
      <c r="K8" s="1011"/>
      <c r="L8" s="1011"/>
      <c r="M8" s="1011"/>
      <c r="N8" s="1011"/>
    </row>
    <row r="9" spans="2:14">
      <c r="B9" s="1011"/>
      <c r="C9" s="1011"/>
      <c r="D9" s="1011"/>
      <c r="E9" s="1011"/>
      <c r="F9" s="1011"/>
      <c r="G9" s="1011"/>
      <c r="H9" s="1011"/>
      <c r="I9" s="1011"/>
      <c r="J9" s="1011"/>
      <c r="K9" s="1011"/>
      <c r="L9" s="1011"/>
      <c r="M9" s="1011"/>
      <c r="N9" s="1011"/>
    </row>
    <row r="10" spans="2:14">
      <c r="B10" s="1011"/>
      <c r="C10" s="1011"/>
      <c r="D10" s="1011"/>
      <c r="E10" s="1011"/>
      <c r="F10" s="1011"/>
      <c r="G10" s="1011"/>
      <c r="H10" s="1011"/>
      <c r="I10" s="1011"/>
      <c r="J10" s="1011"/>
      <c r="K10" s="1011"/>
      <c r="L10" s="1011"/>
      <c r="M10" s="1011"/>
      <c r="N10" s="1011"/>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M1" sqref="M1"/>
    </sheetView>
  </sheetViews>
  <sheetFormatPr baseColWidth="10" defaultRowHeight="12.75"/>
  <cols>
    <col min="1" max="16384" width="11.42578125" style="1010"/>
  </cols>
  <sheetData>
    <row r="1" spans="2:14">
      <c r="B1" s="1011"/>
      <c r="C1" s="1011"/>
      <c r="D1" s="1011"/>
      <c r="E1" s="1011"/>
      <c r="F1" s="1011"/>
      <c r="G1" s="1011"/>
      <c r="H1" s="1011"/>
      <c r="I1" s="1011"/>
      <c r="J1" s="1011"/>
      <c r="K1" s="1011"/>
      <c r="L1" s="1011"/>
      <c r="M1" s="1011"/>
      <c r="N1" s="1011"/>
    </row>
    <row r="2" spans="2:14" ht="18">
      <c r="B2" s="383" t="s">
        <v>2841</v>
      </c>
      <c r="C2" s="1011"/>
      <c r="D2" s="1011"/>
      <c r="E2" s="1011"/>
      <c r="F2" s="1011"/>
      <c r="G2" s="1011"/>
      <c r="H2" s="1011"/>
      <c r="I2" s="1011"/>
      <c r="J2" s="1011"/>
      <c r="K2" s="1011"/>
      <c r="L2" s="1011"/>
      <c r="M2" s="1011"/>
      <c r="N2" s="1011"/>
    </row>
    <row r="3" spans="2:14" ht="14.25">
      <c r="B3" s="382" t="s">
        <v>2853</v>
      </c>
      <c r="C3" s="1011"/>
      <c r="D3" s="1011"/>
      <c r="E3" s="1011"/>
      <c r="F3" s="1011"/>
      <c r="G3" s="1011"/>
      <c r="H3" s="1011"/>
      <c r="I3" s="1011"/>
      <c r="J3" s="1011"/>
      <c r="K3" s="1011"/>
      <c r="L3" s="1011"/>
      <c r="M3" s="1011"/>
      <c r="N3" s="1011"/>
    </row>
    <row r="4" spans="2:14" ht="14.25">
      <c r="B4" s="379"/>
      <c r="C4" s="1011"/>
      <c r="D4" s="1011"/>
      <c r="E4" s="1011"/>
      <c r="F4" s="1011"/>
      <c r="G4" s="1011"/>
      <c r="H4" s="1011"/>
      <c r="I4" s="1011"/>
      <c r="J4" s="1011"/>
      <c r="K4" s="1011"/>
      <c r="L4" s="1011"/>
      <c r="M4" s="1011"/>
      <c r="N4" s="1011"/>
    </row>
    <row r="5" spans="2:14" ht="14.25">
      <c r="B5" s="379"/>
      <c r="C5" s="1011"/>
      <c r="D5" s="1011"/>
      <c r="E5" s="1011"/>
      <c r="F5" s="1011"/>
      <c r="G5" s="1011"/>
      <c r="H5" s="1011"/>
      <c r="I5" s="1011"/>
      <c r="J5" s="1011"/>
      <c r="K5" s="1011"/>
      <c r="L5" s="1011"/>
      <c r="M5" s="1011"/>
      <c r="N5" s="1011"/>
    </row>
    <row r="6" spans="2:14" ht="14.25">
      <c r="B6" s="379"/>
      <c r="C6" s="1011"/>
      <c r="D6" s="1011"/>
      <c r="E6" s="1011"/>
      <c r="F6" s="1011"/>
      <c r="G6" s="1011"/>
      <c r="H6" s="1011"/>
      <c r="I6" s="1011"/>
      <c r="J6" s="1011"/>
      <c r="K6" s="1011"/>
      <c r="L6" s="1011"/>
      <c r="M6" s="1011"/>
      <c r="N6" s="1011"/>
    </row>
    <row r="7" spans="2:14" ht="14.25">
      <c r="B7" s="379"/>
      <c r="C7" s="1011"/>
      <c r="D7" s="1011"/>
      <c r="E7" s="1011"/>
      <c r="F7" s="1011"/>
      <c r="G7" s="1011"/>
      <c r="H7" s="1011"/>
      <c r="I7" s="1011"/>
      <c r="J7" s="1011"/>
      <c r="K7" s="1011"/>
      <c r="L7" s="1011"/>
      <c r="M7" s="1011"/>
      <c r="N7" s="1011"/>
    </row>
    <row r="8" spans="2:14" ht="14.25">
      <c r="B8" s="382" t="str">
        <f>+Inicio!B8</f>
        <v xml:space="preserve">      Fecha de publicación: Agosto de 2014</v>
      </c>
      <c r="C8" s="1011"/>
      <c r="D8" s="1011"/>
      <c r="E8" s="1011"/>
      <c r="F8" s="1011"/>
      <c r="G8" s="1011"/>
      <c r="H8" s="1011"/>
      <c r="I8" s="1011"/>
      <c r="J8" s="1011"/>
      <c r="K8" s="1011"/>
      <c r="L8" s="1011"/>
      <c r="M8" s="1011"/>
      <c r="N8" s="1011"/>
    </row>
    <row r="9" spans="2:14">
      <c r="B9" s="1011"/>
      <c r="C9" s="1011"/>
      <c r="D9" s="1011"/>
      <c r="E9" s="1011"/>
      <c r="F9" s="1011"/>
      <c r="G9" s="1011"/>
      <c r="H9" s="1011"/>
      <c r="I9" s="1011"/>
      <c r="J9" s="1011"/>
      <c r="K9" s="1011"/>
      <c r="L9" s="1011"/>
      <c r="M9" s="1011"/>
      <c r="N9" s="1011"/>
    </row>
    <row r="10" spans="2:14">
      <c r="B10" s="1011"/>
      <c r="C10" s="1011"/>
      <c r="D10" s="1011"/>
      <c r="E10" s="1011"/>
      <c r="F10" s="1011"/>
      <c r="G10" s="1011"/>
      <c r="H10" s="1011"/>
      <c r="I10" s="1011"/>
      <c r="J10" s="1011"/>
      <c r="K10" s="1011"/>
      <c r="L10" s="1011"/>
      <c r="M10" s="1011"/>
      <c r="N10" s="1011"/>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cols>
    <col min="1" max="16384" width="11.42578125" style="1010"/>
  </cols>
  <sheetData>
    <row r="1" spans="2:14">
      <c r="B1" s="1011"/>
      <c r="C1" s="1011"/>
      <c r="D1" s="1011"/>
      <c r="E1" s="1011"/>
      <c r="F1" s="1011"/>
      <c r="G1" s="1011"/>
      <c r="H1" s="1011"/>
      <c r="I1" s="1011"/>
      <c r="J1" s="1011"/>
      <c r="K1" s="1011"/>
      <c r="L1" s="1011"/>
      <c r="M1" s="1011"/>
      <c r="N1" s="1011"/>
    </row>
    <row r="2" spans="2:14" ht="18">
      <c r="B2" s="383" t="s">
        <v>2841</v>
      </c>
      <c r="C2" s="1011"/>
      <c r="D2" s="1011"/>
      <c r="E2" s="1011"/>
      <c r="F2" s="1011"/>
      <c r="G2" s="1011"/>
      <c r="H2" s="1011"/>
      <c r="I2" s="1011"/>
      <c r="J2" s="1011"/>
      <c r="K2" s="1011"/>
      <c r="L2" s="1011"/>
      <c r="M2" s="1011"/>
      <c r="N2" s="1011"/>
    </row>
    <row r="3" spans="2:14" ht="14.25">
      <c r="B3" s="382" t="s">
        <v>2855</v>
      </c>
      <c r="C3" s="1011"/>
      <c r="D3" s="1011"/>
      <c r="E3" s="1011"/>
      <c r="F3" s="1011"/>
      <c r="G3" s="1011"/>
      <c r="H3" s="1011"/>
      <c r="I3" s="1011"/>
      <c r="J3" s="1011"/>
      <c r="K3" s="1011"/>
      <c r="L3" s="1011"/>
      <c r="M3" s="1011"/>
      <c r="N3" s="1011"/>
    </row>
    <row r="4" spans="2:14" ht="14.25">
      <c r="B4" s="379"/>
      <c r="C4" s="1011"/>
      <c r="D4" s="1011"/>
      <c r="E4" s="1011"/>
      <c r="F4" s="1011"/>
      <c r="G4" s="1011"/>
      <c r="H4" s="1011"/>
      <c r="I4" s="1011"/>
      <c r="J4" s="1011"/>
      <c r="K4" s="1011"/>
      <c r="L4" s="1011"/>
      <c r="M4" s="1011"/>
      <c r="N4" s="1011"/>
    </row>
    <row r="5" spans="2:14" ht="14.25">
      <c r="B5" s="379"/>
      <c r="C5" s="1011"/>
      <c r="D5" s="1011"/>
      <c r="E5" s="1011"/>
      <c r="F5" s="1011"/>
      <c r="G5" s="1011"/>
      <c r="H5" s="1011"/>
      <c r="I5" s="1011"/>
      <c r="J5" s="1011"/>
      <c r="K5" s="1011"/>
      <c r="L5" s="1011"/>
      <c r="M5" s="1011"/>
      <c r="N5" s="1011"/>
    </row>
    <row r="6" spans="2:14" ht="14.25">
      <c r="B6" s="379"/>
      <c r="C6" s="1011"/>
      <c r="D6" s="1011"/>
      <c r="E6" s="1011"/>
      <c r="F6" s="1011"/>
      <c r="G6" s="1011"/>
      <c r="H6" s="1011"/>
      <c r="I6" s="1011"/>
      <c r="J6" s="1011"/>
      <c r="K6" s="1011"/>
      <c r="L6" s="1011"/>
      <c r="M6" s="1011"/>
      <c r="N6" s="1011"/>
    </row>
    <row r="7" spans="2:14" ht="14.25">
      <c r="B7" s="379"/>
      <c r="C7" s="1011"/>
      <c r="D7" s="1011"/>
      <c r="E7" s="1011"/>
      <c r="F7" s="1011"/>
      <c r="G7" s="1011"/>
      <c r="H7" s="1011"/>
      <c r="I7" s="1011"/>
      <c r="J7" s="1011"/>
      <c r="K7" s="1011"/>
      <c r="L7" s="1011"/>
      <c r="M7" s="1011"/>
      <c r="N7" s="1011"/>
    </row>
    <row r="8" spans="2:14" ht="14.25">
      <c r="B8" s="382" t="str">
        <f>+Inicio!B8</f>
        <v xml:space="preserve">      Fecha de publicación: Agosto de 2014</v>
      </c>
      <c r="C8" s="1011"/>
      <c r="D8" s="1011"/>
      <c r="E8" s="1011"/>
      <c r="F8" s="1011"/>
      <c r="G8" s="1011"/>
      <c r="H8" s="1011"/>
      <c r="I8" s="1011"/>
      <c r="J8" s="1011"/>
      <c r="K8" s="1011"/>
      <c r="L8" s="1011"/>
      <c r="M8" s="1011"/>
      <c r="N8" s="1011"/>
    </row>
    <row r="9" spans="2:14">
      <c r="B9" s="1011"/>
      <c r="C9" s="1011"/>
      <c r="D9" s="1011"/>
      <c r="E9" s="1011"/>
      <c r="F9" s="1011"/>
      <c r="G9" s="1011"/>
      <c r="H9" s="1011"/>
      <c r="I9" s="1011"/>
      <c r="J9" s="1011"/>
      <c r="K9" s="1011"/>
      <c r="L9" s="1011"/>
      <c r="M9" s="1011"/>
      <c r="N9" s="1011"/>
    </row>
    <row r="10" spans="2:14">
      <c r="B10" s="1011"/>
      <c r="C10" s="1011"/>
      <c r="D10" s="1011"/>
      <c r="E10" s="1011"/>
      <c r="F10" s="1011"/>
      <c r="G10" s="1011"/>
      <c r="H10" s="1011"/>
      <c r="I10" s="1011"/>
      <c r="J10" s="1011"/>
      <c r="K10" s="1011"/>
      <c r="L10" s="1011"/>
      <c r="M10" s="1011"/>
      <c r="N10" s="1011"/>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cols>
    <col min="1" max="16384" width="11.42578125" style="1010"/>
  </cols>
  <sheetData>
    <row r="1" spans="2:14">
      <c r="B1" s="1011"/>
      <c r="C1" s="1011"/>
      <c r="D1" s="1011"/>
      <c r="E1" s="1011"/>
      <c r="F1" s="1011"/>
      <c r="G1" s="1011"/>
      <c r="H1" s="1011"/>
      <c r="I1" s="1011"/>
      <c r="J1" s="1011"/>
      <c r="K1" s="1011"/>
      <c r="L1" s="1011"/>
      <c r="M1" s="1011"/>
      <c r="N1" s="1011"/>
    </row>
    <row r="2" spans="2:14" ht="18">
      <c r="B2" s="383" t="s">
        <v>2841</v>
      </c>
      <c r="C2" s="1011"/>
      <c r="D2" s="1011"/>
      <c r="E2" s="1011"/>
      <c r="F2" s="1011"/>
      <c r="G2" s="1011"/>
      <c r="H2" s="1011"/>
      <c r="I2" s="1011"/>
      <c r="J2" s="1011"/>
      <c r="K2" s="1011"/>
      <c r="L2" s="1011"/>
      <c r="M2" s="1011"/>
      <c r="N2" s="1011"/>
    </row>
    <row r="3" spans="2:14" ht="14.25">
      <c r="B3" s="382" t="s">
        <v>2854</v>
      </c>
      <c r="C3" s="1011"/>
      <c r="D3" s="1011"/>
      <c r="E3" s="1011"/>
      <c r="F3" s="1011"/>
      <c r="G3" s="1011"/>
      <c r="H3" s="1011"/>
      <c r="I3" s="1011"/>
      <c r="J3" s="1011"/>
      <c r="K3" s="1011"/>
      <c r="L3" s="1011"/>
      <c r="M3" s="1011"/>
      <c r="N3" s="1011"/>
    </row>
    <row r="4" spans="2:14" ht="14.25">
      <c r="B4" s="379"/>
      <c r="C4" s="1011"/>
      <c r="D4" s="1011"/>
      <c r="E4" s="1011"/>
      <c r="F4" s="1011"/>
      <c r="G4" s="1011"/>
      <c r="H4" s="1011"/>
      <c r="I4" s="1011"/>
      <c r="J4" s="1011"/>
      <c r="K4" s="1011"/>
      <c r="L4" s="1011"/>
      <c r="M4" s="1011"/>
      <c r="N4" s="1011"/>
    </row>
    <row r="5" spans="2:14" ht="14.25">
      <c r="B5" s="379"/>
      <c r="C5" s="1011"/>
      <c r="D5" s="1011"/>
      <c r="E5" s="1011"/>
      <c r="F5" s="1011"/>
      <c r="G5" s="1011"/>
      <c r="H5" s="1011"/>
      <c r="I5" s="1011"/>
      <c r="J5" s="1011"/>
      <c r="K5" s="1011"/>
      <c r="L5" s="1011"/>
      <c r="M5" s="1011"/>
      <c r="N5" s="1011"/>
    </row>
    <row r="6" spans="2:14" ht="14.25">
      <c r="B6" s="379"/>
      <c r="C6" s="1011"/>
      <c r="D6" s="1011"/>
      <c r="E6" s="1011"/>
      <c r="F6" s="1011"/>
      <c r="G6" s="1011"/>
      <c r="H6" s="1011"/>
      <c r="I6" s="1011"/>
      <c r="J6" s="1011"/>
      <c r="K6" s="1011"/>
      <c r="L6" s="1011"/>
      <c r="M6" s="1011"/>
      <c r="N6" s="1011"/>
    </row>
    <row r="7" spans="2:14" ht="14.25">
      <c r="B7" s="379"/>
      <c r="C7" s="1011"/>
      <c r="D7" s="1011"/>
      <c r="E7" s="1011"/>
      <c r="F7" s="1011"/>
      <c r="G7" s="1011"/>
      <c r="H7" s="1011"/>
      <c r="I7" s="1011"/>
      <c r="J7" s="1011"/>
      <c r="K7" s="1011"/>
      <c r="L7" s="1011"/>
      <c r="M7" s="1011"/>
      <c r="N7" s="1011"/>
    </row>
    <row r="8" spans="2:14" ht="14.25">
      <c r="B8" s="382" t="str">
        <f>+Inicio!B8</f>
        <v xml:space="preserve">      Fecha de publicación: Agosto de 2014</v>
      </c>
      <c r="C8" s="1011"/>
      <c r="D8" s="1011"/>
      <c r="E8" s="1011"/>
      <c r="F8" s="1011"/>
      <c r="G8" s="1011"/>
      <c r="H8" s="1011"/>
      <c r="I8" s="1011"/>
      <c r="J8" s="1011"/>
      <c r="K8" s="1011"/>
      <c r="L8" s="1011"/>
      <c r="M8" s="1011"/>
      <c r="N8" s="1011"/>
    </row>
    <row r="9" spans="2:14">
      <c r="B9" s="1011"/>
      <c r="C9" s="1011"/>
      <c r="D9" s="1011"/>
      <c r="E9" s="1011"/>
      <c r="F9" s="1011"/>
      <c r="G9" s="1011"/>
      <c r="H9" s="1011"/>
      <c r="I9" s="1011"/>
      <c r="J9" s="1011"/>
      <c r="K9" s="1011"/>
      <c r="L9" s="1011"/>
      <c r="M9" s="1011"/>
      <c r="N9" s="1011"/>
    </row>
    <row r="10" spans="2:14">
      <c r="B10" s="1011"/>
      <c r="C10" s="1011"/>
      <c r="D10" s="1011"/>
      <c r="E10" s="1011"/>
      <c r="F10" s="1011"/>
      <c r="G10" s="1011"/>
      <c r="H10" s="1011"/>
      <c r="I10" s="1011"/>
      <c r="J10" s="1011"/>
      <c r="K10" s="1011"/>
      <c r="L10" s="1011"/>
      <c r="M10" s="1011"/>
      <c r="N10" s="1011"/>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P29" sqref="P29"/>
    </sheetView>
  </sheetViews>
  <sheetFormatPr baseColWidth="10" defaultRowHeight="12.75"/>
  <cols>
    <col min="1" max="16384" width="11.42578125" style="1010"/>
  </cols>
  <sheetData>
    <row r="1" spans="2:14">
      <c r="B1" s="1011"/>
      <c r="C1" s="1011"/>
      <c r="D1" s="1011"/>
      <c r="E1" s="1011"/>
      <c r="F1" s="1011"/>
      <c r="G1" s="1011"/>
      <c r="H1" s="1011"/>
      <c r="I1" s="1011"/>
      <c r="J1" s="1011"/>
      <c r="K1" s="1011"/>
      <c r="L1" s="1011"/>
      <c r="M1" s="1011"/>
      <c r="N1" s="1011"/>
    </row>
    <row r="2" spans="2:14" ht="18">
      <c r="B2" s="383" t="s">
        <v>2841</v>
      </c>
      <c r="C2" s="1011"/>
      <c r="D2" s="1011"/>
      <c r="E2" s="1011"/>
      <c r="F2" s="1011"/>
      <c r="G2" s="1011"/>
      <c r="H2" s="1011"/>
      <c r="I2" s="1011"/>
      <c r="J2" s="1011"/>
      <c r="K2" s="1011"/>
      <c r="L2" s="1011"/>
      <c r="M2" s="1011"/>
      <c r="N2" s="1011"/>
    </row>
    <row r="3" spans="2:14" ht="14.25">
      <c r="B3" s="382" t="s">
        <v>3282</v>
      </c>
      <c r="C3" s="1011"/>
      <c r="D3" s="1011"/>
      <c r="E3" s="1011"/>
      <c r="F3" s="1011"/>
      <c r="G3" s="1011"/>
      <c r="H3" s="1011"/>
      <c r="I3" s="1011"/>
      <c r="J3" s="1011"/>
      <c r="K3" s="1011"/>
      <c r="L3" s="1011"/>
      <c r="M3" s="1011"/>
      <c r="N3" s="1011"/>
    </row>
    <row r="4" spans="2:14" ht="14.25">
      <c r="B4" s="379"/>
      <c r="C4" s="1011"/>
      <c r="D4" s="1011"/>
      <c r="E4" s="1011"/>
      <c r="F4" s="1011"/>
      <c r="G4" s="1011"/>
      <c r="H4" s="1011"/>
      <c r="I4" s="1011"/>
      <c r="J4" s="1011"/>
      <c r="K4" s="1011"/>
      <c r="L4" s="1011"/>
      <c r="M4" s="1011"/>
      <c r="N4" s="1011"/>
    </row>
    <row r="5" spans="2:14" ht="14.25">
      <c r="B5" s="379"/>
      <c r="C5" s="1011"/>
      <c r="D5" s="1011"/>
      <c r="E5" s="1011"/>
      <c r="F5" s="1011"/>
      <c r="G5" s="1011"/>
      <c r="H5" s="1011"/>
      <c r="I5" s="1011"/>
      <c r="J5" s="1011"/>
      <c r="K5" s="1011"/>
      <c r="L5" s="1011"/>
      <c r="M5" s="1011"/>
      <c r="N5" s="1011"/>
    </row>
    <row r="6" spans="2:14" ht="14.25">
      <c r="B6" s="379"/>
      <c r="C6" s="1011"/>
      <c r="D6" s="1011"/>
      <c r="E6" s="1011"/>
      <c r="F6" s="1011"/>
      <c r="G6" s="1011"/>
      <c r="H6" s="1011"/>
      <c r="I6" s="1011"/>
      <c r="J6" s="1011"/>
      <c r="K6" s="1011"/>
      <c r="L6" s="1011"/>
      <c r="M6" s="1011"/>
      <c r="N6" s="1011"/>
    </row>
    <row r="7" spans="2:14" ht="14.25">
      <c r="B7" s="379"/>
      <c r="C7" s="1011"/>
      <c r="D7" s="1011"/>
      <c r="E7" s="1011"/>
      <c r="F7" s="1011"/>
      <c r="G7" s="1011"/>
      <c r="H7" s="1011"/>
      <c r="I7" s="1011"/>
      <c r="J7" s="1011"/>
      <c r="K7" s="1011"/>
      <c r="L7" s="1011"/>
      <c r="M7" s="1011"/>
      <c r="N7" s="1011"/>
    </row>
    <row r="8" spans="2:14" ht="14.25">
      <c r="B8" s="382" t="str">
        <f>+Inicio!B8</f>
        <v xml:space="preserve">      Fecha de publicación: Agosto de 2014</v>
      </c>
      <c r="C8" s="1011"/>
      <c r="D8" s="1011"/>
      <c r="E8" s="1011"/>
      <c r="F8" s="1011"/>
      <c r="G8" s="1011"/>
      <c r="H8" s="1011"/>
      <c r="I8" s="1011"/>
      <c r="J8" s="1011"/>
      <c r="K8" s="1011"/>
      <c r="L8" s="1011"/>
      <c r="M8" s="1011"/>
      <c r="N8" s="1011"/>
    </row>
    <row r="9" spans="2:14">
      <c r="B9" s="1011"/>
      <c r="C9" s="1011"/>
      <c r="D9" s="1011"/>
      <c r="E9" s="1011"/>
      <c r="F9" s="1011"/>
      <c r="G9" s="1011"/>
      <c r="H9" s="1011"/>
      <c r="I9" s="1011"/>
      <c r="J9" s="1011"/>
      <c r="K9" s="1011"/>
      <c r="L9" s="1011"/>
      <c r="M9" s="1011"/>
      <c r="N9" s="1011"/>
    </row>
    <row r="10" spans="2:14">
      <c r="B10" s="1011"/>
      <c r="C10" s="1011"/>
      <c r="D10" s="1011"/>
      <c r="E10" s="1011"/>
      <c r="F10" s="1011"/>
      <c r="G10" s="1011"/>
      <c r="H10" s="1011"/>
      <c r="I10" s="1011"/>
      <c r="J10" s="1011"/>
      <c r="K10" s="1011"/>
      <c r="L10" s="1011"/>
      <c r="M10" s="1011"/>
      <c r="N10" s="1011"/>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30" sqref="O30"/>
    </sheetView>
  </sheetViews>
  <sheetFormatPr baseColWidth="10" defaultRowHeight="12.75"/>
  <cols>
    <col min="1" max="16384" width="11.42578125" style="1010"/>
  </cols>
  <sheetData>
    <row r="1" spans="2:14">
      <c r="B1" s="1011"/>
      <c r="C1" s="1011"/>
      <c r="D1" s="1011"/>
      <c r="E1" s="1011"/>
      <c r="F1" s="1011"/>
      <c r="G1" s="1011"/>
      <c r="H1" s="1011"/>
      <c r="I1" s="1011"/>
      <c r="J1" s="1011"/>
      <c r="K1" s="1011"/>
      <c r="L1" s="1011"/>
      <c r="M1" s="1011"/>
      <c r="N1" s="1011"/>
    </row>
    <row r="2" spans="2:14" ht="18">
      <c r="B2" s="383" t="s">
        <v>2841</v>
      </c>
      <c r="C2" s="1011"/>
      <c r="D2" s="1011"/>
      <c r="E2" s="1011"/>
      <c r="F2" s="1011"/>
      <c r="G2" s="1011"/>
      <c r="H2" s="1011"/>
      <c r="I2" s="1011"/>
      <c r="J2" s="1011"/>
      <c r="K2" s="1011"/>
      <c r="L2" s="1011"/>
      <c r="M2" s="1011"/>
      <c r="N2" s="1011"/>
    </row>
    <row r="3" spans="2:14" ht="14.25">
      <c r="B3" s="382" t="s">
        <v>3283</v>
      </c>
      <c r="C3" s="1011"/>
      <c r="D3" s="1011"/>
      <c r="E3" s="1011"/>
      <c r="F3" s="1011"/>
      <c r="G3" s="1011"/>
      <c r="H3" s="1011"/>
      <c r="I3" s="1011"/>
      <c r="J3" s="1011"/>
      <c r="K3" s="1011"/>
      <c r="L3" s="1011"/>
      <c r="M3" s="1011"/>
      <c r="N3" s="1011"/>
    </row>
    <row r="4" spans="2:14" ht="14.25">
      <c r="B4" s="379"/>
      <c r="C4" s="1011"/>
      <c r="D4" s="1011"/>
      <c r="E4" s="1011"/>
      <c r="F4" s="1011"/>
      <c r="G4" s="1011"/>
      <c r="H4" s="1011"/>
      <c r="I4" s="1011"/>
      <c r="J4" s="1011"/>
      <c r="K4" s="1011"/>
      <c r="L4" s="1011"/>
      <c r="M4" s="1011"/>
      <c r="N4" s="1011"/>
    </row>
    <row r="5" spans="2:14" ht="14.25">
      <c r="B5" s="379"/>
      <c r="C5" s="1011"/>
      <c r="D5" s="1011"/>
      <c r="E5" s="1011"/>
      <c r="F5" s="1011"/>
      <c r="G5" s="1011"/>
      <c r="H5" s="1011"/>
      <c r="I5" s="1011"/>
      <c r="J5" s="1011"/>
      <c r="K5" s="1011"/>
      <c r="L5" s="1011"/>
      <c r="M5" s="1011"/>
      <c r="N5" s="1011"/>
    </row>
    <row r="6" spans="2:14" ht="14.25">
      <c r="B6" s="379"/>
      <c r="C6" s="1011"/>
      <c r="D6" s="1011"/>
      <c r="E6" s="1011"/>
      <c r="F6" s="1011"/>
      <c r="G6" s="1011"/>
      <c r="H6" s="1011"/>
      <c r="I6" s="1011"/>
      <c r="J6" s="1011"/>
      <c r="K6" s="1011"/>
      <c r="L6" s="1011"/>
      <c r="M6" s="1011"/>
      <c r="N6" s="1011"/>
    </row>
    <row r="7" spans="2:14" ht="14.25">
      <c r="B7" s="379"/>
      <c r="C7" s="1011"/>
      <c r="D7" s="1011"/>
      <c r="E7" s="1011"/>
      <c r="F7" s="1011"/>
      <c r="G7" s="1011"/>
      <c r="H7" s="1011"/>
      <c r="I7" s="1011"/>
      <c r="J7" s="1011"/>
      <c r="K7" s="1011"/>
      <c r="L7" s="1011"/>
      <c r="M7" s="1011"/>
      <c r="N7" s="1011"/>
    </row>
    <row r="8" spans="2:14" ht="14.25">
      <c r="B8" s="382" t="str">
        <f>+Inicio!B8</f>
        <v xml:space="preserve">      Fecha de publicación: Agosto de 2014</v>
      </c>
      <c r="C8" s="1011"/>
      <c r="D8" s="1011"/>
      <c r="E8" s="1011"/>
      <c r="F8" s="1011"/>
      <c r="G8" s="1011"/>
      <c r="H8" s="1011"/>
      <c r="I8" s="1011"/>
      <c r="J8" s="1011"/>
      <c r="K8" s="1011"/>
      <c r="L8" s="1011"/>
      <c r="M8" s="1011"/>
      <c r="N8" s="1011"/>
    </row>
    <row r="9" spans="2:14">
      <c r="B9" s="1011"/>
      <c r="C9" s="1011"/>
      <c r="D9" s="1011"/>
      <c r="E9" s="1011"/>
      <c r="F9" s="1011"/>
      <c r="G9" s="1011"/>
      <c r="H9" s="1011"/>
      <c r="I9" s="1011"/>
      <c r="J9" s="1011"/>
      <c r="K9" s="1011"/>
      <c r="L9" s="1011"/>
      <c r="M9" s="1011"/>
      <c r="N9" s="1011"/>
    </row>
    <row r="10" spans="2:14">
      <c r="B10" s="1011"/>
      <c r="C10" s="1011"/>
      <c r="D10" s="1011"/>
      <c r="E10" s="1011"/>
      <c r="F10" s="1011"/>
      <c r="G10" s="1011"/>
      <c r="H10" s="1011"/>
      <c r="I10" s="1011"/>
      <c r="J10" s="1011"/>
      <c r="K10" s="1011"/>
      <c r="L10" s="1011"/>
      <c r="M10" s="1011"/>
      <c r="N10" s="1011"/>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Inicio</vt:lpstr>
      <vt:lpstr>Resumen</vt:lpstr>
      <vt:lpstr>CNT E.P.</vt:lpstr>
      <vt:lpstr>ETAPA.EP</vt:lpstr>
      <vt:lpstr>Linkotel S.A.</vt:lpstr>
      <vt:lpstr>Setel S.A.</vt:lpstr>
      <vt:lpstr>Ecuadortelecom S.A</vt:lpstr>
      <vt:lpstr>Level 3Ecuador</vt:lpstr>
      <vt:lpstr>Gráfico1</vt:lpstr>
      <vt:lpstr>Gráfico2</vt:lpstr>
      <vt:lpstr>Gráfico3</vt:lpstr>
      <vt:lpstr>Gráfico4</vt:lpstr>
      <vt:lpstr>Gráfico5</vt:lpstr>
      <vt:lpstr>Gráfico6</vt:lpstr>
      <vt:lpstr>Gráfico7</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2009-05-20T13:47:10Z</cp:lastPrinted>
  <dcterms:created xsi:type="dcterms:W3CDTF">2003-01-31T16:44:47Z</dcterms:created>
  <dcterms:modified xsi:type="dcterms:W3CDTF">2014-09-19T18:06:11Z</dcterms:modified>
</cp:coreProperties>
</file>