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9525" yWindow="60" windowWidth="9570" windowHeight="11700" tabRatio="852"/>
  </bookViews>
  <sheets>
    <sheet name="GRAFICAS CNT" sheetId="82" r:id="rId1"/>
    <sheet name="CNT EP" sheetId="81" r:id="rId2"/>
    <sheet name="GRAFICAS OTECEL" sheetId="83" r:id="rId3"/>
    <sheet name="OTECEL" sheetId="80" r:id="rId4"/>
    <sheet name="GRAFICAS CONECEL" sheetId="84" r:id="rId5"/>
    <sheet name="CONECEL" sheetId="1" r:id="rId6"/>
    <sheet name="Hoja1" sheetId="85" state="hidden" r:id="rId7"/>
  </sheets>
  <definedNames>
    <definedName name="_xlnm.Print_Area" localSheetId="1">'CNT EP'!#REF!</definedName>
    <definedName name="_xlnm.Print_Area" localSheetId="5">CONECEL!#REF!</definedName>
    <definedName name="_xlnm.Print_Area" localSheetId="3">OTECEL!#REF!</definedName>
  </definedNames>
  <calcPr calcId="145621"/>
</workbook>
</file>

<file path=xl/calcChain.xml><?xml version="1.0" encoding="utf-8"?>
<calcChain xmlns="http://schemas.openxmlformats.org/spreadsheetml/2006/main">
  <c r="C7" i="81" l="1"/>
  <c r="C7" i="84"/>
  <c r="C7" i="1"/>
  <c r="C7" i="83"/>
  <c r="C7" i="80"/>
  <c r="C7" i="82"/>
  <c r="H32" i="80" l="1"/>
  <c r="G32" i="80"/>
  <c r="H31" i="80"/>
  <c r="G31" i="80"/>
  <c r="F31" i="80"/>
  <c r="H28" i="80"/>
  <c r="G28" i="80"/>
  <c r="H26" i="80"/>
  <c r="G26" i="80"/>
  <c r="H22" i="80"/>
  <c r="G22" i="80"/>
  <c r="H20" i="80"/>
  <c r="H19" i="80"/>
  <c r="G19" i="80"/>
  <c r="F19" i="80"/>
  <c r="G18" i="80"/>
  <c r="H13" i="80"/>
  <c r="G13" i="80"/>
  <c r="F13" i="80"/>
  <c r="H22" i="1" l="1"/>
  <c r="E32" i="80" l="1"/>
  <c r="D32" i="80"/>
  <c r="E31" i="80"/>
  <c r="D31" i="80"/>
  <c r="C31" i="80"/>
  <c r="E28" i="80"/>
  <c r="D28" i="80"/>
  <c r="E26" i="80"/>
  <c r="D26" i="80"/>
  <c r="E22" i="80"/>
  <c r="D22" i="80"/>
  <c r="E20" i="80"/>
  <c r="E19" i="80"/>
  <c r="D19" i="80"/>
  <c r="C19" i="80"/>
  <c r="D18" i="80"/>
  <c r="E13" i="80"/>
  <c r="D13" i="80"/>
  <c r="C13" i="80"/>
</calcChain>
</file>

<file path=xl/sharedStrings.xml><?xml version="1.0" encoding="utf-8"?>
<sst xmlns="http://schemas.openxmlformats.org/spreadsheetml/2006/main" count="193" uniqueCount="40">
  <si>
    <t>GSM 850</t>
  </si>
  <si>
    <t>GSM 1900</t>
  </si>
  <si>
    <t>CDMA</t>
  </si>
  <si>
    <t>Azuay</t>
  </si>
  <si>
    <t>Bolívar</t>
  </si>
  <si>
    <t>Cañar</t>
  </si>
  <si>
    <t>Carchi</t>
  </si>
  <si>
    <t>Chimborazo</t>
  </si>
  <si>
    <t>Cotopaxi</t>
  </si>
  <si>
    <t>El Oro</t>
  </si>
  <si>
    <t>Esmeraldas</t>
  </si>
  <si>
    <t>Galápagos</t>
  </si>
  <si>
    <t>Guayas</t>
  </si>
  <si>
    <t>Imbabura</t>
  </si>
  <si>
    <t>Loja</t>
  </si>
  <si>
    <t>Los Ríos</t>
  </si>
  <si>
    <t>Manabí</t>
  </si>
  <si>
    <t>Morona Santiago</t>
  </si>
  <si>
    <t>Napo</t>
  </si>
  <si>
    <t>Orellana</t>
  </si>
  <si>
    <t>Pastaza</t>
  </si>
  <si>
    <t>Pichincha</t>
  </si>
  <si>
    <t>Sucumbios</t>
  </si>
  <si>
    <t>Tungurahua</t>
  </si>
  <si>
    <t>Zamora Chinchipe</t>
  </si>
  <si>
    <t>Santa Elena</t>
  </si>
  <si>
    <t>Sto Domingo de los Tsachilas</t>
  </si>
  <si>
    <t>UMTS 850</t>
  </si>
  <si>
    <t>UMTS</t>
  </si>
  <si>
    <t>Telefonía Móvil</t>
  </si>
  <si>
    <t>Número mensual de radiobases por tecnología y por provincia - CONECEL S.A.</t>
  </si>
  <si>
    <t>Número mensual de radiobases por tecnología y por provincia - OTECEL S.A.</t>
  </si>
  <si>
    <t>Número mensual de radiobases por tecnología y por provincia - CNT EP</t>
  </si>
  <si>
    <t>Radiobases CNT EP</t>
  </si>
  <si>
    <t>Radiobases OTECEL S.A.</t>
  </si>
  <si>
    <t>Radiobases CONECEL S.A.</t>
  </si>
  <si>
    <t>LTE AWS</t>
  </si>
  <si>
    <t>LTE 700</t>
  </si>
  <si>
    <t>Fecha de Publicación: 20 de Septiembre de 2014</t>
  </si>
  <si>
    <t>UMTS 1900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</si>
</sst>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</font>
    <font>
      <sz val="8"/>
      <name val="Arial"/>
      <family val="2"/>
    </font>
    <font>
      <sz val="8"/>
      <name val="Arial"/>
      <family val="2"/>
    </font>
    <font>
      <sz val="10"/>
      <name val="Helv"/>
      <family val="2"/>
    </font>
    <font>
      <sz val="10"/>
      <name val="Arial"/>
      <family val="2"/>
    </font>
    <font>
      <sz val="10"/>
      <color theme="0" tint="-4.9989318521683403E-2"/>
      <name val="Arial"/>
      <family val="2"/>
    </font>
    <font>
      <b/>
      <sz val="14"/>
      <color theme="0" tint="-4.9989318521683403E-2"/>
      <name val="Arial"/>
      <family val="2"/>
    </font>
    <font>
      <sz val="11"/>
      <color theme="0"/>
      <name val="Arial"/>
      <family val="2"/>
    </font>
    <font>
      <sz val="11"/>
      <color theme="0" tint="-4.9989318521683403E-2"/>
      <name val="Arial"/>
      <family val="2"/>
    </font>
    <font>
      <b/>
      <sz val="8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6">
    <xf numFmtId="0" fontId="0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4" fillId="0" borderId="0"/>
  </cellStyleXfs>
  <cellXfs count="161">
    <xf numFmtId="0" fontId="0" fillId="0" borderId="0" xfId="0"/>
    <xf numFmtId="0" fontId="2" fillId="0" borderId="0" xfId="0" applyFont="1" applyFill="1" applyAlignment="1">
      <alignment horizontal="center"/>
    </xf>
    <xf numFmtId="0" fontId="5" fillId="2" borderId="0" xfId="0" applyFont="1" applyFill="1"/>
    <xf numFmtId="0" fontId="0" fillId="2" borderId="0" xfId="0" applyFill="1"/>
    <xf numFmtId="0" fontId="7" fillId="2" borderId="0" xfId="0" applyFont="1" applyFill="1" applyAlignment="1"/>
    <xf numFmtId="0" fontId="8" fillId="2" borderId="0" xfId="0" applyFont="1" applyFill="1" applyAlignment="1"/>
    <xf numFmtId="0" fontId="2" fillId="3" borderId="0" xfId="0" applyFont="1" applyFill="1" applyAlignment="1">
      <alignment horizontal="center"/>
    </xf>
    <xf numFmtId="17" fontId="9" fillId="4" borderId="13" xfId="0" applyNumberFormat="1" applyFont="1" applyFill="1" applyBorder="1" applyAlignment="1">
      <alignment horizontal="center" vertical="center" wrapText="1"/>
    </xf>
    <xf numFmtId="17" fontId="9" fillId="4" borderId="15" xfId="0" applyNumberFormat="1" applyFont="1" applyFill="1" applyBorder="1" applyAlignment="1">
      <alignment horizontal="center" vertical="center" wrapText="1"/>
    </xf>
    <xf numFmtId="17" fontId="9" fillId="4" borderId="16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4" fillId="3" borderId="0" xfId="0" applyFont="1" applyFill="1"/>
    <xf numFmtId="0" fontId="0" fillId="4" borderId="0" xfId="0" applyFill="1"/>
    <xf numFmtId="0" fontId="6" fillId="2" borderId="0" xfId="0" applyFont="1" applyFill="1" applyAlignment="1"/>
    <xf numFmtId="0" fontId="1" fillId="0" borderId="5" xfId="4" applyFont="1" applyFill="1" applyBorder="1" applyAlignment="1">
      <alignment horizontal="center" vertical="center" wrapText="1"/>
    </xf>
    <xf numFmtId="0" fontId="1" fillId="0" borderId="6" xfId="4" applyFont="1" applyFill="1" applyBorder="1" applyAlignment="1">
      <alignment horizontal="center" vertical="center" wrapText="1"/>
    </xf>
    <xf numFmtId="0" fontId="1" fillId="0" borderId="7" xfId="4" applyFont="1" applyFill="1" applyBorder="1" applyAlignment="1">
      <alignment horizontal="center" vertical="center" wrapText="1"/>
    </xf>
    <xf numFmtId="0" fontId="1" fillId="0" borderId="8" xfId="4" applyFont="1" applyFill="1" applyBorder="1" applyAlignment="1">
      <alignment horizontal="center" vertical="center" wrapText="1"/>
    </xf>
    <xf numFmtId="0" fontId="1" fillId="0" borderId="9" xfId="4" applyFont="1" applyFill="1" applyBorder="1" applyAlignment="1">
      <alignment horizontal="center" vertical="center" wrapText="1"/>
    </xf>
    <xf numFmtId="0" fontId="1" fillId="0" borderId="10" xfId="4" applyFont="1" applyFill="1" applyBorder="1" applyAlignment="1">
      <alignment horizontal="center" vertical="center" wrapText="1"/>
    </xf>
    <xf numFmtId="0" fontId="1" fillId="0" borderId="17" xfId="5" applyFont="1" applyFill="1" applyBorder="1" applyAlignment="1">
      <alignment horizontal="center" vertical="center" wrapText="1"/>
    </xf>
    <xf numFmtId="0" fontId="1" fillId="0" borderId="5" xfId="5" applyFont="1" applyFill="1" applyBorder="1" applyAlignment="1">
      <alignment horizontal="center" vertical="center" wrapText="1"/>
    </xf>
    <xf numFmtId="0" fontId="1" fillId="0" borderId="6" xfId="5" applyFont="1" applyFill="1" applyBorder="1" applyAlignment="1">
      <alignment horizontal="center" vertical="center" wrapText="1"/>
    </xf>
    <xf numFmtId="0" fontId="1" fillId="0" borderId="18" xfId="5" applyFont="1" applyFill="1" applyBorder="1" applyAlignment="1">
      <alignment horizontal="center" vertical="center" wrapText="1"/>
    </xf>
    <xf numFmtId="0" fontId="1" fillId="0" borderId="7" xfId="5" applyFont="1" applyFill="1" applyBorder="1" applyAlignment="1">
      <alignment horizontal="center" vertical="center" wrapText="1"/>
    </xf>
    <xf numFmtId="0" fontId="1" fillId="0" borderId="8" xfId="5" applyFont="1" applyFill="1" applyBorder="1" applyAlignment="1">
      <alignment horizontal="center" vertical="center" wrapText="1"/>
    </xf>
    <xf numFmtId="0" fontId="1" fillId="0" borderId="19" xfId="5" applyFont="1" applyFill="1" applyBorder="1" applyAlignment="1">
      <alignment horizontal="center" vertical="center" wrapText="1"/>
    </xf>
    <xf numFmtId="0" fontId="1" fillId="0" borderId="9" xfId="5" applyFont="1" applyFill="1" applyBorder="1" applyAlignment="1">
      <alignment horizontal="center" vertical="center" wrapText="1"/>
    </xf>
    <xf numFmtId="0" fontId="1" fillId="0" borderId="10" xfId="5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center"/>
    </xf>
    <xf numFmtId="0" fontId="1" fillId="0" borderId="21" xfId="0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horizontal="center" vertical="center"/>
    </xf>
    <xf numFmtId="0" fontId="1" fillId="0" borderId="22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/>
    </xf>
    <xf numFmtId="0" fontId="1" fillId="0" borderId="23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17" fontId="9" fillId="4" borderId="13" xfId="0" applyNumberFormat="1" applyFont="1" applyFill="1" applyBorder="1" applyAlignment="1">
      <alignment horizontal="center" vertical="center" wrapText="1"/>
    </xf>
    <xf numFmtId="17" fontId="9" fillId="4" borderId="13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center"/>
    </xf>
    <xf numFmtId="0" fontId="1" fillId="0" borderId="21" xfId="0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horizontal="center" vertical="center"/>
    </xf>
    <xf numFmtId="0" fontId="1" fillId="0" borderId="22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/>
    </xf>
    <xf numFmtId="0" fontId="1" fillId="0" borderId="23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17" xfId="5" applyFont="1" applyFill="1" applyBorder="1" applyAlignment="1">
      <alignment horizontal="center" vertical="center" wrapText="1"/>
    </xf>
    <xf numFmtId="0" fontId="1" fillId="0" borderId="5" xfId="5" applyFont="1" applyFill="1" applyBorder="1" applyAlignment="1">
      <alignment horizontal="center" vertical="center" wrapText="1"/>
    </xf>
    <xf numFmtId="0" fontId="1" fillId="0" borderId="6" xfId="5" applyFont="1" applyFill="1" applyBorder="1" applyAlignment="1">
      <alignment horizontal="center" vertical="center" wrapText="1"/>
    </xf>
    <xf numFmtId="0" fontId="1" fillId="0" borderId="18" xfId="5" applyFont="1" applyFill="1" applyBorder="1" applyAlignment="1">
      <alignment horizontal="center" vertical="center" wrapText="1"/>
    </xf>
    <xf numFmtId="0" fontId="1" fillId="0" borderId="7" xfId="5" applyFont="1" applyFill="1" applyBorder="1" applyAlignment="1">
      <alignment horizontal="center" vertical="center" wrapText="1"/>
    </xf>
    <xf numFmtId="0" fontId="1" fillId="0" borderId="8" xfId="5" applyFont="1" applyFill="1" applyBorder="1" applyAlignment="1">
      <alignment horizontal="center" vertical="center" wrapText="1"/>
    </xf>
    <xf numFmtId="0" fontId="1" fillId="0" borderId="19" xfId="5" applyFont="1" applyFill="1" applyBorder="1" applyAlignment="1">
      <alignment horizontal="center" vertical="center" wrapText="1"/>
    </xf>
    <xf numFmtId="0" fontId="1" fillId="0" borderId="9" xfId="5" applyFont="1" applyFill="1" applyBorder="1" applyAlignment="1">
      <alignment horizontal="center" vertical="center" wrapText="1"/>
    </xf>
    <xf numFmtId="0" fontId="1" fillId="0" borderId="10" xfId="5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center"/>
    </xf>
    <xf numFmtId="0" fontId="1" fillId="0" borderId="21" xfId="0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horizontal="center" vertical="center"/>
    </xf>
    <xf numFmtId="0" fontId="1" fillId="0" borderId="22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/>
    </xf>
    <xf numFmtId="0" fontId="1" fillId="0" borderId="23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5" xfId="4" applyFont="1" applyFill="1" applyBorder="1" applyAlignment="1">
      <alignment horizontal="center" vertical="center" wrapText="1"/>
    </xf>
    <xf numFmtId="0" fontId="1" fillId="0" borderId="6" xfId="4" applyFont="1" applyFill="1" applyBorder="1" applyAlignment="1">
      <alignment horizontal="center" vertical="center" wrapText="1"/>
    </xf>
    <xf numFmtId="0" fontId="1" fillId="0" borderId="7" xfId="4" applyFont="1" applyFill="1" applyBorder="1" applyAlignment="1">
      <alignment horizontal="center" vertical="center" wrapText="1"/>
    </xf>
    <xf numFmtId="0" fontId="1" fillId="0" borderId="8" xfId="4" applyFont="1" applyFill="1" applyBorder="1" applyAlignment="1">
      <alignment horizontal="center" vertical="center" wrapText="1"/>
    </xf>
    <xf numFmtId="0" fontId="1" fillId="0" borderId="9" xfId="4" applyFont="1" applyFill="1" applyBorder="1" applyAlignment="1">
      <alignment horizontal="center" vertical="center" wrapText="1"/>
    </xf>
    <xf numFmtId="0" fontId="1" fillId="0" borderId="10" xfId="4" applyFont="1" applyFill="1" applyBorder="1" applyAlignment="1">
      <alignment horizontal="center" vertical="center" wrapText="1"/>
    </xf>
    <xf numFmtId="0" fontId="1" fillId="0" borderId="17" xfId="5" applyFont="1" applyFill="1" applyBorder="1" applyAlignment="1">
      <alignment horizontal="center" vertical="center" wrapText="1"/>
    </xf>
    <xf numFmtId="0" fontId="1" fillId="0" borderId="5" xfId="5" applyFont="1" applyFill="1" applyBorder="1" applyAlignment="1">
      <alignment horizontal="center" vertical="center" wrapText="1"/>
    </xf>
    <xf numFmtId="0" fontId="1" fillId="0" borderId="6" xfId="5" applyFont="1" applyFill="1" applyBorder="1" applyAlignment="1">
      <alignment horizontal="center" vertical="center" wrapText="1"/>
    </xf>
    <xf numFmtId="0" fontId="1" fillId="0" borderId="18" xfId="5" applyFont="1" applyFill="1" applyBorder="1" applyAlignment="1">
      <alignment horizontal="center" vertical="center" wrapText="1"/>
    </xf>
    <xf numFmtId="0" fontId="1" fillId="0" borderId="7" xfId="5" applyFont="1" applyFill="1" applyBorder="1" applyAlignment="1">
      <alignment horizontal="center" vertical="center" wrapText="1"/>
    </xf>
    <xf numFmtId="0" fontId="1" fillId="0" borderId="8" xfId="5" applyFont="1" applyFill="1" applyBorder="1" applyAlignment="1">
      <alignment horizontal="center" vertical="center" wrapText="1"/>
    </xf>
    <xf numFmtId="0" fontId="1" fillId="0" borderId="19" xfId="5" applyFont="1" applyFill="1" applyBorder="1" applyAlignment="1">
      <alignment horizontal="center" vertical="center" wrapText="1"/>
    </xf>
    <xf numFmtId="0" fontId="1" fillId="0" borderId="9" xfId="5" applyFont="1" applyFill="1" applyBorder="1" applyAlignment="1">
      <alignment horizontal="center" vertical="center" wrapText="1"/>
    </xf>
    <xf numFmtId="0" fontId="1" fillId="0" borderId="10" xfId="5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center"/>
    </xf>
    <xf numFmtId="0" fontId="1" fillId="0" borderId="21" xfId="0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horizontal="center" vertical="center"/>
    </xf>
    <xf numFmtId="0" fontId="1" fillId="0" borderId="22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/>
    </xf>
    <xf numFmtId="0" fontId="1" fillId="0" borderId="23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17" fontId="9" fillId="4" borderId="13" xfId="0" applyNumberFormat="1" applyFont="1" applyFill="1" applyBorder="1" applyAlignment="1">
      <alignment horizontal="center" vertical="center" wrapText="1"/>
    </xf>
    <xf numFmtId="0" fontId="1" fillId="0" borderId="5" xfId="4" applyFont="1" applyFill="1" applyBorder="1" applyAlignment="1">
      <alignment horizontal="center" vertical="center" wrapText="1"/>
    </xf>
    <xf numFmtId="0" fontId="1" fillId="0" borderId="6" xfId="4" applyFont="1" applyFill="1" applyBorder="1" applyAlignment="1">
      <alignment horizontal="center" vertical="center" wrapText="1"/>
    </xf>
    <xf numFmtId="0" fontId="1" fillId="0" borderId="7" xfId="4" applyFont="1" applyFill="1" applyBorder="1" applyAlignment="1">
      <alignment horizontal="center" vertical="center" wrapText="1"/>
    </xf>
    <xf numFmtId="0" fontId="1" fillId="0" borderId="8" xfId="4" applyFont="1" applyFill="1" applyBorder="1" applyAlignment="1">
      <alignment horizontal="center" vertical="center" wrapText="1"/>
    </xf>
    <xf numFmtId="0" fontId="1" fillId="0" borderId="9" xfId="4" applyFont="1" applyFill="1" applyBorder="1" applyAlignment="1">
      <alignment horizontal="center" vertical="center" wrapText="1"/>
    </xf>
    <xf numFmtId="0" fontId="1" fillId="0" borderId="10" xfId="4" applyFont="1" applyFill="1" applyBorder="1" applyAlignment="1">
      <alignment horizontal="center" vertical="center" wrapText="1"/>
    </xf>
    <xf numFmtId="0" fontId="1" fillId="0" borderId="17" xfId="5" applyFont="1" applyFill="1" applyBorder="1" applyAlignment="1">
      <alignment horizontal="center" vertical="center" wrapText="1"/>
    </xf>
    <xf numFmtId="0" fontId="1" fillId="0" borderId="5" xfId="5" applyFont="1" applyFill="1" applyBorder="1" applyAlignment="1">
      <alignment horizontal="center" vertical="center" wrapText="1"/>
    </xf>
    <xf numFmtId="0" fontId="1" fillId="0" borderId="6" xfId="5" applyFont="1" applyFill="1" applyBorder="1" applyAlignment="1">
      <alignment horizontal="center" vertical="center" wrapText="1"/>
    </xf>
    <xf numFmtId="0" fontId="1" fillId="0" borderId="18" xfId="5" applyFont="1" applyFill="1" applyBorder="1" applyAlignment="1">
      <alignment horizontal="center" vertical="center" wrapText="1"/>
    </xf>
    <xf numFmtId="0" fontId="1" fillId="0" borderId="7" xfId="5" applyFont="1" applyFill="1" applyBorder="1" applyAlignment="1">
      <alignment horizontal="center" vertical="center" wrapText="1"/>
    </xf>
    <xf numFmtId="0" fontId="1" fillId="0" borderId="8" xfId="5" applyFont="1" applyFill="1" applyBorder="1" applyAlignment="1">
      <alignment horizontal="center" vertical="center" wrapText="1"/>
    </xf>
    <xf numFmtId="0" fontId="1" fillId="0" borderId="19" xfId="5" applyFont="1" applyFill="1" applyBorder="1" applyAlignment="1">
      <alignment horizontal="center" vertical="center" wrapText="1"/>
    </xf>
    <xf numFmtId="0" fontId="1" fillId="0" borderId="9" xfId="5" applyFont="1" applyFill="1" applyBorder="1" applyAlignment="1">
      <alignment horizontal="center" vertical="center" wrapText="1"/>
    </xf>
    <xf numFmtId="0" fontId="1" fillId="0" borderId="10" xfId="5" applyFont="1" applyFill="1" applyBorder="1" applyAlignment="1">
      <alignment horizontal="center" vertical="center" wrapText="1"/>
    </xf>
    <xf numFmtId="17" fontId="9" fillId="4" borderId="14" xfId="0" applyNumberFormat="1" applyFont="1" applyFill="1" applyBorder="1" applyAlignment="1">
      <alignment horizontal="center" vertical="center" wrapText="1"/>
    </xf>
    <xf numFmtId="0" fontId="0" fillId="3" borderId="0" xfId="0" applyFill="1" applyBorder="1"/>
    <xf numFmtId="0" fontId="1" fillId="0" borderId="17" xfId="5" applyFont="1" applyFill="1" applyBorder="1" applyAlignment="1">
      <alignment horizontal="center" vertical="center" wrapText="1"/>
    </xf>
    <xf numFmtId="0" fontId="1" fillId="0" borderId="5" xfId="5" applyFont="1" applyFill="1" applyBorder="1" applyAlignment="1">
      <alignment horizontal="center" vertical="center" wrapText="1"/>
    </xf>
    <xf numFmtId="0" fontId="1" fillId="0" borderId="6" xfId="5" applyFont="1" applyFill="1" applyBorder="1" applyAlignment="1">
      <alignment horizontal="center" vertical="center" wrapText="1"/>
    </xf>
    <xf numFmtId="0" fontId="1" fillId="0" borderId="18" xfId="5" applyFont="1" applyFill="1" applyBorder="1" applyAlignment="1">
      <alignment horizontal="center" vertical="center" wrapText="1"/>
    </xf>
    <xf numFmtId="0" fontId="1" fillId="0" borderId="7" xfId="5" applyFont="1" applyFill="1" applyBorder="1" applyAlignment="1">
      <alignment horizontal="center" vertical="center" wrapText="1"/>
    </xf>
    <xf numFmtId="0" fontId="1" fillId="0" borderId="8" xfId="5" applyFont="1" applyFill="1" applyBorder="1" applyAlignment="1">
      <alignment horizontal="center" vertical="center" wrapText="1"/>
    </xf>
    <xf numFmtId="0" fontId="1" fillId="0" borderId="19" xfId="5" applyFont="1" applyFill="1" applyBorder="1" applyAlignment="1">
      <alignment horizontal="center" vertical="center" wrapText="1"/>
    </xf>
    <xf numFmtId="0" fontId="1" fillId="0" borderId="9" xfId="5" applyFont="1" applyFill="1" applyBorder="1" applyAlignment="1">
      <alignment horizontal="center" vertical="center" wrapText="1"/>
    </xf>
    <xf numFmtId="0" fontId="1" fillId="0" borderId="10" xfId="5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center"/>
    </xf>
    <xf numFmtId="0" fontId="1" fillId="0" borderId="21" xfId="0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horizontal="center" vertical="center"/>
    </xf>
    <xf numFmtId="0" fontId="1" fillId="0" borderId="22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/>
    </xf>
    <xf numFmtId="0" fontId="1" fillId="0" borderId="23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left"/>
    </xf>
    <xf numFmtId="0" fontId="6" fillId="2" borderId="0" xfId="0" applyFont="1" applyFill="1" applyAlignment="1">
      <alignment horizontal="left"/>
    </xf>
    <xf numFmtId="17" fontId="9" fillId="4" borderId="12" xfId="0" applyNumberFormat="1" applyFont="1" applyFill="1" applyBorder="1" applyAlignment="1">
      <alignment horizontal="center" vertical="center" wrapText="1"/>
    </xf>
    <xf numFmtId="17" fontId="9" fillId="4" borderId="14" xfId="0" applyNumberFormat="1" applyFont="1" applyFill="1" applyBorder="1" applyAlignment="1">
      <alignment horizontal="center" vertical="center" wrapText="1"/>
    </xf>
    <xf numFmtId="17" fontId="9" fillId="4" borderId="13" xfId="0" applyNumberFormat="1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0" fontId="1" fillId="0" borderId="24" xfId="0" applyFont="1" applyFill="1" applyBorder="1" applyAlignment="1">
      <alignment horizontal="center" vertical="center"/>
    </xf>
  </cellXfs>
  <cellStyles count="6">
    <cellStyle name="%" xfId="1"/>
    <cellStyle name="% 3" xfId="2"/>
    <cellStyle name="Estilo 1" xfId="3"/>
    <cellStyle name="Normal" xfId="0" builtinId="0"/>
    <cellStyle name="Normal 2" xfId="5"/>
    <cellStyle name="Normal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'CNT EP'!$AE$12</c:f>
              <c:strCache>
                <c:ptCount val="1"/>
                <c:pt idx="0">
                  <c:v>CDMA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elete val="1"/>
          </c:dLbls>
          <c:cat>
            <c:strRef>
              <c:f>'CNT EP'!$B$13:$B$36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Ríos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Sto Domingo de los Tsachilas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'CNT EP'!$AE$13:$AE$36</c:f>
              <c:numCache>
                <c:formatCode>General</c:formatCode>
                <c:ptCount val="24"/>
                <c:pt idx="0">
                  <c:v>21</c:v>
                </c:pt>
                <c:pt idx="1">
                  <c:v>1</c:v>
                </c:pt>
                <c:pt idx="2">
                  <c:v>3</c:v>
                </c:pt>
                <c:pt idx="3">
                  <c:v>1</c:v>
                </c:pt>
                <c:pt idx="4">
                  <c:v>3</c:v>
                </c:pt>
                <c:pt idx="5">
                  <c:v>3</c:v>
                </c:pt>
                <c:pt idx="6">
                  <c:v>7</c:v>
                </c:pt>
                <c:pt idx="7">
                  <c:v>4</c:v>
                </c:pt>
                <c:pt idx="8">
                  <c:v>0</c:v>
                </c:pt>
                <c:pt idx="9">
                  <c:v>48</c:v>
                </c:pt>
                <c:pt idx="10">
                  <c:v>4</c:v>
                </c:pt>
                <c:pt idx="11">
                  <c:v>2</c:v>
                </c:pt>
                <c:pt idx="12">
                  <c:v>3</c:v>
                </c:pt>
                <c:pt idx="13">
                  <c:v>12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51</c:v>
                </c:pt>
                <c:pt idx="19">
                  <c:v>6</c:v>
                </c:pt>
                <c:pt idx="20">
                  <c:v>4</c:v>
                </c:pt>
                <c:pt idx="21">
                  <c:v>0</c:v>
                </c:pt>
                <c:pt idx="22">
                  <c:v>4</c:v>
                </c:pt>
                <c:pt idx="23">
                  <c:v>0</c:v>
                </c:pt>
              </c:numCache>
            </c:numRef>
          </c:val>
        </c:ser>
        <c:ser>
          <c:idx val="1"/>
          <c:order val="1"/>
          <c:tx>
            <c:strRef>
              <c:f>'CNT EP'!$AF$12</c:f>
              <c:strCache>
                <c:ptCount val="1"/>
                <c:pt idx="0">
                  <c:v>UMTS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elete val="1"/>
          </c:dLbls>
          <c:cat>
            <c:strRef>
              <c:f>'CNT EP'!$B$13:$B$36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Ríos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Sto Domingo de los Tsachilas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'CNT EP'!$AF$13:$AF$36</c:f>
              <c:numCache>
                <c:formatCode>General</c:formatCode>
                <c:ptCount val="24"/>
                <c:pt idx="0">
                  <c:v>35</c:v>
                </c:pt>
                <c:pt idx="1">
                  <c:v>5</c:v>
                </c:pt>
                <c:pt idx="2">
                  <c:v>21</c:v>
                </c:pt>
                <c:pt idx="3">
                  <c:v>23</c:v>
                </c:pt>
                <c:pt idx="4">
                  <c:v>35</c:v>
                </c:pt>
                <c:pt idx="5">
                  <c:v>3</c:v>
                </c:pt>
                <c:pt idx="6">
                  <c:v>40</c:v>
                </c:pt>
                <c:pt idx="7">
                  <c:v>10</c:v>
                </c:pt>
                <c:pt idx="8">
                  <c:v>357</c:v>
                </c:pt>
                <c:pt idx="9">
                  <c:v>34</c:v>
                </c:pt>
                <c:pt idx="10">
                  <c:v>49</c:v>
                </c:pt>
                <c:pt idx="11">
                  <c:v>35</c:v>
                </c:pt>
                <c:pt idx="12">
                  <c:v>4</c:v>
                </c:pt>
                <c:pt idx="13">
                  <c:v>13</c:v>
                </c:pt>
                <c:pt idx="14">
                  <c:v>6</c:v>
                </c:pt>
                <c:pt idx="15">
                  <c:v>7</c:v>
                </c:pt>
                <c:pt idx="16">
                  <c:v>61</c:v>
                </c:pt>
                <c:pt idx="17">
                  <c:v>22</c:v>
                </c:pt>
                <c:pt idx="18">
                  <c:v>45</c:v>
                </c:pt>
                <c:pt idx="19">
                  <c:v>4</c:v>
                </c:pt>
                <c:pt idx="20">
                  <c:v>12</c:v>
                </c:pt>
                <c:pt idx="21">
                  <c:v>11</c:v>
                </c:pt>
                <c:pt idx="22">
                  <c:v>15</c:v>
                </c:pt>
                <c:pt idx="23">
                  <c:v>171</c:v>
                </c:pt>
              </c:numCache>
            </c:numRef>
          </c:val>
        </c:ser>
        <c:ser>
          <c:idx val="2"/>
          <c:order val="2"/>
          <c:tx>
            <c:strRef>
              <c:f>'CNT EP'!$AG$12</c:f>
              <c:strCache>
                <c:ptCount val="1"/>
                <c:pt idx="0">
                  <c:v>LTE AWS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elete val="1"/>
          </c:dLbls>
          <c:cat>
            <c:strRef>
              <c:f>'CNT EP'!$B$13:$B$36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Ríos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Sto Domingo de los Tsachilas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'CNT EP'!$AG$13:$AG$36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55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58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</c:ser>
        <c:ser>
          <c:idx val="3"/>
          <c:order val="3"/>
          <c:tx>
            <c:strRef>
              <c:f>'CNT EP'!$AH$12</c:f>
              <c:strCache>
                <c:ptCount val="1"/>
                <c:pt idx="0">
                  <c:v>LTE 700</c:v>
                </c:pt>
              </c:strCache>
            </c:strRef>
          </c:tx>
          <c:invertIfNegative val="0"/>
          <c:dPt>
            <c:idx val="5"/>
            <c:invertIfNegative val="0"/>
            <c:bubble3D val="0"/>
            <c:spPr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Lbls>
            <c:delete val="1"/>
          </c:dLbls>
          <c:cat>
            <c:strRef>
              <c:f>'CNT EP'!$B$13:$B$36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Ríos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Sto Domingo de los Tsachilas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'CNT EP'!$AH$13:$AH$36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3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93201408"/>
        <c:axId val="149991360"/>
      </c:barChart>
      <c:catAx>
        <c:axId val="93201408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crossAx val="149991360"/>
        <c:crosses val="autoZero"/>
        <c:auto val="1"/>
        <c:lblAlgn val="ctr"/>
        <c:lblOffset val="100"/>
        <c:noMultiLvlLbl val="1"/>
      </c:catAx>
      <c:valAx>
        <c:axId val="1499913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93201408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OTECEL!$X$12</c:f>
              <c:strCache>
                <c:ptCount val="1"/>
                <c:pt idx="0">
                  <c:v>GSM 850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elete val="1"/>
          </c:dLbls>
          <c:cat>
            <c:strRef>
              <c:f>OTECEL!$B$13:$B$36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Ríos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Sto Domingo de los Tsachilas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OTECEL!$X$13:$X$36</c:f>
              <c:numCache>
                <c:formatCode>General</c:formatCode>
                <c:ptCount val="24"/>
                <c:pt idx="0">
                  <c:v>86</c:v>
                </c:pt>
                <c:pt idx="1">
                  <c:v>12</c:v>
                </c:pt>
                <c:pt idx="2">
                  <c:v>26</c:v>
                </c:pt>
                <c:pt idx="3">
                  <c:v>16</c:v>
                </c:pt>
                <c:pt idx="4">
                  <c:v>47</c:v>
                </c:pt>
                <c:pt idx="5">
                  <c:v>44</c:v>
                </c:pt>
                <c:pt idx="6">
                  <c:v>45</c:v>
                </c:pt>
                <c:pt idx="7">
                  <c:v>37</c:v>
                </c:pt>
                <c:pt idx="8">
                  <c:v>6</c:v>
                </c:pt>
                <c:pt idx="9">
                  <c:v>251</c:v>
                </c:pt>
                <c:pt idx="10">
                  <c:v>21</c:v>
                </c:pt>
                <c:pt idx="11">
                  <c:v>29</c:v>
                </c:pt>
                <c:pt idx="12">
                  <c:v>40</c:v>
                </c:pt>
                <c:pt idx="13">
                  <c:v>111</c:v>
                </c:pt>
                <c:pt idx="14">
                  <c:v>10</c:v>
                </c:pt>
                <c:pt idx="15">
                  <c:v>17</c:v>
                </c:pt>
                <c:pt idx="16">
                  <c:v>17</c:v>
                </c:pt>
                <c:pt idx="17">
                  <c:v>9</c:v>
                </c:pt>
                <c:pt idx="18">
                  <c:v>397</c:v>
                </c:pt>
                <c:pt idx="19">
                  <c:v>21</c:v>
                </c:pt>
                <c:pt idx="20">
                  <c:v>30</c:v>
                </c:pt>
                <c:pt idx="21">
                  <c:v>16</c:v>
                </c:pt>
                <c:pt idx="22">
                  <c:v>58</c:v>
                </c:pt>
                <c:pt idx="23">
                  <c:v>10</c:v>
                </c:pt>
              </c:numCache>
            </c:numRef>
          </c:val>
        </c:ser>
        <c:ser>
          <c:idx val="1"/>
          <c:order val="1"/>
          <c:tx>
            <c:strRef>
              <c:f>OTECEL!$Y$12</c:f>
              <c:strCache>
                <c:ptCount val="1"/>
                <c:pt idx="0">
                  <c:v>GSM 1900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elete val="1"/>
          </c:dLbls>
          <c:cat>
            <c:strRef>
              <c:f>OTECEL!$B$13:$B$36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Ríos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Sto Domingo de los Tsachilas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OTECEL!$Y$13:$Y$36</c:f>
              <c:numCache>
                <c:formatCode>General</c:formatCode>
                <c:ptCount val="24"/>
                <c:pt idx="0">
                  <c:v>50</c:v>
                </c:pt>
                <c:pt idx="1">
                  <c:v>1</c:v>
                </c:pt>
                <c:pt idx="2">
                  <c:v>9</c:v>
                </c:pt>
                <c:pt idx="3">
                  <c:v>0</c:v>
                </c:pt>
                <c:pt idx="4">
                  <c:v>19</c:v>
                </c:pt>
                <c:pt idx="5">
                  <c:v>26</c:v>
                </c:pt>
                <c:pt idx="6">
                  <c:v>15</c:v>
                </c:pt>
                <c:pt idx="7">
                  <c:v>6</c:v>
                </c:pt>
                <c:pt idx="8">
                  <c:v>5</c:v>
                </c:pt>
                <c:pt idx="9">
                  <c:v>120</c:v>
                </c:pt>
                <c:pt idx="10">
                  <c:v>6</c:v>
                </c:pt>
                <c:pt idx="11">
                  <c:v>9</c:v>
                </c:pt>
                <c:pt idx="12">
                  <c:v>0</c:v>
                </c:pt>
                <c:pt idx="13">
                  <c:v>20</c:v>
                </c:pt>
                <c:pt idx="14">
                  <c:v>0</c:v>
                </c:pt>
                <c:pt idx="15">
                  <c:v>6</c:v>
                </c:pt>
                <c:pt idx="16">
                  <c:v>0</c:v>
                </c:pt>
                <c:pt idx="17">
                  <c:v>6</c:v>
                </c:pt>
                <c:pt idx="18">
                  <c:v>369</c:v>
                </c:pt>
                <c:pt idx="19">
                  <c:v>5</c:v>
                </c:pt>
                <c:pt idx="20">
                  <c:v>5</c:v>
                </c:pt>
                <c:pt idx="21">
                  <c:v>0</c:v>
                </c:pt>
                <c:pt idx="22">
                  <c:v>36</c:v>
                </c:pt>
                <c:pt idx="23">
                  <c:v>0</c:v>
                </c:pt>
              </c:numCache>
            </c:numRef>
          </c:val>
        </c:ser>
        <c:ser>
          <c:idx val="2"/>
          <c:order val="2"/>
          <c:tx>
            <c:strRef>
              <c:f>OTECEL!$Z$12</c:f>
              <c:strCache>
                <c:ptCount val="1"/>
                <c:pt idx="0">
                  <c:v>UMTS 850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elete val="1"/>
          </c:dLbls>
          <c:cat>
            <c:strRef>
              <c:f>OTECEL!$B$13:$B$36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Ríos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Sto Domingo de los Tsachilas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OTECEL!$Z$13:$Z$36</c:f>
              <c:numCache>
                <c:formatCode>General</c:formatCode>
                <c:ptCount val="24"/>
                <c:pt idx="0">
                  <c:v>77</c:v>
                </c:pt>
                <c:pt idx="1">
                  <c:v>8</c:v>
                </c:pt>
                <c:pt idx="2">
                  <c:v>21</c:v>
                </c:pt>
                <c:pt idx="3">
                  <c:v>10</c:v>
                </c:pt>
                <c:pt idx="4">
                  <c:v>38</c:v>
                </c:pt>
                <c:pt idx="5">
                  <c:v>26</c:v>
                </c:pt>
                <c:pt idx="6">
                  <c:v>29</c:v>
                </c:pt>
                <c:pt idx="7">
                  <c:v>29</c:v>
                </c:pt>
                <c:pt idx="8">
                  <c:v>0</c:v>
                </c:pt>
                <c:pt idx="9">
                  <c:v>248</c:v>
                </c:pt>
                <c:pt idx="10">
                  <c:v>23</c:v>
                </c:pt>
                <c:pt idx="11">
                  <c:v>22</c:v>
                </c:pt>
                <c:pt idx="12">
                  <c:v>32</c:v>
                </c:pt>
                <c:pt idx="13">
                  <c:v>94</c:v>
                </c:pt>
                <c:pt idx="14">
                  <c:v>4</c:v>
                </c:pt>
                <c:pt idx="15">
                  <c:v>12</c:v>
                </c:pt>
                <c:pt idx="16">
                  <c:v>11</c:v>
                </c:pt>
                <c:pt idx="17">
                  <c:v>8</c:v>
                </c:pt>
                <c:pt idx="18">
                  <c:v>471</c:v>
                </c:pt>
                <c:pt idx="19">
                  <c:v>22</c:v>
                </c:pt>
                <c:pt idx="20">
                  <c:v>17</c:v>
                </c:pt>
                <c:pt idx="21">
                  <c:v>13</c:v>
                </c:pt>
                <c:pt idx="22">
                  <c:v>56</c:v>
                </c:pt>
                <c:pt idx="23">
                  <c:v>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104396800"/>
        <c:axId val="276448384"/>
      </c:barChart>
      <c:catAx>
        <c:axId val="104396800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crossAx val="276448384"/>
        <c:crosses val="autoZero"/>
        <c:auto val="1"/>
        <c:lblAlgn val="ctr"/>
        <c:lblOffset val="100"/>
        <c:noMultiLvlLbl val="1"/>
      </c:catAx>
      <c:valAx>
        <c:axId val="27644838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104396800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CONECEL!$X$12</c:f>
              <c:strCache>
                <c:ptCount val="1"/>
                <c:pt idx="0">
                  <c:v>GSM 850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elete val="1"/>
          </c:dLbls>
          <c:cat>
            <c:strRef>
              <c:f>CONECEL!$B$13:$B$36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Ríos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Sto Domingo de los Tsachilas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CONECEL!$X$13:$X$36</c:f>
              <c:numCache>
                <c:formatCode>General</c:formatCode>
                <c:ptCount val="24"/>
                <c:pt idx="0">
                  <c:v>82</c:v>
                </c:pt>
                <c:pt idx="1">
                  <c:v>20</c:v>
                </c:pt>
                <c:pt idx="2">
                  <c:v>18</c:v>
                </c:pt>
                <c:pt idx="3">
                  <c:v>25</c:v>
                </c:pt>
                <c:pt idx="4">
                  <c:v>45</c:v>
                </c:pt>
                <c:pt idx="5">
                  <c:v>33</c:v>
                </c:pt>
                <c:pt idx="6">
                  <c:v>77</c:v>
                </c:pt>
                <c:pt idx="7">
                  <c:v>73</c:v>
                </c:pt>
                <c:pt idx="8">
                  <c:v>10</c:v>
                </c:pt>
                <c:pt idx="9">
                  <c:v>576</c:v>
                </c:pt>
                <c:pt idx="10">
                  <c:v>48</c:v>
                </c:pt>
                <c:pt idx="11">
                  <c:v>65</c:v>
                </c:pt>
                <c:pt idx="12">
                  <c:v>96</c:v>
                </c:pt>
                <c:pt idx="13">
                  <c:v>178</c:v>
                </c:pt>
                <c:pt idx="14">
                  <c:v>13</c:v>
                </c:pt>
                <c:pt idx="15">
                  <c:v>18</c:v>
                </c:pt>
                <c:pt idx="16">
                  <c:v>22</c:v>
                </c:pt>
                <c:pt idx="17">
                  <c:v>8</c:v>
                </c:pt>
                <c:pt idx="18">
                  <c:v>434</c:v>
                </c:pt>
                <c:pt idx="19">
                  <c:v>57</c:v>
                </c:pt>
                <c:pt idx="20">
                  <c:v>62</c:v>
                </c:pt>
                <c:pt idx="21">
                  <c:v>30</c:v>
                </c:pt>
                <c:pt idx="22">
                  <c:v>48</c:v>
                </c:pt>
                <c:pt idx="23">
                  <c:v>13</c:v>
                </c:pt>
              </c:numCache>
            </c:numRef>
          </c:val>
        </c:ser>
        <c:ser>
          <c:idx val="1"/>
          <c:order val="1"/>
          <c:tx>
            <c:strRef>
              <c:f>CONECEL!$Y$12</c:f>
              <c:strCache>
                <c:ptCount val="1"/>
                <c:pt idx="0">
                  <c:v>GSM 1900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elete val="1"/>
          </c:dLbls>
          <c:cat>
            <c:strRef>
              <c:f>CONECEL!$B$13:$B$36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Ríos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Sto Domingo de los Tsachilas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CONECEL!$Y$13:$Y$36</c:f>
              <c:numCache>
                <c:formatCode>General</c:formatCode>
                <c:ptCount val="24"/>
                <c:pt idx="0">
                  <c:v>41</c:v>
                </c:pt>
                <c:pt idx="1">
                  <c:v>9</c:v>
                </c:pt>
                <c:pt idx="2">
                  <c:v>4</c:v>
                </c:pt>
                <c:pt idx="3">
                  <c:v>12</c:v>
                </c:pt>
                <c:pt idx="4">
                  <c:v>20</c:v>
                </c:pt>
                <c:pt idx="5">
                  <c:v>10</c:v>
                </c:pt>
                <c:pt idx="6">
                  <c:v>55</c:v>
                </c:pt>
                <c:pt idx="7">
                  <c:v>49</c:v>
                </c:pt>
                <c:pt idx="8">
                  <c:v>5</c:v>
                </c:pt>
                <c:pt idx="9">
                  <c:v>480</c:v>
                </c:pt>
                <c:pt idx="10">
                  <c:v>36</c:v>
                </c:pt>
                <c:pt idx="11">
                  <c:v>33</c:v>
                </c:pt>
                <c:pt idx="12">
                  <c:v>58</c:v>
                </c:pt>
                <c:pt idx="13">
                  <c:v>119</c:v>
                </c:pt>
                <c:pt idx="14">
                  <c:v>4</c:v>
                </c:pt>
                <c:pt idx="15">
                  <c:v>3</c:v>
                </c:pt>
                <c:pt idx="16">
                  <c:v>13</c:v>
                </c:pt>
                <c:pt idx="17">
                  <c:v>2</c:v>
                </c:pt>
                <c:pt idx="18">
                  <c:v>286</c:v>
                </c:pt>
                <c:pt idx="19">
                  <c:v>42</c:v>
                </c:pt>
                <c:pt idx="20">
                  <c:v>48</c:v>
                </c:pt>
                <c:pt idx="21">
                  <c:v>17</c:v>
                </c:pt>
                <c:pt idx="22">
                  <c:v>27</c:v>
                </c:pt>
                <c:pt idx="23">
                  <c:v>4</c:v>
                </c:pt>
              </c:numCache>
            </c:numRef>
          </c:val>
        </c:ser>
        <c:ser>
          <c:idx val="2"/>
          <c:order val="2"/>
          <c:tx>
            <c:strRef>
              <c:f>CONECEL!$Z$12</c:f>
              <c:strCache>
                <c:ptCount val="1"/>
                <c:pt idx="0">
                  <c:v>UMTS 850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elete val="1"/>
          </c:dLbls>
          <c:cat>
            <c:strRef>
              <c:f>CONECEL!$B$13:$B$36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Ríos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Sto Domingo de los Tsachilas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CONECEL!$Z$13:$Z$36</c:f>
              <c:numCache>
                <c:formatCode>General</c:formatCode>
                <c:ptCount val="24"/>
                <c:pt idx="0">
                  <c:v>48</c:v>
                </c:pt>
                <c:pt idx="1">
                  <c:v>8</c:v>
                </c:pt>
                <c:pt idx="2">
                  <c:v>8</c:v>
                </c:pt>
                <c:pt idx="3">
                  <c:v>9</c:v>
                </c:pt>
                <c:pt idx="4">
                  <c:v>23</c:v>
                </c:pt>
                <c:pt idx="5">
                  <c:v>18</c:v>
                </c:pt>
                <c:pt idx="6">
                  <c:v>45</c:v>
                </c:pt>
                <c:pt idx="7">
                  <c:v>41</c:v>
                </c:pt>
                <c:pt idx="8">
                  <c:v>4</c:v>
                </c:pt>
                <c:pt idx="9">
                  <c:v>527</c:v>
                </c:pt>
                <c:pt idx="10">
                  <c:v>37</c:v>
                </c:pt>
                <c:pt idx="11">
                  <c:v>32</c:v>
                </c:pt>
                <c:pt idx="12">
                  <c:v>61</c:v>
                </c:pt>
                <c:pt idx="13">
                  <c:v>122</c:v>
                </c:pt>
                <c:pt idx="14">
                  <c:v>3</c:v>
                </c:pt>
                <c:pt idx="15">
                  <c:v>5</c:v>
                </c:pt>
                <c:pt idx="16">
                  <c:v>17</c:v>
                </c:pt>
                <c:pt idx="17">
                  <c:v>4</c:v>
                </c:pt>
                <c:pt idx="18">
                  <c:v>411</c:v>
                </c:pt>
                <c:pt idx="19">
                  <c:v>48</c:v>
                </c:pt>
                <c:pt idx="20">
                  <c:v>47</c:v>
                </c:pt>
                <c:pt idx="21">
                  <c:v>18</c:v>
                </c:pt>
                <c:pt idx="22">
                  <c:v>33</c:v>
                </c:pt>
                <c:pt idx="23">
                  <c:v>3</c:v>
                </c:pt>
              </c:numCache>
            </c:numRef>
          </c:val>
        </c:ser>
        <c:ser>
          <c:idx val="3"/>
          <c:order val="3"/>
          <c:tx>
            <c:strRef>
              <c:f>CONECEL!$AA$12</c:f>
              <c:strCache>
                <c:ptCount val="1"/>
                <c:pt idx="0">
                  <c:v>UMTS 1900</c:v>
                </c:pt>
              </c:strCache>
            </c:strRef>
          </c:tx>
          <c:invertIfNegative val="0"/>
          <c:dLbls>
            <c:delete val="1"/>
          </c:dLbls>
          <c:cat>
            <c:strRef>
              <c:f>CONECEL!$B$13:$B$36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Ríos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Sto Domingo de los Tsachilas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CONECEL!$AA$13:$AA$36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7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119590400"/>
        <c:axId val="276451840"/>
      </c:barChart>
      <c:catAx>
        <c:axId val="119590400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crossAx val="276451840"/>
        <c:crosses val="autoZero"/>
        <c:auto val="1"/>
        <c:lblAlgn val="ctr"/>
        <c:lblOffset val="100"/>
        <c:noMultiLvlLbl val="1"/>
      </c:catAx>
      <c:valAx>
        <c:axId val="27645184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119590400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457200</xdr:colOff>
      <xdr:row>1</xdr:row>
      <xdr:rowOff>104775</xdr:rowOff>
    </xdr:from>
    <xdr:to>
      <xdr:col>12</xdr:col>
      <xdr:colOff>152400</xdr:colOff>
      <xdr:row>5</xdr:row>
      <xdr:rowOff>57150</xdr:rowOff>
    </xdr:to>
    <xdr:pic>
      <xdr:nvPicPr>
        <xdr:cNvPr id="2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266700"/>
          <a:ext cx="198120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</xdr:colOff>
      <xdr:row>9</xdr:row>
      <xdr:rowOff>157162</xdr:rowOff>
    </xdr:from>
    <xdr:to>
      <xdr:col>13</xdr:col>
      <xdr:colOff>1</xdr:colOff>
      <xdr:row>43</xdr:row>
      <xdr:rowOff>138112</xdr:rowOff>
    </xdr:to>
    <xdr:graphicFrame macro="">
      <xdr:nvGraphicFramePr>
        <xdr:cNvPr id="3" name="2 Gráfico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342900</xdr:colOff>
      <xdr:row>2</xdr:row>
      <xdr:rowOff>85727</xdr:rowOff>
    </xdr:from>
    <xdr:to>
      <xdr:col>12</xdr:col>
      <xdr:colOff>635307</xdr:colOff>
      <xdr:row>5</xdr:row>
      <xdr:rowOff>133555</xdr:rowOff>
    </xdr:to>
    <xdr:pic>
      <xdr:nvPicPr>
        <xdr:cNvPr id="2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7905750" y="409577"/>
          <a:ext cx="1587807" cy="6193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457200</xdr:colOff>
      <xdr:row>1</xdr:row>
      <xdr:rowOff>104775</xdr:rowOff>
    </xdr:from>
    <xdr:to>
      <xdr:col>12</xdr:col>
      <xdr:colOff>152400</xdr:colOff>
      <xdr:row>5</xdr:row>
      <xdr:rowOff>57150</xdr:rowOff>
    </xdr:to>
    <xdr:pic>
      <xdr:nvPicPr>
        <xdr:cNvPr id="2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266700"/>
          <a:ext cx="19812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</xdr:colOff>
      <xdr:row>9</xdr:row>
      <xdr:rowOff>157162</xdr:rowOff>
    </xdr:from>
    <xdr:to>
      <xdr:col>13</xdr:col>
      <xdr:colOff>1</xdr:colOff>
      <xdr:row>43</xdr:row>
      <xdr:rowOff>138112</xdr:rowOff>
    </xdr:to>
    <xdr:graphicFrame macro="">
      <xdr:nvGraphicFramePr>
        <xdr:cNvPr id="3" name="2 Gráfico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73993</xdr:colOff>
      <xdr:row>2</xdr:row>
      <xdr:rowOff>85727</xdr:rowOff>
    </xdr:from>
    <xdr:to>
      <xdr:col>14</xdr:col>
      <xdr:colOff>366400</xdr:colOff>
      <xdr:row>5</xdr:row>
      <xdr:rowOff>133555</xdr:rowOff>
    </xdr:to>
    <xdr:pic>
      <xdr:nvPicPr>
        <xdr:cNvPr id="2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8932243" y="409577"/>
          <a:ext cx="1587807" cy="6193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457200</xdr:colOff>
      <xdr:row>1</xdr:row>
      <xdr:rowOff>104775</xdr:rowOff>
    </xdr:from>
    <xdr:to>
      <xdr:col>12</xdr:col>
      <xdr:colOff>152400</xdr:colOff>
      <xdr:row>5</xdr:row>
      <xdr:rowOff>57150</xdr:rowOff>
    </xdr:to>
    <xdr:pic>
      <xdr:nvPicPr>
        <xdr:cNvPr id="2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266700"/>
          <a:ext cx="19812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</xdr:colOff>
      <xdr:row>9</xdr:row>
      <xdr:rowOff>157162</xdr:rowOff>
    </xdr:from>
    <xdr:to>
      <xdr:col>13</xdr:col>
      <xdr:colOff>1</xdr:colOff>
      <xdr:row>43</xdr:row>
      <xdr:rowOff>138112</xdr:rowOff>
    </xdr:to>
    <xdr:graphicFrame macro="">
      <xdr:nvGraphicFramePr>
        <xdr:cNvPr id="3" name="2 Gráfico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73993</xdr:colOff>
      <xdr:row>2</xdr:row>
      <xdr:rowOff>85727</xdr:rowOff>
    </xdr:from>
    <xdr:to>
      <xdr:col>14</xdr:col>
      <xdr:colOff>366400</xdr:colOff>
      <xdr:row>5</xdr:row>
      <xdr:rowOff>133555</xdr:rowOff>
    </xdr:to>
    <xdr:pic>
      <xdr:nvPicPr>
        <xdr:cNvPr id="4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8579818" y="409577"/>
          <a:ext cx="1587807" cy="6193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theme="3" tint="-0.249977111117893"/>
  </sheetPr>
  <dimension ref="A1:N45"/>
  <sheetViews>
    <sheetView tabSelected="1" zoomScaleNormal="100" workbookViewId="0">
      <selection activeCell="N20" sqref="N20"/>
    </sheetView>
  </sheetViews>
  <sheetFormatPr baseColWidth="10" defaultColWidth="0" defaultRowHeight="12.75" zeroHeight="1" x14ac:dyDescent="0.2"/>
  <cols>
    <col min="1" max="14" width="11.42578125" customWidth="1"/>
    <col min="15" max="16384" width="11.42578125" hidden="1"/>
  </cols>
  <sheetData>
    <row r="1" spans="1:14" x14ac:dyDescent="0.2">
      <c r="A1" s="19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19"/>
    </row>
    <row r="2" spans="1:14" x14ac:dyDescent="0.2">
      <c r="A2" s="19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19"/>
    </row>
    <row r="3" spans="1:14" ht="18" x14ac:dyDescent="0.25">
      <c r="A3" s="19"/>
      <c r="B3" s="3"/>
      <c r="C3" s="154" t="s">
        <v>29</v>
      </c>
      <c r="D3" s="154"/>
      <c r="E3" s="154"/>
      <c r="F3" s="21"/>
      <c r="G3" s="3"/>
      <c r="H3" s="3"/>
      <c r="I3" s="3"/>
      <c r="J3" s="3"/>
      <c r="K3" s="3"/>
      <c r="L3" s="3"/>
      <c r="M3" s="3"/>
      <c r="N3" s="19"/>
    </row>
    <row r="4" spans="1:14" ht="14.25" x14ac:dyDescent="0.2">
      <c r="A4" s="19"/>
      <c r="B4" s="3"/>
      <c r="C4" s="4" t="s">
        <v>32</v>
      </c>
      <c r="D4" s="5"/>
      <c r="E4" s="5"/>
      <c r="F4" s="5"/>
      <c r="G4" s="3"/>
      <c r="H4" s="3"/>
      <c r="I4" s="3"/>
      <c r="J4" s="3"/>
      <c r="K4" s="3"/>
      <c r="L4" s="3"/>
      <c r="M4" s="3"/>
      <c r="N4" s="19"/>
    </row>
    <row r="5" spans="1:14" x14ac:dyDescent="0.2">
      <c r="A5" s="19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19"/>
    </row>
    <row r="6" spans="1:14" x14ac:dyDescent="0.2">
      <c r="A6" s="19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19"/>
    </row>
    <row r="7" spans="1:14" x14ac:dyDescent="0.2">
      <c r="A7" s="19"/>
      <c r="B7" s="3"/>
      <c r="C7" s="153" t="str">
        <f>Hoja1!A1</f>
        <v>Fecha de Publicación: 20 de Septiembre de 2014</v>
      </c>
      <c r="D7" s="153"/>
      <c r="E7" s="153"/>
      <c r="F7" s="153"/>
      <c r="G7" s="3"/>
      <c r="H7" s="3"/>
      <c r="I7" s="3"/>
      <c r="J7" s="3"/>
      <c r="K7" s="3"/>
      <c r="L7" s="3"/>
      <c r="M7" s="3"/>
      <c r="N7" s="19"/>
    </row>
    <row r="8" spans="1:14" x14ac:dyDescent="0.2">
      <c r="A8" s="19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19"/>
    </row>
    <row r="9" spans="1:14" x14ac:dyDescent="0.2">
      <c r="A9" s="19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19"/>
    </row>
    <row r="10" spans="1:14" x14ac:dyDescent="0.2">
      <c r="A10" s="19"/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19"/>
    </row>
    <row r="11" spans="1:14" x14ac:dyDescent="0.2">
      <c r="A11" s="19"/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</row>
    <row r="12" spans="1:14" x14ac:dyDescent="0.2">
      <c r="A12" s="19"/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</row>
    <row r="13" spans="1:14" x14ac:dyDescent="0.2">
      <c r="A13" s="19"/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</row>
    <row r="14" spans="1:14" x14ac:dyDescent="0.2">
      <c r="A14" s="19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</row>
    <row r="15" spans="1:14" x14ac:dyDescent="0.2">
      <c r="A15" s="19"/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</row>
    <row r="16" spans="1:14" x14ac:dyDescent="0.2">
      <c r="A16" s="19"/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</row>
    <row r="17" spans="1:14" x14ac:dyDescent="0.2">
      <c r="A17" s="19"/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</row>
    <row r="18" spans="1:14" x14ac:dyDescent="0.2">
      <c r="A18" s="19"/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</row>
    <row r="19" spans="1:14" x14ac:dyDescent="0.2">
      <c r="A19" s="19"/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</row>
    <row r="20" spans="1:14" x14ac:dyDescent="0.2">
      <c r="A20" s="19"/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</row>
    <row r="21" spans="1:14" x14ac:dyDescent="0.2">
      <c r="A21" s="19"/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</row>
    <row r="22" spans="1:14" x14ac:dyDescent="0.2">
      <c r="A22" s="19"/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</row>
    <row r="23" spans="1:14" x14ac:dyDescent="0.2">
      <c r="A23" s="19"/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</row>
    <row r="24" spans="1:14" x14ac:dyDescent="0.2">
      <c r="A24" s="19"/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</row>
    <row r="25" spans="1:14" x14ac:dyDescent="0.2">
      <c r="A25" s="19"/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</row>
    <row r="26" spans="1:14" x14ac:dyDescent="0.2">
      <c r="A26" s="19"/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</row>
    <row r="27" spans="1:14" x14ac:dyDescent="0.2">
      <c r="A27" s="19"/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</row>
    <row r="28" spans="1:14" x14ac:dyDescent="0.2">
      <c r="A28" s="19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</row>
    <row r="29" spans="1:14" x14ac:dyDescent="0.2">
      <c r="A29" s="19"/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</row>
    <row r="30" spans="1:14" x14ac:dyDescent="0.2">
      <c r="A30" s="19"/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</row>
    <row r="31" spans="1:14" x14ac:dyDescent="0.2">
      <c r="A31" s="19"/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</row>
    <row r="32" spans="1:14" x14ac:dyDescent="0.2">
      <c r="A32" s="19"/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</row>
    <row r="33" spans="1:14" x14ac:dyDescent="0.2">
      <c r="A33" s="19"/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</row>
    <row r="34" spans="1:14" x14ac:dyDescent="0.2">
      <c r="A34" s="19"/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</row>
    <row r="35" spans="1:14" x14ac:dyDescent="0.2">
      <c r="A35" s="19"/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</row>
    <row r="36" spans="1:14" x14ac:dyDescent="0.2">
      <c r="A36" s="19"/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</row>
    <row r="37" spans="1:14" x14ac:dyDescent="0.2">
      <c r="A37" s="19"/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</row>
    <row r="38" spans="1:14" x14ac:dyDescent="0.2">
      <c r="A38" s="19"/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</row>
    <row r="39" spans="1:14" x14ac:dyDescent="0.2">
      <c r="A39" s="19"/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</row>
    <row r="40" spans="1:14" x14ac:dyDescent="0.2">
      <c r="A40" s="19"/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</row>
    <row r="41" spans="1:14" x14ac:dyDescent="0.2">
      <c r="A41" s="19"/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</row>
    <row r="42" spans="1:14" x14ac:dyDescent="0.2">
      <c r="A42" s="19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</row>
    <row r="43" spans="1:14" x14ac:dyDescent="0.2">
      <c r="A43" s="19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</row>
    <row r="44" spans="1:14" x14ac:dyDescent="0.2">
      <c r="A44" s="19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</row>
    <row r="45" spans="1:14" x14ac:dyDescent="0.2">
      <c r="A45" s="19"/>
      <c r="B45" s="19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</row>
  </sheetData>
  <mergeCells count="2">
    <mergeCell ref="C7:F7"/>
    <mergeCell ref="C3:E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AH44"/>
  <sheetViews>
    <sheetView zoomScale="95" zoomScaleNormal="95" workbookViewId="0">
      <pane xSplit="2" ySplit="12" topLeftCell="X13" activePane="bottomRight" state="frozen"/>
      <selection pane="topRight" activeCell="C1" sqref="C1"/>
      <selection pane="bottomLeft" activeCell="A13" sqref="A13"/>
      <selection pane="bottomRight" activeCell="AE13" sqref="AE13:AH36"/>
    </sheetView>
  </sheetViews>
  <sheetFormatPr baseColWidth="10" defaultColWidth="11.42578125" defaultRowHeight="0" customHeight="1" zeroHeight="1" x14ac:dyDescent="0.2"/>
  <cols>
    <col min="1" max="1" width="11.42578125" style="6" customWidth="1"/>
    <col min="2" max="2" width="24.28515625" style="1" customWidth="1"/>
    <col min="3" max="29" width="9.7109375" style="1" customWidth="1"/>
    <col min="30" max="30" width="8.140625" style="6" bestFit="1" customWidth="1"/>
    <col min="31" max="42" width="11.42578125" style="1" customWidth="1"/>
    <col min="43" max="16383" width="11.42578125" style="1"/>
    <col min="16384" max="16384" width="27.85546875" style="1" customWidth="1"/>
  </cols>
  <sheetData>
    <row r="1" spans="2:34" ht="12.75" x14ac:dyDescent="0.2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3"/>
      <c r="AE1" s="3"/>
      <c r="AF1" s="3"/>
      <c r="AG1" s="3"/>
      <c r="AH1" s="3"/>
    </row>
    <row r="2" spans="2:34" ht="12.75" x14ac:dyDescent="0.2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</row>
    <row r="3" spans="2:34" ht="18" x14ac:dyDescent="0.25">
      <c r="B3" s="3"/>
      <c r="C3" s="154" t="s">
        <v>29</v>
      </c>
      <c r="D3" s="154"/>
      <c r="E3" s="154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</row>
    <row r="4" spans="2:34" ht="14.25" x14ac:dyDescent="0.2">
      <c r="B4" s="3"/>
      <c r="C4" s="4" t="s">
        <v>32</v>
      </c>
      <c r="D4" s="5"/>
      <c r="E4" s="5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</row>
    <row r="5" spans="2:34" ht="12.75" x14ac:dyDescent="0.2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</row>
    <row r="6" spans="2:34" ht="12.75" x14ac:dyDescent="0.2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</row>
    <row r="7" spans="2:34" ht="12.75" x14ac:dyDescent="0.2">
      <c r="B7" s="3"/>
      <c r="C7" s="153" t="str">
        <f>Hoja1!A1</f>
        <v>Fecha de Publicación: 20 de Septiembre de 2014</v>
      </c>
      <c r="D7" s="153"/>
      <c r="E7" s="153"/>
      <c r="F7" s="153"/>
      <c r="G7" s="15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</row>
    <row r="8" spans="2:34" ht="12.75" x14ac:dyDescent="0.2"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</row>
    <row r="9" spans="2:34" ht="12.75" x14ac:dyDescent="0.2"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</row>
    <row r="10" spans="2:34" s="6" customFormat="1" ht="12" thickBot="1" x14ac:dyDescent="0.25"/>
    <row r="11" spans="2:34" ht="13.5" customHeight="1" thickBot="1" x14ac:dyDescent="0.25">
      <c r="B11" s="158" t="s">
        <v>33</v>
      </c>
      <c r="C11" s="155">
        <v>41640</v>
      </c>
      <c r="D11" s="156"/>
      <c r="E11" s="156"/>
      <c r="F11" s="157"/>
      <c r="G11" s="155">
        <v>41671</v>
      </c>
      <c r="H11" s="156"/>
      <c r="I11" s="156"/>
      <c r="J11" s="157"/>
      <c r="K11" s="155">
        <v>41699</v>
      </c>
      <c r="L11" s="156"/>
      <c r="M11" s="156"/>
      <c r="N11" s="157"/>
      <c r="O11" s="155">
        <v>41730</v>
      </c>
      <c r="P11" s="156"/>
      <c r="Q11" s="156"/>
      <c r="R11" s="157"/>
      <c r="S11" s="155">
        <v>41760</v>
      </c>
      <c r="T11" s="156"/>
      <c r="U11" s="156"/>
      <c r="V11" s="157"/>
      <c r="W11" s="155">
        <v>41791</v>
      </c>
      <c r="X11" s="156"/>
      <c r="Y11" s="156"/>
      <c r="Z11" s="157"/>
      <c r="AA11" s="155">
        <v>41821</v>
      </c>
      <c r="AB11" s="156"/>
      <c r="AC11" s="156"/>
      <c r="AD11" s="157"/>
      <c r="AE11" s="155">
        <v>41852</v>
      </c>
      <c r="AF11" s="156"/>
      <c r="AG11" s="156"/>
      <c r="AH11" s="157"/>
    </row>
    <row r="12" spans="2:34" ht="23.25" customHeight="1" thickBot="1" x14ac:dyDescent="0.25">
      <c r="B12" s="159"/>
      <c r="C12" s="8" t="s">
        <v>2</v>
      </c>
      <c r="D12" s="9" t="s">
        <v>28</v>
      </c>
      <c r="E12" s="9" t="s">
        <v>36</v>
      </c>
      <c r="F12" s="7" t="s">
        <v>37</v>
      </c>
      <c r="G12" s="8" t="s">
        <v>2</v>
      </c>
      <c r="H12" s="9" t="s">
        <v>28</v>
      </c>
      <c r="I12" s="9" t="s">
        <v>36</v>
      </c>
      <c r="J12" s="46" t="s">
        <v>37</v>
      </c>
      <c r="K12" s="8" t="s">
        <v>2</v>
      </c>
      <c r="L12" s="9" t="s">
        <v>28</v>
      </c>
      <c r="M12" s="9" t="s">
        <v>36</v>
      </c>
      <c r="N12" s="47" t="s">
        <v>37</v>
      </c>
      <c r="O12" s="8" t="s">
        <v>2</v>
      </c>
      <c r="P12" s="9" t="s">
        <v>28</v>
      </c>
      <c r="Q12" s="9" t="s">
        <v>36</v>
      </c>
      <c r="R12" s="47" t="s">
        <v>37</v>
      </c>
      <c r="S12" s="8" t="s">
        <v>2</v>
      </c>
      <c r="T12" s="9" t="s">
        <v>28</v>
      </c>
      <c r="U12" s="9" t="s">
        <v>36</v>
      </c>
      <c r="V12" s="47" t="s">
        <v>37</v>
      </c>
      <c r="W12" s="8" t="s">
        <v>2</v>
      </c>
      <c r="X12" s="9" t="s">
        <v>28</v>
      </c>
      <c r="Y12" s="9" t="s">
        <v>36</v>
      </c>
      <c r="Z12" s="47" t="s">
        <v>37</v>
      </c>
      <c r="AA12" s="8" t="s">
        <v>2</v>
      </c>
      <c r="AB12" s="9" t="s">
        <v>28</v>
      </c>
      <c r="AC12" s="9" t="s">
        <v>36</v>
      </c>
      <c r="AD12" s="47" t="s">
        <v>37</v>
      </c>
      <c r="AE12" s="8" t="s">
        <v>2</v>
      </c>
      <c r="AF12" s="9" t="s">
        <v>28</v>
      </c>
      <c r="AG12" s="9" t="s">
        <v>36</v>
      </c>
      <c r="AH12" s="111" t="s">
        <v>37</v>
      </c>
    </row>
    <row r="13" spans="2:34" ht="11.25" x14ac:dyDescent="0.2">
      <c r="B13" s="10" t="s">
        <v>3</v>
      </c>
      <c r="C13" s="28">
        <v>22</v>
      </c>
      <c r="D13" s="29">
        <v>26</v>
      </c>
      <c r="E13" s="29">
        <v>0</v>
      </c>
      <c r="F13" s="30">
        <v>0</v>
      </c>
      <c r="G13" s="28">
        <v>22</v>
      </c>
      <c r="H13" s="29">
        <v>26</v>
      </c>
      <c r="I13" s="29">
        <v>0</v>
      </c>
      <c r="J13" s="30">
        <v>0</v>
      </c>
      <c r="K13" s="28">
        <v>22</v>
      </c>
      <c r="L13" s="29">
        <v>26</v>
      </c>
      <c r="M13" s="29">
        <v>0</v>
      </c>
      <c r="N13" s="30">
        <v>0</v>
      </c>
      <c r="O13" s="28">
        <v>22</v>
      </c>
      <c r="P13" s="29">
        <v>32</v>
      </c>
      <c r="Q13" s="29">
        <v>0</v>
      </c>
      <c r="R13" s="30">
        <v>0</v>
      </c>
      <c r="S13" s="63">
        <v>21</v>
      </c>
      <c r="T13" s="94">
        <v>32</v>
      </c>
      <c r="U13" s="64">
        <v>0</v>
      </c>
      <c r="V13" s="65">
        <v>0</v>
      </c>
      <c r="W13" s="93">
        <v>21</v>
      </c>
      <c r="X13" s="94">
        <v>32</v>
      </c>
      <c r="Y13" s="94">
        <v>0</v>
      </c>
      <c r="Z13" s="95">
        <v>0</v>
      </c>
      <c r="AA13" s="118">
        <v>21</v>
      </c>
      <c r="AB13" s="119">
        <v>32</v>
      </c>
      <c r="AC13" s="119">
        <v>0</v>
      </c>
      <c r="AD13" s="120">
        <v>0</v>
      </c>
      <c r="AE13" s="129">
        <v>21</v>
      </c>
      <c r="AF13" s="130">
        <v>35</v>
      </c>
      <c r="AG13" s="130">
        <v>0</v>
      </c>
      <c r="AH13" s="131">
        <v>0</v>
      </c>
    </row>
    <row r="14" spans="2:34" ht="11.25" x14ac:dyDescent="0.2">
      <c r="B14" s="11" t="s">
        <v>4</v>
      </c>
      <c r="C14" s="31">
        <v>1</v>
      </c>
      <c r="D14" s="32">
        <v>1</v>
      </c>
      <c r="E14" s="32">
        <v>0</v>
      </c>
      <c r="F14" s="33">
        <v>0</v>
      </c>
      <c r="G14" s="31">
        <v>1</v>
      </c>
      <c r="H14" s="32">
        <v>1</v>
      </c>
      <c r="I14" s="32">
        <v>0</v>
      </c>
      <c r="J14" s="33">
        <v>0</v>
      </c>
      <c r="K14" s="31">
        <v>1</v>
      </c>
      <c r="L14" s="32">
        <v>1</v>
      </c>
      <c r="M14" s="32">
        <v>0</v>
      </c>
      <c r="N14" s="33">
        <v>0</v>
      </c>
      <c r="O14" s="31">
        <v>1</v>
      </c>
      <c r="P14" s="32">
        <v>1</v>
      </c>
      <c r="Q14" s="32">
        <v>0</v>
      </c>
      <c r="R14" s="33">
        <v>0</v>
      </c>
      <c r="S14" s="66">
        <v>1</v>
      </c>
      <c r="T14" s="97">
        <v>3</v>
      </c>
      <c r="U14" s="67">
        <v>0</v>
      </c>
      <c r="V14" s="68">
        <v>0</v>
      </c>
      <c r="W14" s="96">
        <v>1</v>
      </c>
      <c r="X14" s="97">
        <v>3</v>
      </c>
      <c r="Y14" s="97">
        <v>0</v>
      </c>
      <c r="Z14" s="98">
        <v>0</v>
      </c>
      <c r="AA14" s="121">
        <v>1</v>
      </c>
      <c r="AB14" s="122">
        <v>3</v>
      </c>
      <c r="AC14" s="122">
        <v>0</v>
      </c>
      <c r="AD14" s="123">
        <v>0</v>
      </c>
      <c r="AE14" s="132">
        <v>1</v>
      </c>
      <c r="AF14" s="133">
        <v>5</v>
      </c>
      <c r="AG14" s="133">
        <v>0</v>
      </c>
      <c r="AH14" s="134">
        <v>0</v>
      </c>
    </row>
    <row r="15" spans="2:34" ht="11.25" x14ac:dyDescent="0.2">
      <c r="B15" s="11" t="s">
        <v>5</v>
      </c>
      <c r="C15" s="31">
        <v>3</v>
      </c>
      <c r="D15" s="32">
        <v>3</v>
      </c>
      <c r="E15" s="32">
        <v>0</v>
      </c>
      <c r="F15" s="33">
        <v>0</v>
      </c>
      <c r="G15" s="31">
        <v>3</v>
      </c>
      <c r="H15" s="32">
        <v>3</v>
      </c>
      <c r="I15" s="32">
        <v>0</v>
      </c>
      <c r="J15" s="33">
        <v>0</v>
      </c>
      <c r="K15" s="31">
        <v>3</v>
      </c>
      <c r="L15" s="32">
        <v>3</v>
      </c>
      <c r="M15" s="32">
        <v>0</v>
      </c>
      <c r="N15" s="33">
        <v>0</v>
      </c>
      <c r="O15" s="31">
        <v>3</v>
      </c>
      <c r="P15" s="32">
        <v>3</v>
      </c>
      <c r="Q15" s="32">
        <v>0</v>
      </c>
      <c r="R15" s="33">
        <v>0</v>
      </c>
      <c r="S15" s="66">
        <v>3</v>
      </c>
      <c r="T15" s="97">
        <v>4</v>
      </c>
      <c r="U15" s="67">
        <v>0</v>
      </c>
      <c r="V15" s="68">
        <v>0</v>
      </c>
      <c r="W15" s="96">
        <v>3</v>
      </c>
      <c r="X15" s="97">
        <v>4</v>
      </c>
      <c r="Y15" s="97">
        <v>0</v>
      </c>
      <c r="Z15" s="98">
        <v>0</v>
      </c>
      <c r="AA15" s="121">
        <v>3</v>
      </c>
      <c r="AB15" s="122">
        <v>4</v>
      </c>
      <c r="AC15" s="122">
        <v>0</v>
      </c>
      <c r="AD15" s="123">
        <v>0</v>
      </c>
      <c r="AE15" s="132">
        <v>3</v>
      </c>
      <c r="AF15" s="133">
        <v>21</v>
      </c>
      <c r="AG15" s="133">
        <v>0</v>
      </c>
      <c r="AH15" s="134">
        <v>0</v>
      </c>
    </row>
    <row r="16" spans="2:34" ht="11.25" x14ac:dyDescent="0.2">
      <c r="B16" s="11" t="s">
        <v>6</v>
      </c>
      <c r="C16" s="31">
        <v>3</v>
      </c>
      <c r="D16" s="32">
        <v>12</v>
      </c>
      <c r="E16" s="32">
        <v>0</v>
      </c>
      <c r="F16" s="33">
        <v>0</v>
      </c>
      <c r="G16" s="31">
        <v>3</v>
      </c>
      <c r="H16" s="32">
        <v>13</v>
      </c>
      <c r="I16" s="32">
        <v>0</v>
      </c>
      <c r="J16" s="33">
        <v>0</v>
      </c>
      <c r="K16" s="31">
        <v>3</v>
      </c>
      <c r="L16" s="32">
        <v>13</v>
      </c>
      <c r="M16" s="32">
        <v>0</v>
      </c>
      <c r="N16" s="33">
        <v>0</v>
      </c>
      <c r="O16" s="31">
        <v>3</v>
      </c>
      <c r="P16" s="32">
        <v>13</v>
      </c>
      <c r="Q16" s="32">
        <v>0</v>
      </c>
      <c r="R16" s="33">
        <v>0</v>
      </c>
      <c r="S16" s="66">
        <v>3</v>
      </c>
      <c r="T16" s="97">
        <v>13</v>
      </c>
      <c r="U16" s="67">
        <v>0</v>
      </c>
      <c r="V16" s="68">
        <v>0</v>
      </c>
      <c r="W16" s="96">
        <v>3</v>
      </c>
      <c r="X16" s="97">
        <v>13</v>
      </c>
      <c r="Y16" s="97">
        <v>0</v>
      </c>
      <c r="Z16" s="98">
        <v>0</v>
      </c>
      <c r="AA16" s="121">
        <v>3</v>
      </c>
      <c r="AB16" s="122">
        <v>13</v>
      </c>
      <c r="AC16" s="122">
        <v>0</v>
      </c>
      <c r="AD16" s="123">
        <v>0</v>
      </c>
      <c r="AE16" s="132">
        <v>1</v>
      </c>
      <c r="AF16" s="133">
        <v>23</v>
      </c>
      <c r="AG16" s="133">
        <v>0</v>
      </c>
      <c r="AH16" s="134">
        <v>0</v>
      </c>
    </row>
    <row r="17" spans="2:34" ht="11.25" x14ac:dyDescent="0.2">
      <c r="B17" s="11" t="s">
        <v>7</v>
      </c>
      <c r="C17" s="31">
        <v>3</v>
      </c>
      <c r="D17" s="32">
        <v>33</v>
      </c>
      <c r="E17" s="32">
        <v>0</v>
      </c>
      <c r="F17" s="33">
        <v>0</v>
      </c>
      <c r="G17" s="31">
        <v>3</v>
      </c>
      <c r="H17" s="32">
        <v>38</v>
      </c>
      <c r="I17" s="32">
        <v>0</v>
      </c>
      <c r="J17" s="33">
        <v>0</v>
      </c>
      <c r="K17" s="31">
        <v>3</v>
      </c>
      <c r="L17" s="32">
        <v>38</v>
      </c>
      <c r="M17" s="32">
        <v>0</v>
      </c>
      <c r="N17" s="33">
        <v>0</v>
      </c>
      <c r="O17" s="31">
        <v>3</v>
      </c>
      <c r="P17" s="32">
        <v>39</v>
      </c>
      <c r="Q17" s="32">
        <v>0</v>
      </c>
      <c r="R17" s="33">
        <v>0</v>
      </c>
      <c r="S17" s="66">
        <v>3</v>
      </c>
      <c r="T17" s="97">
        <v>40</v>
      </c>
      <c r="U17" s="67">
        <v>0</v>
      </c>
      <c r="V17" s="68">
        <v>0</v>
      </c>
      <c r="W17" s="96">
        <v>3</v>
      </c>
      <c r="X17" s="97">
        <v>40</v>
      </c>
      <c r="Y17" s="97">
        <v>0</v>
      </c>
      <c r="Z17" s="98">
        <v>0</v>
      </c>
      <c r="AA17" s="121">
        <v>3</v>
      </c>
      <c r="AB17" s="122">
        <v>40</v>
      </c>
      <c r="AC17" s="122">
        <v>0</v>
      </c>
      <c r="AD17" s="123">
        <v>0</v>
      </c>
      <c r="AE17" s="132">
        <v>3</v>
      </c>
      <c r="AF17" s="133">
        <v>35</v>
      </c>
      <c r="AG17" s="133">
        <v>0</v>
      </c>
      <c r="AH17" s="134">
        <v>0</v>
      </c>
    </row>
    <row r="18" spans="2:34" ht="11.25" x14ac:dyDescent="0.2">
      <c r="B18" s="11" t="s">
        <v>8</v>
      </c>
      <c r="C18" s="31">
        <v>3</v>
      </c>
      <c r="D18" s="32">
        <v>31</v>
      </c>
      <c r="E18" s="32">
        <v>0</v>
      </c>
      <c r="F18" s="33">
        <v>3</v>
      </c>
      <c r="G18" s="31">
        <v>3</v>
      </c>
      <c r="H18" s="32">
        <v>31</v>
      </c>
      <c r="I18" s="32">
        <v>0</v>
      </c>
      <c r="J18" s="33">
        <v>3</v>
      </c>
      <c r="K18" s="31">
        <v>3</v>
      </c>
      <c r="L18" s="32">
        <v>31</v>
      </c>
      <c r="M18" s="32">
        <v>0</v>
      </c>
      <c r="N18" s="33">
        <v>3</v>
      </c>
      <c r="O18" s="31">
        <v>3</v>
      </c>
      <c r="P18" s="32">
        <v>31</v>
      </c>
      <c r="Q18" s="32">
        <v>0</v>
      </c>
      <c r="R18" s="33">
        <v>3</v>
      </c>
      <c r="S18" s="66">
        <v>3</v>
      </c>
      <c r="T18" s="97">
        <v>33</v>
      </c>
      <c r="U18" s="67">
        <v>0</v>
      </c>
      <c r="V18" s="68">
        <v>3</v>
      </c>
      <c r="W18" s="96">
        <v>3</v>
      </c>
      <c r="X18" s="97">
        <v>33</v>
      </c>
      <c r="Y18" s="97">
        <v>0</v>
      </c>
      <c r="Z18" s="98">
        <v>3</v>
      </c>
      <c r="AA18" s="121">
        <v>3</v>
      </c>
      <c r="AB18" s="122">
        <v>33</v>
      </c>
      <c r="AC18" s="122">
        <v>0</v>
      </c>
      <c r="AD18" s="123">
        <v>3</v>
      </c>
      <c r="AE18" s="132">
        <v>3</v>
      </c>
      <c r="AF18" s="133">
        <v>3</v>
      </c>
      <c r="AG18" s="133">
        <v>0</v>
      </c>
      <c r="AH18" s="134">
        <v>3</v>
      </c>
    </row>
    <row r="19" spans="2:34" ht="11.25" x14ac:dyDescent="0.2">
      <c r="B19" s="11" t="s">
        <v>9</v>
      </c>
      <c r="C19" s="31">
        <v>7</v>
      </c>
      <c r="D19" s="32">
        <v>11</v>
      </c>
      <c r="E19" s="32">
        <v>0</v>
      </c>
      <c r="F19" s="33">
        <v>0</v>
      </c>
      <c r="G19" s="31">
        <v>7</v>
      </c>
      <c r="H19" s="32">
        <v>11</v>
      </c>
      <c r="I19" s="32">
        <v>0</v>
      </c>
      <c r="J19" s="33">
        <v>0</v>
      </c>
      <c r="K19" s="31">
        <v>7</v>
      </c>
      <c r="L19" s="32">
        <v>11</v>
      </c>
      <c r="M19" s="32">
        <v>0</v>
      </c>
      <c r="N19" s="33">
        <v>0</v>
      </c>
      <c r="O19" s="31">
        <v>7</v>
      </c>
      <c r="P19" s="32">
        <v>11</v>
      </c>
      <c r="Q19" s="32">
        <v>0</v>
      </c>
      <c r="R19" s="33">
        <v>0</v>
      </c>
      <c r="S19" s="66">
        <v>7</v>
      </c>
      <c r="T19" s="97">
        <v>14</v>
      </c>
      <c r="U19" s="67">
        <v>0</v>
      </c>
      <c r="V19" s="68">
        <v>0</v>
      </c>
      <c r="W19" s="96">
        <v>7</v>
      </c>
      <c r="X19" s="97">
        <v>14</v>
      </c>
      <c r="Y19" s="97">
        <v>0</v>
      </c>
      <c r="Z19" s="98">
        <v>0</v>
      </c>
      <c r="AA19" s="121">
        <v>7</v>
      </c>
      <c r="AB19" s="122">
        <v>14</v>
      </c>
      <c r="AC19" s="122">
        <v>0</v>
      </c>
      <c r="AD19" s="123">
        <v>0</v>
      </c>
      <c r="AE19" s="132">
        <v>7</v>
      </c>
      <c r="AF19" s="133">
        <v>40</v>
      </c>
      <c r="AG19" s="133">
        <v>0</v>
      </c>
      <c r="AH19" s="134">
        <v>0</v>
      </c>
    </row>
    <row r="20" spans="2:34" ht="11.25" x14ac:dyDescent="0.2">
      <c r="B20" s="11" t="s">
        <v>10</v>
      </c>
      <c r="C20" s="31">
        <v>6</v>
      </c>
      <c r="D20" s="32">
        <v>27</v>
      </c>
      <c r="E20" s="32">
        <v>0</v>
      </c>
      <c r="F20" s="33">
        <v>0</v>
      </c>
      <c r="G20" s="31">
        <v>6</v>
      </c>
      <c r="H20" s="32">
        <v>27</v>
      </c>
      <c r="I20" s="32">
        <v>0</v>
      </c>
      <c r="J20" s="33">
        <v>0</v>
      </c>
      <c r="K20" s="31">
        <v>6</v>
      </c>
      <c r="L20" s="32">
        <v>27</v>
      </c>
      <c r="M20" s="32">
        <v>0</v>
      </c>
      <c r="N20" s="33">
        <v>0</v>
      </c>
      <c r="O20" s="31">
        <v>6</v>
      </c>
      <c r="P20" s="32">
        <v>27</v>
      </c>
      <c r="Q20" s="32">
        <v>0</v>
      </c>
      <c r="R20" s="33">
        <v>0</v>
      </c>
      <c r="S20" s="66">
        <v>6</v>
      </c>
      <c r="T20" s="97">
        <v>35</v>
      </c>
      <c r="U20" s="67">
        <v>0</v>
      </c>
      <c r="V20" s="68">
        <v>0</v>
      </c>
      <c r="W20" s="96">
        <v>6</v>
      </c>
      <c r="X20" s="97">
        <v>35</v>
      </c>
      <c r="Y20" s="97">
        <v>0</v>
      </c>
      <c r="Z20" s="98">
        <v>0</v>
      </c>
      <c r="AA20" s="121">
        <v>6</v>
      </c>
      <c r="AB20" s="122">
        <v>35</v>
      </c>
      <c r="AC20" s="122">
        <v>0</v>
      </c>
      <c r="AD20" s="123">
        <v>0</v>
      </c>
      <c r="AE20" s="132">
        <v>4</v>
      </c>
      <c r="AF20" s="133">
        <v>10</v>
      </c>
      <c r="AG20" s="133">
        <v>0</v>
      </c>
      <c r="AH20" s="134">
        <v>0</v>
      </c>
    </row>
    <row r="21" spans="2:34" ht="11.25" x14ac:dyDescent="0.2">
      <c r="B21" s="11" t="s">
        <v>11</v>
      </c>
      <c r="C21" s="31">
        <v>0</v>
      </c>
      <c r="D21" s="32">
        <v>5</v>
      </c>
      <c r="E21" s="32">
        <v>0</v>
      </c>
      <c r="F21" s="33">
        <v>0</v>
      </c>
      <c r="G21" s="31">
        <v>0</v>
      </c>
      <c r="H21" s="32">
        <v>5</v>
      </c>
      <c r="I21" s="32">
        <v>0</v>
      </c>
      <c r="J21" s="33">
        <v>0</v>
      </c>
      <c r="K21" s="31">
        <v>0</v>
      </c>
      <c r="L21" s="32">
        <v>5</v>
      </c>
      <c r="M21" s="32">
        <v>0</v>
      </c>
      <c r="N21" s="33">
        <v>0</v>
      </c>
      <c r="O21" s="31">
        <v>0</v>
      </c>
      <c r="P21" s="32">
        <v>5</v>
      </c>
      <c r="Q21" s="32">
        <v>0</v>
      </c>
      <c r="R21" s="33">
        <v>0</v>
      </c>
      <c r="S21" s="66">
        <v>0</v>
      </c>
      <c r="T21" s="97">
        <v>5</v>
      </c>
      <c r="U21" s="67">
        <v>0</v>
      </c>
      <c r="V21" s="68">
        <v>0</v>
      </c>
      <c r="W21" s="96">
        <v>0</v>
      </c>
      <c r="X21" s="97">
        <v>5</v>
      </c>
      <c r="Y21" s="97">
        <v>0</v>
      </c>
      <c r="Z21" s="98">
        <v>0</v>
      </c>
      <c r="AA21" s="121">
        <v>0</v>
      </c>
      <c r="AB21" s="122">
        <v>5</v>
      </c>
      <c r="AC21" s="122">
        <v>0</v>
      </c>
      <c r="AD21" s="123">
        <v>0</v>
      </c>
      <c r="AE21" s="132">
        <v>0</v>
      </c>
      <c r="AF21" s="133">
        <v>357</v>
      </c>
      <c r="AG21" s="133">
        <v>0</v>
      </c>
      <c r="AH21" s="134">
        <v>0</v>
      </c>
    </row>
    <row r="22" spans="2:34" ht="11.25" x14ac:dyDescent="0.2">
      <c r="B22" s="11" t="s">
        <v>12</v>
      </c>
      <c r="C22" s="31">
        <v>58</v>
      </c>
      <c r="D22" s="32">
        <v>150</v>
      </c>
      <c r="E22" s="32">
        <v>5</v>
      </c>
      <c r="F22" s="33">
        <v>0</v>
      </c>
      <c r="G22" s="31">
        <v>58</v>
      </c>
      <c r="H22" s="32">
        <v>150</v>
      </c>
      <c r="I22" s="32">
        <v>55</v>
      </c>
      <c r="J22" s="33">
        <v>0</v>
      </c>
      <c r="K22" s="31">
        <v>58</v>
      </c>
      <c r="L22" s="32">
        <v>150</v>
      </c>
      <c r="M22" s="32">
        <v>55</v>
      </c>
      <c r="N22" s="33">
        <v>0</v>
      </c>
      <c r="O22" s="31">
        <v>58</v>
      </c>
      <c r="P22" s="32">
        <v>150</v>
      </c>
      <c r="Q22" s="32">
        <v>55</v>
      </c>
      <c r="R22" s="33">
        <v>0</v>
      </c>
      <c r="S22" s="66">
        <v>51</v>
      </c>
      <c r="T22" s="97">
        <v>160</v>
      </c>
      <c r="U22" s="67">
        <v>55</v>
      </c>
      <c r="V22" s="68">
        <v>0</v>
      </c>
      <c r="W22" s="96">
        <v>51</v>
      </c>
      <c r="X22" s="97">
        <v>160</v>
      </c>
      <c r="Y22" s="97">
        <v>55</v>
      </c>
      <c r="Z22" s="98">
        <v>0</v>
      </c>
      <c r="AA22" s="121">
        <v>48</v>
      </c>
      <c r="AB22" s="122">
        <v>153</v>
      </c>
      <c r="AC22" s="122">
        <v>55</v>
      </c>
      <c r="AD22" s="123">
        <v>0</v>
      </c>
      <c r="AE22" s="132">
        <v>48</v>
      </c>
      <c r="AF22" s="133">
        <v>34</v>
      </c>
      <c r="AG22" s="133">
        <v>55</v>
      </c>
      <c r="AH22" s="134">
        <v>0</v>
      </c>
    </row>
    <row r="23" spans="2:34" ht="11.25" x14ac:dyDescent="0.2">
      <c r="B23" s="11" t="s">
        <v>13</v>
      </c>
      <c r="C23" s="31">
        <v>6</v>
      </c>
      <c r="D23" s="32">
        <v>33</v>
      </c>
      <c r="E23" s="32">
        <v>0</v>
      </c>
      <c r="F23" s="33">
        <v>0</v>
      </c>
      <c r="G23" s="31">
        <v>6</v>
      </c>
      <c r="H23" s="32">
        <v>35</v>
      </c>
      <c r="I23" s="32">
        <v>0</v>
      </c>
      <c r="J23" s="33">
        <v>0</v>
      </c>
      <c r="K23" s="31">
        <v>6</v>
      </c>
      <c r="L23" s="32">
        <v>35</v>
      </c>
      <c r="M23" s="32">
        <v>0</v>
      </c>
      <c r="N23" s="33">
        <v>0</v>
      </c>
      <c r="O23" s="31">
        <v>6</v>
      </c>
      <c r="P23" s="32">
        <v>36</v>
      </c>
      <c r="Q23" s="32">
        <v>0</v>
      </c>
      <c r="R23" s="33">
        <v>0</v>
      </c>
      <c r="S23" s="66">
        <v>6</v>
      </c>
      <c r="T23" s="97">
        <v>45</v>
      </c>
      <c r="U23" s="67">
        <v>0</v>
      </c>
      <c r="V23" s="68">
        <v>0</v>
      </c>
      <c r="W23" s="96">
        <v>6</v>
      </c>
      <c r="X23" s="97">
        <v>45</v>
      </c>
      <c r="Y23" s="97">
        <v>0</v>
      </c>
      <c r="Z23" s="98">
        <v>0</v>
      </c>
      <c r="AA23" s="121">
        <v>6</v>
      </c>
      <c r="AB23" s="122">
        <v>45</v>
      </c>
      <c r="AC23" s="122">
        <v>0</v>
      </c>
      <c r="AD23" s="123">
        <v>0</v>
      </c>
      <c r="AE23" s="132">
        <v>4</v>
      </c>
      <c r="AF23" s="133">
        <v>49</v>
      </c>
      <c r="AG23" s="133">
        <v>0</v>
      </c>
      <c r="AH23" s="134">
        <v>0</v>
      </c>
    </row>
    <row r="24" spans="2:34" ht="11.25" x14ac:dyDescent="0.2">
      <c r="B24" s="11" t="s">
        <v>14</v>
      </c>
      <c r="C24" s="31">
        <v>3</v>
      </c>
      <c r="D24" s="32">
        <v>6</v>
      </c>
      <c r="E24" s="32">
        <v>0</v>
      </c>
      <c r="F24" s="33">
        <v>0</v>
      </c>
      <c r="G24" s="31">
        <v>3</v>
      </c>
      <c r="H24" s="32">
        <v>6</v>
      </c>
      <c r="I24" s="32">
        <v>0</v>
      </c>
      <c r="J24" s="33">
        <v>0</v>
      </c>
      <c r="K24" s="31">
        <v>3</v>
      </c>
      <c r="L24" s="32">
        <v>6</v>
      </c>
      <c r="M24" s="32">
        <v>0</v>
      </c>
      <c r="N24" s="33">
        <v>0</v>
      </c>
      <c r="O24" s="31">
        <v>3</v>
      </c>
      <c r="P24" s="32">
        <v>6</v>
      </c>
      <c r="Q24" s="32">
        <v>0</v>
      </c>
      <c r="R24" s="33">
        <v>0</v>
      </c>
      <c r="S24" s="66">
        <v>2</v>
      </c>
      <c r="T24" s="97">
        <v>7</v>
      </c>
      <c r="U24" s="67">
        <v>0</v>
      </c>
      <c r="V24" s="68">
        <v>0</v>
      </c>
      <c r="W24" s="96">
        <v>2</v>
      </c>
      <c r="X24" s="97">
        <v>7</v>
      </c>
      <c r="Y24" s="97">
        <v>0</v>
      </c>
      <c r="Z24" s="98">
        <v>0</v>
      </c>
      <c r="AA24" s="121">
        <v>2</v>
      </c>
      <c r="AB24" s="122">
        <v>7</v>
      </c>
      <c r="AC24" s="122">
        <v>0</v>
      </c>
      <c r="AD24" s="123">
        <v>0</v>
      </c>
      <c r="AE24" s="132">
        <v>2</v>
      </c>
      <c r="AF24" s="133">
        <v>35</v>
      </c>
      <c r="AG24" s="133">
        <v>0</v>
      </c>
      <c r="AH24" s="134">
        <v>0</v>
      </c>
    </row>
    <row r="25" spans="2:34" ht="11.25" x14ac:dyDescent="0.2">
      <c r="B25" s="11" t="s">
        <v>15</v>
      </c>
      <c r="C25" s="31">
        <v>4</v>
      </c>
      <c r="D25" s="32">
        <v>7</v>
      </c>
      <c r="E25" s="32">
        <v>0</v>
      </c>
      <c r="F25" s="33">
        <v>0</v>
      </c>
      <c r="G25" s="31">
        <v>4</v>
      </c>
      <c r="H25" s="32">
        <v>7</v>
      </c>
      <c r="I25" s="32">
        <v>0</v>
      </c>
      <c r="J25" s="33">
        <v>0</v>
      </c>
      <c r="K25" s="31">
        <v>4</v>
      </c>
      <c r="L25" s="32">
        <v>7</v>
      </c>
      <c r="M25" s="32">
        <v>0</v>
      </c>
      <c r="N25" s="33">
        <v>0</v>
      </c>
      <c r="O25" s="31">
        <v>4</v>
      </c>
      <c r="P25" s="32">
        <v>7</v>
      </c>
      <c r="Q25" s="32">
        <v>0</v>
      </c>
      <c r="R25" s="33">
        <v>0</v>
      </c>
      <c r="S25" s="66">
        <v>3</v>
      </c>
      <c r="T25" s="97">
        <v>8</v>
      </c>
      <c r="U25" s="67">
        <v>0</v>
      </c>
      <c r="V25" s="68">
        <v>0</v>
      </c>
      <c r="W25" s="96">
        <v>3</v>
      </c>
      <c r="X25" s="97">
        <v>8</v>
      </c>
      <c r="Y25" s="97">
        <v>0</v>
      </c>
      <c r="Z25" s="98">
        <v>0</v>
      </c>
      <c r="AA25" s="121">
        <v>3</v>
      </c>
      <c r="AB25" s="122">
        <v>8</v>
      </c>
      <c r="AC25" s="122">
        <v>0</v>
      </c>
      <c r="AD25" s="123">
        <v>0</v>
      </c>
      <c r="AE25" s="132">
        <v>3</v>
      </c>
      <c r="AF25" s="133">
        <v>4</v>
      </c>
      <c r="AG25" s="133">
        <v>0</v>
      </c>
      <c r="AH25" s="134">
        <v>0</v>
      </c>
    </row>
    <row r="26" spans="2:34" ht="11.25" x14ac:dyDescent="0.2">
      <c r="B26" s="11" t="s">
        <v>16</v>
      </c>
      <c r="C26" s="31">
        <v>16</v>
      </c>
      <c r="D26" s="32">
        <v>35</v>
      </c>
      <c r="E26" s="32">
        <v>0</v>
      </c>
      <c r="F26" s="33">
        <v>0</v>
      </c>
      <c r="G26" s="31">
        <v>16</v>
      </c>
      <c r="H26" s="32">
        <v>36</v>
      </c>
      <c r="I26" s="32">
        <v>0</v>
      </c>
      <c r="J26" s="33">
        <v>0</v>
      </c>
      <c r="K26" s="31">
        <v>16</v>
      </c>
      <c r="L26" s="32">
        <v>36</v>
      </c>
      <c r="M26" s="32">
        <v>0</v>
      </c>
      <c r="N26" s="33">
        <v>0</v>
      </c>
      <c r="O26" s="31">
        <v>16</v>
      </c>
      <c r="P26" s="32">
        <v>36</v>
      </c>
      <c r="Q26" s="32">
        <v>0</v>
      </c>
      <c r="R26" s="33">
        <v>0</v>
      </c>
      <c r="S26" s="66">
        <v>12</v>
      </c>
      <c r="T26" s="97">
        <v>43</v>
      </c>
      <c r="U26" s="67">
        <v>0</v>
      </c>
      <c r="V26" s="68">
        <v>0</v>
      </c>
      <c r="W26" s="96">
        <v>12</v>
      </c>
      <c r="X26" s="97">
        <v>43</v>
      </c>
      <c r="Y26" s="97">
        <v>0</v>
      </c>
      <c r="Z26" s="98">
        <v>0</v>
      </c>
      <c r="AA26" s="121">
        <v>12</v>
      </c>
      <c r="AB26" s="122">
        <v>43</v>
      </c>
      <c r="AC26" s="122">
        <v>0</v>
      </c>
      <c r="AD26" s="123">
        <v>0</v>
      </c>
      <c r="AE26" s="132">
        <v>12</v>
      </c>
      <c r="AF26" s="133">
        <v>13</v>
      </c>
      <c r="AG26" s="133">
        <v>0</v>
      </c>
      <c r="AH26" s="134">
        <v>0</v>
      </c>
    </row>
    <row r="27" spans="2:34" ht="11.25" x14ac:dyDescent="0.2">
      <c r="B27" s="11" t="s">
        <v>17</v>
      </c>
      <c r="C27" s="31">
        <v>0</v>
      </c>
      <c r="D27" s="32">
        <v>2</v>
      </c>
      <c r="E27" s="32">
        <v>0</v>
      </c>
      <c r="F27" s="33">
        <v>0</v>
      </c>
      <c r="G27" s="31">
        <v>0</v>
      </c>
      <c r="H27" s="32">
        <v>2</v>
      </c>
      <c r="I27" s="32">
        <v>0</v>
      </c>
      <c r="J27" s="33">
        <v>0</v>
      </c>
      <c r="K27" s="31">
        <v>0</v>
      </c>
      <c r="L27" s="32">
        <v>2</v>
      </c>
      <c r="M27" s="32">
        <v>0</v>
      </c>
      <c r="N27" s="33">
        <v>0</v>
      </c>
      <c r="O27" s="31">
        <v>0</v>
      </c>
      <c r="P27" s="32">
        <v>2</v>
      </c>
      <c r="Q27" s="32">
        <v>0</v>
      </c>
      <c r="R27" s="33">
        <v>0</v>
      </c>
      <c r="S27" s="66">
        <v>0</v>
      </c>
      <c r="T27" s="97">
        <v>2</v>
      </c>
      <c r="U27" s="67">
        <v>0</v>
      </c>
      <c r="V27" s="68">
        <v>0</v>
      </c>
      <c r="W27" s="96">
        <v>0</v>
      </c>
      <c r="X27" s="97">
        <v>2</v>
      </c>
      <c r="Y27" s="97">
        <v>0</v>
      </c>
      <c r="Z27" s="98">
        <v>0</v>
      </c>
      <c r="AA27" s="121">
        <v>0</v>
      </c>
      <c r="AB27" s="122">
        <v>2</v>
      </c>
      <c r="AC27" s="122">
        <v>0</v>
      </c>
      <c r="AD27" s="123">
        <v>0</v>
      </c>
      <c r="AE27" s="132">
        <v>0</v>
      </c>
      <c r="AF27" s="133">
        <v>6</v>
      </c>
      <c r="AG27" s="133">
        <v>0</v>
      </c>
      <c r="AH27" s="134">
        <v>0</v>
      </c>
    </row>
    <row r="28" spans="2:34" ht="11.25" x14ac:dyDescent="0.2">
      <c r="B28" s="11" t="s">
        <v>18</v>
      </c>
      <c r="C28" s="31">
        <v>0</v>
      </c>
      <c r="D28" s="32">
        <v>9</v>
      </c>
      <c r="E28" s="32">
        <v>0</v>
      </c>
      <c r="F28" s="33">
        <v>0</v>
      </c>
      <c r="G28" s="31">
        <v>0</v>
      </c>
      <c r="H28" s="32">
        <v>9</v>
      </c>
      <c r="I28" s="32">
        <v>0</v>
      </c>
      <c r="J28" s="33">
        <v>0</v>
      </c>
      <c r="K28" s="31">
        <v>0</v>
      </c>
      <c r="L28" s="32">
        <v>9</v>
      </c>
      <c r="M28" s="32">
        <v>0</v>
      </c>
      <c r="N28" s="33">
        <v>0</v>
      </c>
      <c r="O28" s="31">
        <v>0</v>
      </c>
      <c r="P28" s="32">
        <v>10</v>
      </c>
      <c r="Q28" s="32">
        <v>0</v>
      </c>
      <c r="R28" s="33">
        <v>0</v>
      </c>
      <c r="S28" s="66">
        <v>0</v>
      </c>
      <c r="T28" s="97">
        <v>12</v>
      </c>
      <c r="U28" s="67">
        <v>0</v>
      </c>
      <c r="V28" s="68">
        <v>0</v>
      </c>
      <c r="W28" s="96">
        <v>0</v>
      </c>
      <c r="X28" s="97">
        <v>12</v>
      </c>
      <c r="Y28" s="97">
        <v>0</v>
      </c>
      <c r="Z28" s="98">
        <v>0</v>
      </c>
      <c r="AA28" s="121">
        <v>0</v>
      </c>
      <c r="AB28" s="122">
        <v>12</v>
      </c>
      <c r="AC28" s="122">
        <v>0</v>
      </c>
      <c r="AD28" s="123">
        <v>0</v>
      </c>
      <c r="AE28" s="132">
        <v>0</v>
      </c>
      <c r="AF28" s="133">
        <v>7</v>
      </c>
      <c r="AG28" s="133">
        <v>0</v>
      </c>
      <c r="AH28" s="134">
        <v>0</v>
      </c>
    </row>
    <row r="29" spans="2:34" ht="11.25" x14ac:dyDescent="0.2">
      <c r="B29" s="11" t="s">
        <v>19</v>
      </c>
      <c r="C29" s="31">
        <v>0</v>
      </c>
      <c r="D29" s="32">
        <v>8</v>
      </c>
      <c r="E29" s="32">
        <v>0</v>
      </c>
      <c r="F29" s="33">
        <v>0</v>
      </c>
      <c r="G29" s="31">
        <v>0</v>
      </c>
      <c r="H29" s="32">
        <v>8</v>
      </c>
      <c r="I29" s="32">
        <v>0</v>
      </c>
      <c r="J29" s="33">
        <v>0</v>
      </c>
      <c r="K29" s="31">
        <v>0</v>
      </c>
      <c r="L29" s="32">
        <v>8</v>
      </c>
      <c r="M29" s="32">
        <v>0</v>
      </c>
      <c r="N29" s="33">
        <v>0</v>
      </c>
      <c r="O29" s="31">
        <v>0</v>
      </c>
      <c r="P29" s="32">
        <v>8</v>
      </c>
      <c r="Q29" s="32">
        <v>0</v>
      </c>
      <c r="R29" s="33">
        <v>0</v>
      </c>
      <c r="S29" s="66">
        <v>0</v>
      </c>
      <c r="T29" s="97">
        <v>10</v>
      </c>
      <c r="U29" s="67">
        <v>0</v>
      </c>
      <c r="V29" s="68">
        <v>0</v>
      </c>
      <c r="W29" s="96">
        <v>0</v>
      </c>
      <c r="X29" s="97">
        <v>10</v>
      </c>
      <c r="Y29" s="97">
        <v>0</v>
      </c>
      <c r="Z29" s="98">
        <v>0</v>
      </c>
      <c r="AA29" s="121">
        <v>0</v>
      </c>
      <c r="AB29" s="122">
        <v>10</v>
      </c>
      <c r="AC29" s="122">
        <v>0</v>
      </c>
      <c r="AD29" s="123">
        <v>0</v>
      </c>
      <c r="AE29" s="132">
        <v>0</v>
      </c>
      <c r="AF29" s="133">
        <v>61</v>
      </c>
      <c r="AG29" s="133">
        <v>0</v>
      </c>
      <c r="AH29" s="134">
        <v>0</v>
      </c>
    </row>
    <row r="30" spans="2:34" ht="11.25" x14ac:dyDescent="0.2">
      <c r="B30" s="11" t="s">
        <v>20</v>
      </c>
      <c r="C30" s="31">
        <v>0</v>
      </c>
      <c r="D30" s="32">
        <v>6</v>
      </c>
      <c r="E30" s="32">
        <v>0</v>
      </c>
      <c r="F30" s="33">
        <v>0</v>
      </c>
      <c r="G30" s="31">
        <v>0</v>
      </c>
      <c r="H30" s="32">
        <v>7</v>
      </c>
      <c r="I30" s="32">
        <v>0</v>
      </c>
      <c r="J30" s="33">
        <v>0</v>
      </c>
      <c r="K30" s="31">
        <v>0</v>
      </c>
      <c r="L30" s="32">
        <v>7</v>
      </c>
      <c r="M30" s="32">
        <v>0</v>
      </c>
      <c r="N30" s="33">
        <v>0</v>
      </c>
      <c r="O30" s="31">
        <v>0</v>
      </c>
      <c r="P30" s="32">
        <v>7</v>
      </c>
      <c r="Q30" s="32">
        <v>0</v>
      </c>
      <c r="R30" s="33">
        <v>0</v>
      </c>
      <c r="S30" s="66">
        <v>0</v>
      </c>
      <c r="T30" s="97">
        <v>7</v>
      </c>
      <c r="U30" s="67">
        <v>0</v>
      </c>
      <c r="V30" s="68">
        <v>0</v>
      </c>
      <c r="W30" s="96">
        <v>0</v>
      </c>
      <c r="X30" s="97">
        <v>7</v>
      </c>
      <c r="Y30" s="97">
        <v>0</v>
      </c>
      <c r="Z30" s="98">
        <v>0</v>
      </c>
      <c r="AA30" s="121">
        <v>0</v>
      </c>
      <c r="AB30" s="122">
        <v>7</v>
      </c>
      <c r="AC30" s="122">
        <v>0</v>
      </c>
      <c r="AD30" s="123">
        <v>0</v>
      </c>
      <c r="AE30" s="132">
        <v>0</v>
      </c>
      <c r="AF30" s="133">
        <v>22</v>
      </c>
      <c r="AG30" s="133">
        <v>0</v>
      </c>
      <c r="AH30" s="134">
        <v>0</v>
      </c>
    </row>
    <row r="31" spans="2:34" ht="11.25" x14ac:dyDescent="0.2">
      <c r="B31" s="11" t="s">
        <v>21</v>
      </c>
      <c r="C31" s="31">
        <v>69</v>
      </c>
      <c r="D31" s="32">
        <v>281</v>
      </c>
      <c r="E31" s="32">
        <v>58</v>
      </c>
      <c r="F31" s="33">
        <v>0</v>
      </c>
      <c r="G31" s="31">
        <v>69</v>
      </c>
      <c r="H31" s="32">
        <v>298</v>
      </c>
      <c r="I31" s="32">
        <v>58</v>
      </c>
      <c r="J31" s="33">
        <v>0</v>
      </c>
      <c r="K31" s="31">
        <v>69</v>
      </c>
      <c r="L31" s="32">
        <v>298</v>
      </c>
      <c r="M31" s="32">
        <v>58</v>
      </c>
      <c r="N31" s="33">
        <v>0</v>
      </c>
      <c r="O31" s="31">
        <v>69</v>
      </c>
      <c r="P31" s="32">
        <v>303</v>
      </c>
      <c r="Q31" s="32">
        <v>58</v>
      </c>
      <c r="R31" s="33">
        <v>0</v>
      </c>
      <c r="S31" s="66">
        <v>57</v>
      </c>
      <c r="T31" s="97">
        <v>312</v>
      </c>
      <c r="U31" s="67">
        <v>58</v>
      </c>
      <c r="V31" s="68">
        <v>0</v>
      </c>
      <c r="W31" s="96">
        <v>57</v>
      </c>
      <c r="X31" s="97">
        <v>312</v>
      </c>
      <c r="Y31" s="97">
        <v>58</v>
      </c>
      <c r="Z31" s="98">
        <v>0</v>
      </c>
      <c r="AA31" s="121">
        <v>54</v>
      </c>
      <c r="AB31" s="122">
        <v>311</v>
      </c>
      <c r="AC31" s="122">
        <v>58</v>
      </c>
      <c r="AD31" s="123">
        <v>0</v>
      </c>
      <c r="AE31" s="132">
        <v>51</v>
      </c>
      <c r="AF31" s="133">
        <v>45</v>
      </c>
      <c r="AG31" s="133">
        <v>58</v>
      </c>
      <c r="AH31" s="134">
        <v>0</v>
      </c>
    </row>
    <row r="32" spans="2:34" ht="11.25" x14ac:dyDescent="0.2">
      <c r="B32" s="11" t="s">
        <v>25</v>
      </c>
      <c r="C32" s="31">
        <v>8</v>
      </c>
      <c r="D32" s="32">
        <v>14</v>
      </c>
      <c r="E32" s="32">
        <v>0</v>
      </c>
      <c r="F32" s="33">
        <v>0</v>
      </c>
      <c r="G32" s="31">
        <v>8</v>
      </c>
      <c r="H32" s="32">
        <v>14</v>
      </c>
      <c r="I32" s="32">
        <v>0</v>
      </c>
      <c r="J32" s="33">
        <v>0</v>
      </c>
      <c r="K32" s="31">
        <v>8</v>
      </c>
      <c r="L32" s="32">
        <v>14</v>
      </c>
      <c r="M32" s="32">
        <v>0</v>
      </c>
      <c r="N32" s="33">
        <v>0</v>
      </c>
      <c r="O32" s="31">
        <v>8</v>
      </c>
      <c r="P32" s="32">
        <v>14</v>
      </c>
      <c r="Q32" s="32">
        <v>0</v>
      </c>
      <c r="R32" s="33">
        <v>0</v>
      </c>
      <c r="S32" s="66">
        <v>6</v>
      </c>
      <c r="T32" s="97">
        <v>19</v>
      </c>
      <c r="U32" s="67">
        <v>0</v>
      </c>
      <c r="V32" s="68">
        <v>0</v>
      </c>
      <c r="W32" s="96">
        <v>6</v>
      </c>
      <c r="X32" s="97">
        <v>19</v>
      </c>
      <c r="Y32" s="97">
        <v>0</v>
      </c>
      <c r="Z32" s="98">
        <v>0</v>
      </c>
      <c r="AA32" s="121">
        <v>6</v>
      </c>
      <c r="AB32" s="122">
        <v>19</v>
      </c>
      <c r="AC32" s="122">
        <v>0</v>
      </c>
      <c r="AD32" s="123">
        <v>0</v>
      </c>
      <c r="AE32" s="132">
        <v>6</v>
      </c>
      <c r="AF32" s="133">
        <v>4</v>
      </c>
      <c r="AG32" s="133">
        <v>0</v>
      </c>
      <c r="AH32" s="134">
        <v>0</v>
      </c>
    </row>
    <row r="33" spans="2:34" ht="11.25" x14ac:dyDescent="0.2">
      <c r="B33" s="11" t="s">
        <v>26</v>
      </c>
      <c r="C33" s="31">
        <v>7</v>
      </c>
      <c r="D33" s="32">
        <v>32</v>
      </c>
      <c r="E33" s="32">
        <v>0</v>
      </c>
      <c r="F33" s="33">
        <v>0</v>
      </c>
      <c r="G33" s="31">
        <v>7</v>
      </c>
      <c r="H33" s="32">
        <v>33</v>
      </c>
      <c r="I33" s="32">
        <v>0</v>
      </c>
      <c r="J33" s="33">
        <v>0</v>
      </c>
      <c r="K33" s="31">
        <v>7</v>
      </c>
      <c r="L33" s="32">
        <v>33</v>
      </c>
      <c r="M33" s="32">
        <v>0</v>
      </c>
      <c r="N33" s="33">
        <v>0</v>
      </c>
      <c r="O33" s="31">
        <v>7</v>
      </c>
      <c r="P33" s="32">
        <v>33</v>
      </c>
      <c r="Q33" s="32">
        <v>0</v>
      </c>
      <c r="R33" s="33">
        <v>0</v>
      </c>
      <c r="S33" s="66">
        <v>5</v>
      </c>
      <c r="T33" s="97">
        <v>34</v>
      </c>
      <c r="U33" s="67">
        <v>0</v>
      </c>
      <c r="V33" s="68">
        <v>0</v>
      </c>
      <c r="W33" s="96">
        <v>5</v>
      </c>
      <c r="X33" s="97">
        <v>34</v>
      </c>
      <c r="Y33" s="97">
        <v>0</v>
      </c>
      <c r="Z33" s="98">
        <v>0</v>
      </c>
      <c r="AA33" s="121">
        <v>5</v>
      </c>
      <c r="AB33" s="122">
        <v>34</v>
      </c>
      <c r="AC33" s="122">
        <v>0</v>
      </c>
      <c r="AD33" s="123">
        <v>0</v>
      </c>
      <c r="AE33" s="132">
        <v>4</v>
      </c>
      <c r="AF33" s="133">
        <v>12</v>
      </c>
      <c r="AG33" s="133">
        <v>0</v>
      </c>
      <c r="AH33" s="134">
        <v>0</v>
      </c>
    </row>
    <row r="34" spans="2:34" ht="11.25" x14ac:dyDescent="0.2">
      <c r="B34" s="11" t="s">
        <v>22</v>
      </c>
      <c r="C34" s="31">
        <v>0</v>
      </c>
      <c r="D34" s="32">
        <v>18</v>
      </c>
      <c r="E34" s="32">
        <v>0</v>
      </c>
      <c r="F34" s="33">
        <v>0</v>
      </c>
      <c r="G34" s="31">
        <v>0</v>
      </c>
      <c r="H34" s="32">
        <v>19</v>
      </c>
      <c r="I34" s="32">
        <v>0</v>
      </c>
      <c r="J34" s="33">
        <v>0</v>
      </c>
      <c r="K34" s="31">
        <v>0</v>
      </c>
      <c r="L34" s="32">
        <v>19</v>
      </c>
      <c r="M34" s="32">
        <v>0</v>
      </c>
      <c r="N34" s="33">
        <v>0</v>
      </c>
      <c r="O34" s="31">
        <v>0</v>
      </c>
      <c r="P34" s="32">
        <v>19</v>
      </c>
      <c r="Q34" s="32">
        <v>0</v>
      </c>
      <c r="R34" s="33">
        <v>0</v>
      </c>
      <c r="S34" s="66">
        <v>0</v>
      </c>
      <c r="T34" s="97">
        <v>20</v>
      </c>
      <c r="U34" s="67">
        <v>0</v>
      </c>
      <c r="V34" s="68">
        <v>0</v>
      </c>
      <c r="W34" s="96">
        <v>0</v>
      </c>
      <c r="X34" s="97">
        <v>20</v>
      </c>
      <c r="Y34" s="97">
        <v>0</v>
      </c>
      <c r="Z34" s="98">
        <v>0</v>
      </c>
      <c r="AA34" s="121">
        <v>0</v>
      </c>
      <c r="AB34" s="122">
        <v>20</v>
      </c>
      <c r="AC34" s="122">
        <v>0</v>
      </c>
      <c r="AD34" s="123">
        <v>0</v>
      </c>
      <c r="AE34" s="132">
        <v>0</v>
      </c>
      <c r="AF34" s="133">
        <v>11</v>
      </c>
      <c r="AG34" s="133">
        <v>0</v>
      </c>
      <c r="AH34" s="134">
        <v>0</v>
      </c>
    </row>
    <row r="35" spans="2:34" ht="11.25" x14ac:dyDescent="0.2">
      <c r="B35" s="11" t="s">
        <v>23</v>
      </c>
      <c r="C35" s="31">
        <v>9</v>
      </c>
      <c r="D35" s="32">
        <v>52</v>
      </c>
      <c r="E35" s="32">
        <v>0</v>
      </c>
      <c r="F35" s="33">
        <v>0</v>
      </c>
      <c r="G35" s="31">
        <v>9</v>
      </c>
      <c r="H35" s="32">
        <v>55</v>
      </c>
      <c r="I35" s="32">
        <v>0</v>
      </c>
      <c r="J35" s="33">
        <v>0</v>
      </c>
      <c r="K35" s="31">
        <v>9</v>
      </c>
      <c r="L35" s="32">
        <v>55</v>
      </c>
      <c r="M35" s="32">
        <v>0</v>
      </c>
      <c r="N35" s="33">
        <v>0</v>
      </c>
      <c r="O35" s="31">
        <v>9</v>
      </c>
      <c r="P35" s="32">
        <v>57</v>
      </c>
      <c r="Q35" s="32">
        <v>0</v>
      </c>
      <c r="R35" s="33">
        <v>0</v>
      </c>
      <c r="S35" s="66">
        <v>4</v>
      </c>
      <c r="T35" s="97">
        <v>60</v>
      </c>
      <c r="U35" s="67">
        <v>0</v>
      </c>
      <c r="V35" s="68">
        <v>0</v>
      </c>
      <c r="W35" s="96">
        <v>4</v>
      </c>
      <c r="X35" s="97">
        <v>60</v>
      </c>
      <c r="Y35" s="97">
        <v>0</v>
      </c>
      <c r="Z35" s="98">
        <v>0</v>
      </c>
      <c r="AA35" s="121">
        <v>4</v>
      </c>
      <c r="AB35" s="122">
        <v>59</v>
      </c>
      <c r="AC35" s="122">
        <v>0</v>
      </c>
      <c r="AD35" s="123">
        <v>0</v>
      </c>
      <c r="AE35" s="132">
        <v>4</v>
      </c>
      <c r="AF35" s="133">
        <v>15</v>
      </c>
      <c r="AG35" s="133">
        <v>0</v>
      </c>
      <c r="AH35" s="134">
        <v>0</v>
      </c>
    </row>
    <row r="36" spans="2:34" ht="12" thickBot="1" x14ac:dyDescent="0.25">
      <c r="B36" s="12" t="s">
        <v>24</v>
      </c>
      <c r="C36" s="34">
        <v>0</v>
      </c>
      <c r="D36" s="35">
        <v>3</v>
      </c>
      <c r="E36" s="35">
        <v>0</v>
      </c>
      <c r="F36" s="36">
        <v>0</v>
      </c>
      <c r="G36" s="34">
        <v>0</v>
      </c>
      <c r="H36" s="35">
        <v>3</v>
      </c>
      <c r="I36" s="35">
        <v>0</v>
      </c>
      <c r="J36" s="36">
        <v>0</v>
      </c>
      <c r="K36" s="34">
        <v>0</v>
      </c>
      <c r="L36" s="35">
        <v>3</v>
      </c>
      <c r="M36" s="35">
        <v>0</v>
      </c>
      <c r="N36" s="36">
        <v>0</v>
      </c>
      <c r="O36" s="34">
        <v>0</v>
      </c>
      <c r="P36" s="35">
        <v>3</v>
      </c>
      <c r="Q36" s="35">
        <v>0</v>
      </c>
      <c r="R36" s="36">
        <v>0</v>
      </c>
      <c r="S36" s="69">
        <v>0</v>
      </c>
      <c r="T36" s="100">
        <v>4</v>
      </c>
      <c r="U36" s="70">
        <v>0</v>
      </c>
      <c r="V36" s="71">
        <v>0</v>
      </c>
      <c r="W36" s="99">
        <v>0</v>
      </c>
      <c r="X36" s="100">
        <v>4</v>
      </c>
      <c r="Y36" s="100">
        <v>0</v>
      </c>
      <c r="Z36" s="101">
        <v>0</v>
      </c>
      <c r="AA36" s="124">
        <v>0</v>
      </c>
      <c r="AB36" s="125">
        <v>4</v>
      </c>
      <c r="AC36" s="125">
        <v>0</v>
      </c>
      <c r="AD36" s="126">
        <v>0</v>
      </c>
      <c r="AE36" s="135">
        <v>0</v>
      </c>
      <c r="AF36" s="136">
        <v>171</v>
      </c>
      <c r="AG36" s="136">
        <v>0</v>
      </c>
      <c r="AH36" s="137">
        <v>0</v>
      </c>
    </row>
    <row r="37" spans="2:34" s="6" customFormat="1" ht="11.25" x14ac:dyDescent="0.2"/>
    <row r="38" spans="2:34" ht="11.25" hidden="1" x14ac:dyDescent="0.2"/>
    <row r="39" spans="2:34" ht="11.25" hidden="1" x14ac:dyDescent="0.2"/>
    <row r="40" spans="2:34" ht="11.25" hidden="1" x14ac:dyDescent="0.2"/>
    <row r="41" spans="2:34" ht="11.25" hidden="1" x14ac:dyDescent="0.2"/>
    <row r="42" spans="2:34" ht="11.25" hidden="1" x14ac:dyDescent="0.2"/>
    <row r="43" spans="2:34" ht="11.25" hidden="1" x14ac:dyDescent="0.2"/>
    <row r="44" spans="2:34" ht="11.25" hidden="1" x14ac:dyDescent="0.2"/>
  </sheetData>
  <mergeCells count="11">
    <mergeCell ref="C3:E3"/>
    <mergeCell ref="B11:B12"/>
    <mergeCell ref="C7:G7"/>
    <mergeCell ref="C11:F11"/>
    <mergeCell ref="G11:J11"/>
    <mergeCell ref="AE11:AH11"/>
    <mergeCell ref="K11:N11"/>
    <mergeCell ref="O11:R11"/>
    <mergeCell ref="S11:V11"/>
    <mergeCell ref="W11:Z11"/>
    <mergeCell ref="AA11:AD11"/>
  </mergeCells>
  <printOptions horizontalCentered="1" verticalCentered="1"/>
  <pageMargins left="0.19685039370078741" right="0.19685039370078741" top="0.19685039370078741" bottom="0.19685039370078741" header="0" footer="0"/>
  <pageSetup paperSize="9" scale="65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theme="3" tint="-0.249977111117893"/>
  </sheetPr>
  <dimension ref="A1:N45"/>
  <sheetViews>
    <sheetView topLeftCell="A4" workbookViewId="0">
      <selection activeCell="N16" sqref="N16"/>
    </sheetView>
  </sheetViews>
  <sheetFormatPr baseColWidth="10" defaultColWidth="0" defaultRowHeight="12.75" customHeight="1" zeroHeight="1" x14ac:dyDescent="0.2"/>
  <cols>
    <col min="1" max="14" width="11.42578125" customWidth="1"/>
    <col min="15" max="16384" width="11.42578125" hidden="1"/>
  </cols>
  <sheetData>
    <row r="1" spans="1:14" x14ac:dyDescent="0.2">
      <c r="A1" s="19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19"/>
    </row>
    <row r="2" spans="1:14" x14ac:dyDescent="0.2">
      <c r="A2" s="19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19"/>
    </row>
    <row r="3" spans="1:14" ht="18" x14ac:dyDescent="0.25">
      <c r="A3" s="19"/>
      <c r="B3" s="3"/>
      <c r="C3" s="154" t="s">
        <v>29</v>
      </c>
      <c r="D3" s="154"/>
      <c r="E3" s="154"/>
      <c r="F3" s="21"/>
      <c r="G3" s="3"/>
      <c r="H3" s="3"/>
      <c r="I3" s="3"/>
      <c r="J3" s="3"/>
      <c r="K3" s="3"/>
      <c r="L3" s="3"/>
      <c r="M3" s="3"/>
      <c r="N3" s="19"/>
    </row>
    <row r="4" spans="1:14" ht="14.25" x14ac:dyDescent="0.2">
      <c r="A4" s="19"/>
      <c r="B4" s="3"/>
      <c r="C4" s="4" t="s">
        <v>31</v>
      </c>
      <c r="D4" s="5"/>
      <c r="E4" s="5"/>
      <c r="F4" s="5"/>
      <c r="G4" s="3"/>
      <c r="H4" s="3"/>
      <c r="I4" s="3"/>
      <c r="J4" s="3"/>
      <c r="K4" s="3"/>
      <c r="L4" s="3"/>
      <c r="M4" s="3"/>
      <c r="N4" s="19"/>
    </row>
    <row r="5" spans="1:14" x14ac:dyDescent="0.2">
      <c r="A5" s="19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19"/>
    </row>
    <row r="6" spans="1:14" x14ac:dyDescent="0.2">
      <c r="A6" s="19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19"/>
    </row>
    <row r="7" spans="1:14" x14ac:dyDescent="0.2">
      <c r="A7" s="19"/>
      <c r="B7" s="3"/>
      <c r="C7" s="153" t="str">
        <f>Hoja1!A1</f>
        <v>Fecha de Publicación: 20 de Septiembre de 2014</v>
      </c>
      <c r="D7" s="153"/>
      <c r="E7" s="153"/>
      <c r="F7" s="153"/>
      <c r="G7" s="3"/>
      <c r="H7" s="3"/>
      <c r="I7" s="3"/>
      <c r="J7" s="3"/>
      <c r="K7" s="3"/>
      <c r="L7" s="3"/>
      <c r="M7" s="3"/>
      <c r="N7" s="19"/>
    </row>
    <row r="8" spans="1:14" x14ac:dyDescent="0.2">
      <c r="A8" s="19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19"/>
    </row>
    <row r="9" spans="1:14" x14ac:dyDescent="0.2">
      <c r="A9" s="19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19"/>
    </row>
    <row r="10" spans="1:14" x14ac:dyDescent="0.2">
      <c r="A10" s="19"/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19"/>
    </row>
    <row r="11" spans="1:14" x14ac:dyDescent="0.2">
      <c r="A11" s="19"/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</row>
    <row r="12" spans="1:14" x14ac:dyDescent="0.2">
      <c r="A12" s="19"/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</row>
    <row r="13" spans="1:14" x14ac:dyDescent="0.2">
      <c r="A13" s="19"/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</row>
    <row r="14" spans="1:14" x14ac:dyDescent="0.2">
      <c r="A14" s="19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</row>
    <row r="15" spans="1:14" x14ac:dyDescent="0.2">
      <c r="A15" s="19"/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</row>
    <row r="16" spans="1:14" x14ac:dyDescent="0.2">
      <c r="A16" s="19"/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</row>
    <row r="17" spans="1:14" x14ac:dyDescent="0.2">
      <c r="A17" s="19"/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</row>
    <row r="18" spans="1:14" x14ac:dyDescent="0.2">
      <c r="A18" s="19"/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</row>
    <row r="19" spans="1:14" x14ac:dyDescent="0.2">
      <c r="A19" s="19"/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</row>
    <row r="20" spans="1:14" x14ac:dyDescent="0.2">
      <c r="A20" s="19"/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</row>
    <row r="21" spans="1:14" x14ac:dyDescent="0.2">
      <c r="A21" s="19"/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</row>
    <row r="22" spans="1:14" x14ac:dyDescent="0.2">
      <c r="A22" s="19"/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</row>
    <row r="23" spans="1:14" x14ac:dyDescent="0.2">
      <c r="A23" s="19"/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</row>
    <row r="24" spans="1:14" x14ac:dyDescent="0.2">
      <c r="A24" s="19"/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</row>
    <row r="25" spans="1:14" x14ac:dyDescent="0.2">
      <c r="A25" s="19"/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</row>
    <row r="26" spans="1:14" x14ac:dyDescent="0.2">
      <c r="A26" s="19"/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</row>
    <row r="27" spans="1:14" x14ac:dyDescent="0.2">
      <c r="A27" s="19"/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</row>
    <row r="28" spans="1:14" x14ac:dyDescent="0.2">
      <c r="A28" s="19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</row>
    <row r="29" spans="1:14" x14ac:dyDescent="0.2">
      <c r="A29" s="19"/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</row>
    <row r="30" spans="1:14" x14ac:dyDescent="0.2">
      <c r="A30" s="19"/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</row>
    <row r="31" spans="1:14" x14ac:dyDescent="0.2">
      <c r="A31" s="19"/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</row>
    <row r="32" spans="1:14" x14ac:dyDescent="0.2">
      <c r="A32" s="19"/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</row>
    <row r="33" spans="1:14" x14ac:dyDescent="0.2">
      <c r="A33" s="19"/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</row>
    <row r="34" spans="1:14" x14ac:dyDescent="0.2">
      <c r="A34" s="19"/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</row>
    <row r="35" spans="1:14" x14ac:dyDescent="0.2">
      <c r="A35" s="19"/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</row>
    <row r="36" spans="1:14" x14ac:dyDescent="0.2">
      <c r="A36" s="19"/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</row>
    <row r="37" spans="1:14" x14ac:dyDescent="0.2">
      <c r="A37" s="19"/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</row>
    <row r="38" spans="1:14" x14ac:dyDescent="0.2">
      <c r="A38" s="19"/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</row>
    <row r="39" spans="1:14" x14ac:dyDescent="0.2">
      <c r="A39" s="19"/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</row>
    <row r="40" spans="1:14" x14ac:dyDescent="0.2">
      <c r="A40" s="19"/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</row>
    <row r="41" spans="1:14" x14ac:dyDescent="0.2">
      <c r="A41" s="19"/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</row>
    <row r="42" spans="1:14" x14ac:dyDescent="0.2">
      <c r="A42" s="19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</row>
    <row r="43" spans="1:14" x14ac:dyDescent="0.2">
      <c r="A43" s="19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</row>
    <row r="44" spans="1:14" x14ac:dyDescent="0.2">
      <c r="A44" s="19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</row>
    <row r="45" spans="1:14" x14ac:dyDescent="0.2">
      <c r="A45" s="19"/>
      <c r="B45" s="19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</row>
  </sheetData>
  <mergeCells count="2">
    <mergeCell ref="C3:E3"/>
    <mergeCell ref="C7:F7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AM44"/>
  <sheetViews>
    <sheetView zoomScale="90" zoomScaleNormal="90" workbookViewId="0">
      <pane xSplit="2" ySplit="12" topLeftCell="R13" activePane="bottomRight" state="frozen"/>
      <selection pane="topRight" activeCell="C1" sqref="C1"/>
      <selection pane="bottomLeft" activeCell="A13" sqref="A13"/>
      <selection pane="bottomRight" activeCell="X13" sqref="X13:Z36"/>
    </sheetView>
  </sheetViews>
  <sheetFormatPr baseColWidth="10" defaultColWidth="0" defaultRowHeight="11.25" customHeight="1" zeroHeight="1" x14ac:dyDescent="0.2"/>
  <cols>
    <col min="1" max="1" width="11.42578125" style="6" customWidth="1"/>
    <col min="2" max="2" width="24.28515625" style="1" customWidth="1"/>
    <col min="3" max="38" width="9.7109375" style="1" customWidth="1"/>
    <col min="39" max="39" width="11.42578125" style="6" customWidth="1"/>
    <col min="40" max="16384" width="11.42578125" style="1" hidden="1"/>
  </cols>
  <sheetData>
    <row r="1" spans="2:38" ht="12.75" x14ac:dyDescent="0.2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</row>
    <row r="2" spans="2:38" ht="12.75" x14ac:dyDescent="0.2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</row>
    <row r="3" spans="2:38" ht="18" x14ac:dyDescent="0.25">
      <c r="B3" s="3"/>
      <c r="C3" s="154" t="s">
        <v>29</v>
      </c>
      <c r="D3" s="154"/>
      <c r="E3" s="154"/>
      <c r="F3" s="154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</row>
    <row r="4" spans="2:38" ht="14.25" x14ac:dyDescent="0.2">
      <c r="B4" s="3"/>
      <c r="C4" s="4" t="s">
        <v>31</v>
      </c>
      <c r="D4" s="5"/>
      <c r="E4" s="5"/>
      <c r="F4" s="5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</row>
    <row r="5" spans="2:38" ht="12.75" x14ac:dyDescent="0.2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</row>
    <row r="6" spans="2:38" ht="12.75" x14ac:dyDescent="0.2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</row>
    <row r="7" spans="2:38" ht="12.75" x14ac:dyDescent="0.2">
      <c r="B7" s="3"/>
      <c r="C7" s="153" t="str">
        <f>Hoja1!A1</f>
        <v>Fecha de Publicación: 20 de Septiembre de 2014</v>
      </c>
      <c r="D7" s="153"/>
      <c r="E7" s="153"/>
      <c r="F7" s="153"/>
      <c r="G7" s="15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</row>
    <row r="8" spans="2:38" ht="12.75" x14ac:dyDescent="0.2"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</row>
    <row r="9" spans="2:38" ht="12.75" x14ac:dyDescent="0.2"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</row>
    <row r="10" spans="2:38" s="6" customFormat="1" ht="12" thickBot="1" x14ac:dyDescent="0.25"/>
    <row r="11" spans="2:38" ht="13.5" customHeight="1" thickBot="1" x14ac:dyDescent="0.25">
      <c r="B11" s="158" t="s">
        <v>34</v>
      </c>
      <c r="C11" s="155">
        <v>41640</v>
      </c>
      <c r="D11" s="156"/>
      <c r="E11" s="157"/>
      <c r="F11" s="155">
        <v>41671</v>
      </c>
      <c r="G11" s="156"/>
      <c r="H11" s="157"/>
      <c r="I11" s="155">
        <v>41699</v>
      </c>
      <c r="J11" s="156"/>
      <c r="K11" s="157"/>
      <c r="L11" s="155">
        <v>41730</v>
      </c>
      <c r="M11" s="156"/>
      <c r="N11" s="157"/>
      <c r="O11" s="155">
        <v>41760</v>
      </c>
      <c r="P11" s="156"/>
      <c r="Q11" s="157"/>
      <c r="R11" s="155">
        <v>41791</v>
      </c>
      <c r="S11" s="156"/>
      <c r="T11" s="157"/>
      <c r="U11" s="155">
        <v>41821</v>
      </c>
      <c r="V11" s="156"/>
      <c r="W11" s="157"/>
      <c r="X11" s="155">
        <v>41852</v>
      </c>
      <c r="Y11" s="156"/>
      <c r="Z11" s="157"/>
      <c r="AA11" s="155">
        <v>41883</v>
      </c>
      <c r="AB11" s="156"/>
      <c r="AC11" s="157"/>
      <c r="AD11" s="155">
        <v>41913</v>
      </c>
      <c r="AE11" s="156"/>
      <c r="AF11" s="157"/>
      <c r="AG11" s="155">
        <v>41944</v>
      </c>
      <c r="AH11" s="156"/>
      <c r="AI11" s="157"/>
      <c r="AJ11" s="155">
        <v>41974</v>
      </c>
      <c r="AK11" s="156"/>
      <c r="AL11" s="157"/>
    </row>
    <row r="12" spans="2:38" ht="23.25" customHeight="1" thickBot="1" x14ac:dyDescent="0.25">
      <c r="B12" s="159"/>
      <c r="C12" s="8" t="s">
        <v>0</v>
      </c>
      <c r="D12" s="9" t="s">
        <v>1</v>
      </c>
      <c r="E12" s="7" t="s">
        <v>27</v>
      </c>
      <c r="F12" s="8" t="s">
        <v>0</v>
      </c>
      <c r="G12" s="9" t="s">
        <v>1</v>
      </c>
      <c r="H12" s="7" t="s">
        <v>27</v>
      </c>
      <c r="I12" s="8" t="s">
        <v>0</v>
      </c>
      <c r="J12" s="9" t="s">
        <v>1</v>
      </c>
      <c r="K12" s="7" t="s">
        <v>27</v>
      </c>
      <c r="L12" s="8" t="s">
        <v>0</v>
      </c>
      <c r="M12" s="9" t="s">
        <v>1</v>
      </c>
      <c r="N12" s="7" t="s">
        <v>27</v>
      </c>
      <c r="O12" s="8" t="s">
        <v>0</v>
      </c>
      <c r="P12" s="9" t="s">
        <v>1</v>
      </c>
      <c r="Q12" s="7" t="s">
        <v>27</v>
      </c>
      <c r="R12" s="8" t="s">
        <v>0</v>
      </c>
      <c r="S12" s="9" t="s">
        <v>1</v>
      </c>
      <c r="T12" s="7" t="s">
        <v>27</v>
      </c>
      <c r="U12" s="8" t="s">
        <v>0</v>
      </c>
      <c r="V12" s="9" t="s">
        <v>1</v>
      </c>
      <c r="W12" s="7" t="s">
        <v>27</v>
      </c>
      <c r="X12" s="8" t="s">
        <v>0</v>
      </c>
      <c r="Y12" s="9" t="s">
        <v>1</v>
      </c>
      <c r="Z12" s="7" t="s">
        <v>27</v>
      </c>
      <c r="AA12" s="8" t="s">
        <v>0</v>
      </c>
      <c r="AB12" s="9" t="s">
        <v>1</v>
      </c>
      <c r="AC12" s="7" t="s">
        <v>27</v>
      </c>
      <c r="AD12" s="8" t="s">
        <v>0</v>
      </c>
      <c r="AE12" s="9" t="s">
        <v>1</v>
      </c>
      <c r="AF12" s="7" t="s">
        <v>27</v>
      </c>
      <c r="AG12" s="8" t="s">
        <v>0</v>
      </c>
      <c r="AH12" s="9" t="s">
        <v>1</v>
      </c>
      <c r="AI12" s="7" t="s">
        <v>27</v>
      </c>
      <c r="AJ12" s="8" t="s">
        <v>0</v>
      </c>
      <c r="AK12" s="9" t="s">
        <v>1</v>
      </c>
      <c r="AL12" s="7" t="s">
        <v>27</v>
      </c>
    </row>
    <row r="13" spans="2:38" x14ac:dyDescent="0.2">
      <c r="B13" s="10" t="s">
        <v>3</v>
      </c>
      <c r="C13" s="13">
        <f>72+10</f>
        <v>82</v>
      </c>
      <c r="D13" s="13">
        <f>39+11</f>
        <v>50</v>
      </c>
      <c r="E13" s="14">
        <f>57+13</f>
        <v>70</v>
      </c>
      <c r="F13" s="13">
        <f>72+10</f>
        <v>82</v>
      </c>
      <c r="G13" s="13">
        <f>39+11</f>
        <v>50</v>
      </c>
      <c r="H13" s="14">
        <f>57+13</f>
        <v>70</v>
      </c>
      <c r="I13" s="48">
        <v>85</v>
      </c>
      <c r="J13" s="48">
        <v>50</v>
      </c>
      <c r="K13" s="49">
        <v>72</v>
      </c>
      <c r="L13" s="48">
        <v>85</v>
      </c>
      <c r="M13" s="48">
        <v>50</v>
      </c>
      <c r="N13" s="49">
        <v>73</v>
      </c>
      <c r="O13" s="72">
        <v>86</v>
      </c>
      <c r="P13" s="72">
        <v>50</v>
      </c>
      <c r="Q13" s="73">
        <v>77</v>
      </c>
      <c r="R13" s="87">
        <v>86</v>
      </c>
      <c r="S13" s="87">
        <v>50</v>
      </c>
      <c r="T13" s="88">
        <v>77</v>
      </c>
      <c r="U13" s="112">
        <v>86</v>
      </c>
      <c r="V13" s="112">
        <v>50</v>
      </c>
      <c r="W13" s="113">
        <v>77</v>
      </c>
      <c r="X13" s="138">
        <v>86</v>
      </c>
      <c r="Y13" s="138">
        <v>50</v>
      </c>
      <c r="Z13" s="139">
        <v>77</v>
      </c>
      <c r="AA13" s="13"/>
      <c r="AB13" s="13"/>
      <c r="AC13" s="14"/>
      <c r="AD13" s="13"/>
      <c r="AE13" s="13"/>
      <c r="AF13" s="14"/>
      <c r="AG13" s="13"/>
      <c r="AH13" s="13"/>
      <c r="AI13" s="14"/>
      <c r="AJ13" s="13"/>
      <c r="AK13" s="13"/>
      <c r="AL13" s="14"/>
    </row>
    <row r="14" spans="2:38" x14ac:dyDescent="0.2">
      <c r="B14" s="11" t="s">
        <v>4</v>
      </c>
      <c r="C14" s="15">
        <v>12</v>
      </c>
      <c r="D14" s="15">
        <v>1</v>
      </c>
      <c r="E14" s="16">
        <v>8</v>
      </c>
      <c r="F14" s="15">
        <v>12</v>
      </c>
      <c r="G14" s="15">
        <v>1</v>
      </c>
      <c r="H14" s="16">
        <v>8</v>
      </c>
      <c r="I14" s="50">
        <v>12</v>
      </c>
      <c r="J14" s="50">
        <v>1</v>
      </c>
      <c r="K14" s="51">
        <v>8</v>
      </c>
      <c r="L14" s="50">
        <v>12</v>
      </c>
      <c r="M14" s="50">
        <v>1</v>
      </c>
      <c r="N14" s="51">
        <v>8</v>
      </c>
      <c r="O14" s="74">
        <v>12</v>
      </c>
      <c r="P14" s="74">
        <v>1</v>
      </c>
      <c r="Q14" s="75">
        <v>8</v>
      </c>
      <c r="R14" s="89">
        <v>12</v>
      </c>
      <c r="S14" s="89">
        <v>1</v>
      </c>
      <c r="T14" s="90">
        <v>8</v>
      </c>
      <c r="U14" s="114">
        <v>12</v>
      </c>
      <c r="V14" s="114">
        <v>1</v>
      </c>
      <c r="W14" s="115">
        <v>8</v>
      </c>
      <c r="X14" s="140">
        <v>12</v>
      </c>
      <c r="Y14" s="140">
        <v>1</v>
      </c>
      <c r="Z14" s="141">
        <v>8</v>
      </c>
      <c r="AA14" s="15"/>
      <c r="AB14" s="15"/>
      <c r="AC14" s="16"/>
      <c r="AD14" s="15"/>
      <c r="AE14" s="15"/>
      <c r="AF14" s="16"/>
      <c r="AG14" s="15"/>
      <c r="AH14" s="15"/>
      <c r="AI14" s="16"/>
      <c r="AJ14" s="15"/>
      <c r="AK14" s="15"/>
      <c r="AL14" s="16"/>
    </row>
    <row r="15" spans="2:38" x14ac:dyDescent="0.2">
      <c r="B15" s="11" t="s">
        <v>5</v>
      </c>
      <c r="C15" s="15">
        <v>25</v>
      </c>
      <c r="D15" s="15">
        <v>9</v>
      </c>
      <c r="E15" s="16">
        <v>20</v>
      </c>
      <c r="F15" s="15">
        <v>25</v>
      </c>
      <c r="G15" s="15">
        <v>9</v>
      </c>
      <c r="H15" s="16">
        <v>20</v>
      </c>
      <c r="I15" s="50">
        <v>25</v>
      </c>
      <c r="J15" s="50">
        <v>9</v>
      </c>
      <c r="K15" s="51">
        <v>20</v>
      </c>
      <c r="L15" s="50">
        <v>25</v>
      </c>
      <c r="M15" s="50">
        <v>9</v>
      </c>
      <c r="N15" s="51">
        <v>20</v>
      </c>
      <c r="O15" s="74">
        <v>26</v>
      </c>
      <c r="P15" s="74">
        <v>9</v>
      </c>
      <c r="Q15" s="75">
        <v>21</v>
      </c>
      <c r="R15" s="89">
        <v>26</v>
      </c>
      <c r="S15" s="89">
        <v>9</v>
      </c>
      <c r="T15" s="90">
        <v>21</v>
      </c>
      <c r="U15" s="114">
        <v>26</v>
      </c>
      <c r="V15" s="114">
        <v>9</v>
      </c>
      <c r="W15" s="115">
        <v>21</v>
      </c>
      <c r="X15" s="140">
        <v>26</v>
      </c>
      <c r="Y15" s="140">
        <v>9</v>
      </c>
      <c r="Z15" s="141">
        <v>21</v>
      </c>
      <c r="AA15" s="15"/>
      <c r="AB15" s="15"/>
      <c r="AC15" s="16"/>
      <c r="AD15" s="15"/>
      <c r="AE15" s="15"/>
      <c r="AF15" s="16"/>
      <c r="AG15" s="15"/>
      <c r="AH15" s="15"/>
      <c r="AI15" s="16"/>
      <c r="AJ15" s="15"/>
      <c r="AK15" s="15"/>
      <c r="AL15" s="16"/>
    </row>
    <row r="16" spans="2:38" x14ac:dyDescent="0.2">
      <c r="B16" s="11" t="s">
        <v>6</v>
      </c>
      <c r="C16" s="15">
        <v>16</v>
      </c>
      <c r="D16" s="15">
        <v>0</v>
      </c>
      <c r="E16" s="16">
        <v>10</v>
      </c>
      <c r="F16" s="15">
        <v>16</v>
      </c>
      <c r="G16" s="15">
        <v>0</v>
      </c>
      <c r="H16" s="16">
        <v>10</v>
      </c>
      <c r="I16" s="50">
        <v>16</v>
      </c>
      <c r="J16" s="50">
        <v>0</v>
      </c>
      <c r="K16" s="51">
        <v>10</v>
      </c>
      <c r="L16" s="50">
        <v>16</v>
      </c>
      <c r="M16" s="50">
        <v>0</v>
      </c>
      <c r="N16" s="51">
        <v>10</v>
      </c>
      <c r="O16" s="74">
        <v>16</v>
      </c>
      <c r="P16" s="74">
        <v>0</v>
      </c>
      <c r="Q16" s="75">
        <v>10</v>
      </c>
      <c r="R16" s="89">
        <v>16</v>
      </c>
      <c r="S16" s="89">
        <v>0</v>
      </c>
      <c r="T16" s="90">
        <v>10</v>
      </c>
      <c r="U16" s="114">
        <v>16</v>
      </c>
      <c r="V16" s="114">
        <v>0</v>
      </c>
      <c r="W16" s="115">
        <v>10</v>
      </c>
      <c r="X16" s="140">
        <v>16</v>
      </c>
      <c r="Y16" s="140">
        <v>0</v>
      </c>
      <c r="Z16" s="141">
        <v>10</v>
      </c>
      <c r="AA16" s="15"/>
      <c r="AB16" s="15"/>
      <c r="AC16" s="16"/>
      <c r="AD16" s="15"/>
      <c r="AE16" s="15"/>
      <c r="AF16" s="16"/>
      <c r="AG16" s="15"/>
      <c r="AH16" s="15"/>
      <c r="AI16" s="16"/>
      <c r="AJ16" s="15"/>
      <c r="AK16" s="15"/>
      <c r="AL16" s="16"/>
    </row>
    <row r="17" spans="2:38" x14ac:dyDescent="0.2">
      <c r="B17" s="11" t="s">
        <v>7</v>
      </c>
      <c r="C17" s="15">
        <v>47</v>
      </c>
      <c r="D17" s="15">
        <v>19</v>
      </c>
      <c r="E17" s="16">
        <v>32</v>
      </c>
      <c r="F17" s="15">
        <v>47</v>
      </c>
      <c r="G17" s="15">
        <v>19</v>
      </c>
      <c r="H17" s="16">
        <v>32</v>
      </c>
      <c r="I17" s="50">
        <v>47</v>
      </c>
      <c r="J17" s="50">
        <v>19</v>
      </c>
      <c r="K17" s="51">
        <v>32</v>
      </c>
      <c r="L17" s="50">
        <v>47</v>
      </c>
      <c r="M17" s="50">
        <v>19</v>
      </c>
      <c r="N17" s="51">
        <v>32</v>
      </c>
      <c r="O17" s="74">
        <v>47</v>
      </c>
      <c r="P17" s="74">
        <v>19</v>
      </c>
      <c r="Q17" s="75">
        <v>38</v>
      </c>
      <c r="R17" s="89">
        <v>47</v>
      </c>
      <c r="S17" s="89">
        <v>19</v>
      </c>
      <c r="T17" s="90">
        <v>38</v>
      </c>
      <c r="U17" s="114">
        <v>47</v>
      </c>
      <c r="V17" s="114">
        <v>19</v>
      </c>
      <c r="W17" s="115">
        <v>38</v>
      </c>
      <c r="X17" s="140">
        <v>47</v>
      </c>
      <c r="Y17" s="140">
        <v>19</v>
      </c>
      <c r="Z17" s="141">
        <v>38</v>
      </c>
      <c r="AA17" s="15"/>
      <c r="AB17" s="15"/>
      <c r="AC17" s="16"/>
      <c r="AD17" s="15"/>
      <c r="AE17" s="15"/>
      <c r="AF17" s="16"/>
      <c r="AG17" s="15"/>
      <c r="AH17" s="15"/>
      <c r="AI17" s="16"/>
      <c r="AJ17" s="15"/>
      <c r="AK17" s="15"/>
      <c r="AL17" s="16"/>
    </row>
    <row r="18" spans="2:38" x14ac:dyDescent="0.2">
      <c r="B18" s="11" t="s">
        <v>8</v>
      </c>
      <c r="C18" s="15">
        <v>44</v>
      </c>
      <c r="D18" s="15">
        <f>24+1</f>
        <v>25</v>
      </c>
      <c r="E18" s="16">
        <v>25</v>
      </c>
      <c r="F18" s="15">
        <v>44</v>
      </c>
      <c r="G18" s="15">
        <f>24+1</f>
        <v>25</v>
      </c>
      <c r="H18" s="16">
        <v>25</v>
      </c>
      <c r="I18" s="50">
        <v>44</v>
      </c>
      <c r="J18" s="50">
        <v>25</v>
      </c>
      <c r="K18" s="51">
        <v>25</v>
      </c>
      <c r="L18" s="50">
        <v>44</v>
      </c>
      <c r="M18" s="50">
        <v>25</v>
      </c>
      <c r="N18" s="51">
        <v>25</v>
      </c>
      <c r="O18" s="74">
        <v>44</v>
      </c>
      <c r="P18" s="74">
        <v>26</v>
      </c>
      <c r="Q18" s="75">
        <v>26</v>
      </c>
      <c r="R18" s="89">
        <v>44</v>
      </c>
      <c r="S18" s="89">
        <v>26</v>
      </c>
      <c r="T18" s="90">
        <v>26</v>
      </c>
      <c r="U18" s="114">
        <v>44</v>
      </c>
      <c r="V18" s="114">
        <v>26</v>
      </c>
      <c r="W18" s="115">
        <v>26</v>
      </c>
      <c r="X18" s="140">
        <v>44</v>
      </c>
      <c r="Y18" s="140">
        <v>26</v>
      </c>
      <c r="Z18" s="141">
        <v>26</v>
      </c>
      <c r="AA18" s="15"/>
      <c r="AB18" s="15"/>
      <c r="AC18" s="16"/>
      <c r="AD18" s="15"/>
      <c r="AE18" s="15"/>
      <c r="AF18" s="16"/>
      <c r="AG18" s="15"/>
      <c r="AH18" s="15"/>
      <c r="AI18" s="16"/>
      <c r="AJ18" s="15"/>
      <c r="AK18" s="15"/>
      <c r="AL18" s="16"/>
    </row>
    <row r="19" spans="2:38" x14ac:dyDescent="0.2">
      <c r="B19" s="11" t="s">
        <v>9</v>
      </c>
      <c r="C19" s="15">
        <f>43+1</f>
        <v>44</v>
      </c>
      <c r="D19" s="15">
        <f>12+3</f>
        <v>15</v>
      </c>
      <c r="E19" s="16">
        <f>26+1</f>
        <v>27</v>
      </c>
      <c r="F19" s="15">
        <f>43+1</f>
        <v>44</v>
      </c>
      <c r="G19" s="15">
        <f>12+3</f>
        <v>15</v>
      </c>
      <c r="H19" s="16">
        <f>26+1</f>
        <v>27</v>
      </c>
      <c r="I19" s="50">
        <v>44</v>
      </c>
      <c r="J19" s="50">
        <v>15</v>
      </c>
      <c r="K19" s="51">
        <v>28</v>
      </c>
      <c r="L19" s="50">
        <v>44</v>
      </c>
      <c r="M19" s="50">
        <v>15</v>
      </c>
      <c r="N19" s="51">
        <v>28</v>
      </c>
      <c r="O19" s="74">
        <v>45</v>
      </c>
      <c r="P19" s="74">
        <v>15</v>
      </c>
      <c r="Q19" s="75">
        <v>29</v>
      </c>
      <c r="R19" s="89">
        <v>45</v>
      </c>
      <c r="S19" s="89">
        <v>15</v>
      </c>
      <c r="T19" s="90">
        <v>29</v>
      </c>
      <c r="U19" s="114">
        <v>45</v>
      </c>
      <c r="V19" s="114">
        <v>15</v>
      </c>
      <c r="W19" s="115">
        <v>29</v>
      </c>
      <c r="X19" s="140">
        <v>45</v>
      </c>
      <c r="Y19" s="140">
        <v>15</v>
      </c>
      <c r="Z19" s="141">
        <v>29</v>
      </c>
      <c r="AA19" s="15"/>
      <c r="AB19" s="15"/>
      <c r="AC19" s="16"/>
      <c r="AD19" s="15"/>
      <c r="AE19" s="15"/>
      <c r="AF19" s="16"/>
      <c r="AG19" s="15"/>
      <c r="AH19" s="15"/>
      <c r="AI19" s="16"/>
      <c r="AJ19" s="15"/>
      <c r="AK19" s="15"/>
      <c r="AL19" s="16"/>
    </row>
    <row r="20" spans="2:38" x14ac:dyDescent="0.2">
      <c r="B20" s="11" t="s">
        <v>10</v>
      </c>
      <c r="C20" s="15">
        <v>36</v>
      </c>
      <c r="D20" s="15">
        <v>6</v>
      </c>
      <c r="E20" s="16">
        <f>27+1</f>
        <v>28</v>
      </c>
      <c r="F20" s="15">
        <v>36</v>
      </c>
      <c r="G20" s="15">
        <v>6</v>
      </c>
      <c r="H20" s="16">
        <f>27+1</f>
        <v>28</v>
      </c>
      <c r="I20" s="50">
        <v>37</v>
      </c>
      <c r="J20" s="50">
        <v>6</v>
      </c>
      <c r="K20" s="51">
        <v>28</v>
      </c>
      <c r="L20" s="50">
        <v>37</v>
      </c>
      <c r="M20" s="50">
        <v>6</v>
      </c>
      <c r="N20" s="51">
        <v>28</v>
      </c>
      <c r="O20" s="74">
        <v>37</v>
      </c>
      <c r="P20" s="74">
        <v>6</v>
      </c>
      <c r="Q20" s="75">
        <v>29</v>
      </c>
      <c r="R20" s="89">
        <v>37</v>
      </c>
      <c r="S20" s="89">
        <v>6</v>
      </c>
      <c r="T20" s="90">
        <v>29</v>
      </c>
      <c r="U20" s="114">
        <v>37</v>
      </c>
      <c r="V20" s="114">
        <v>6</v>
      </c>
      <c r="W20" s="115">
        <v>29</v>
      </c>
      <c r="X20" s="140">
        <v>37</v>
      </c>
      <c r="Y20" s="140">
        <v>6</v>
      </c>
      <c r="Z20" s="141">
        <v>29</v>
      </c>
      <c r="AA20" s="15"/>
      <c r="AB20" s="15"/>
      <c r="AC20" s="16"/>
      <c r="AD20" s="15"/>
      <c r="AE20" s="15"/>
      <c r="AF20" s="16"/>
      <c r="AG20" s="15"/>
      <c r="AH20" s="15"/>
      <c r="AI20" s="16"/>
      <c r="AJ20" s="15"/>
      <c r="AK20" s="15"/>
      <c r="AL20" s="16"/>
    </row>
    <row r="21" spans="2:38" x14ac:dyDescent="0.2">
      <c r="B21" s="11" t="s">
        <v>11</v>
      </c>
      <c r="C21" s="15">
        <v>6</v>
      </c>
      <c r="D21" s="15">
        <v>5</v>
      </c>
      <c r="E21" s="16">
        <v>0</v>
      </c>
      <c r="F21" s="15">
        <v>6</v>
      </c>
      <c r="G21" s="15">
        <v>5</v>
      </c>
      <c r="H21" s="16">
        <v>0</v>
      </c>
      <c r="I21" s="50">
        <v>6</v>
      </c>
      <c r="J21" s="50">
        <v>5</v>
      </c>
      <c r="K21" s="51">
        <v>0</v>
      </c>
      <c r="L21" s="50">
        <v>6</v>
      </c>
      <c r="M21" s="50">
        <v>5</v>
      </c>
      <c r="N21" s="51">
        <v>0</v>
      </c>
      <c r="O21" s="74">
        <v>6</v>
      </c>
      <c r="P21" s="74">
        <v>5</v>
      </c>
      <c r="Q21" s="75">
        <v>0</v>
      </c>
      <c r="R21" s="89">
        <v>6</v>
      </c>
      <c r="S21" s="89">
        <v>5</v>
      </c>
      <c r="T21" s="90">
        <v>0</v>
      </c>
      <c r="U21" s="114">
        <v>6</v>
      </c>
      <c r="V21" s="114">
        <v>5</v>
      </c>
      <c r="W21" s="115">
        <v>0</v>
      </c>
      <c r="X21" s="140">
        <v>6</v>
      </c>
      <c r="Y21" s="140">
        <v>5</v>
      </c>
      <c r="Z21" s="141">
        <v>0</v>
      </c>
      <c r="AA21" s="15"/>
      <c r="AB21" s="15"/>
      <c r="AC21" s="16"/>
      <c r="AD21" s="15"/>
      <c r="AE21" s="15"/>
      <c r="AF21" s="16"/>
      <c r="AG21" s="15"/>
      <c r="AH21" s="15"/>
      <c r="AI21" s="16"/>
      <c r="AJ21" s="15"/>
      <c r="AK21" s="15"/>
      <c r="AL21" s="16"/>
    </row>
    <row r="22" spans="2:38" x14ac:dyDescent="0.2">
      <c r="B22" s="11" t="s">
        <v>12</v>
      </c>
      <c r="C22" s="15">
        <v>237</v>
      </c>
      <c r="D22" s="15">
        <f>117+1</f>
        <v>118</v>
      </c>
      <c r="E22" s="16">
        <f>212+1</f>
        <v>213</v>
      </c>
      <c r="F22" s="15">
        <v>237</v>
      </c>
      <c r="G22" s="15">
        <f>117+1</f>
        <v>118</v>
      </c>
      <c r="H22" s="16">
        <f>212+1</f>
        <v>213</v>
      </c>
      <c r="I22" s="50">
        <v>237</v>
      </c>
      <c r="J22" s="50">
        <v>118</v>
      </c>
      <c r="K22" s="51">
        <v>213</v>
      </c>
      <c r="L22" s="50">
        <v>240</v>
      </c>
      <c r="M22" s="50">
        <v>118</v>
      </c>
      <c r="N22" s="51">
        <v>216</v>
      </c>
      <c r="O22" s="74">
        <v>251</v>
      </c>
      <c r="P22" s="74">
        <v>120</v>
      </c>
      <c r="Q22" s="75">
        <v>248</v>
      </c>
      <c r="R22" s="89">
        <v>251</v>
      </c>
      <c r="S22" s="89">
        <v>120</v>
      </c>
      <c r="T22" s="90">
        <v>248</v>
      </c>
      <c r="U22" s="114">
        <v>251</v>
      </c>
      <c r="V22" s="114">
        <v>120</v>
      </c>
      <c r="W22" s="115">
        <v>248</v>
      </c>
      <c r="X22" s="140">
        <v>251</v>
      </c>
      <c r="Y22" s="140">
        <v>120</v>
      </c>
      <c r="Z22" s="141">
        <v>248</v>
      </c>
      <c r="AA22" s="15"/>
      <c r="AB22" s="15"/>
      <c r="AC22" s="16"/>
      <c r="AD22" s="15"/>
      <c r="AE22" s="15"/>
      <c r="AF22" s="16"/>
      <c r="AG22" s="15"/>
      <c r="AH22" s="15"/>
      <c r="AI22" s="16"/>
      <c r="AJ22" s="15"/>
      <c r="AK22" s="15"/>
      <c r="AL22" s="16"/>
    </row>
    <row r="23" spans="2:38" x14ac:dyDescent="0.2">
      <c r="B23" s="11" t="s">
        <v>13</v>
      </c>
      <c r="C23" s="15">
        <v>21</v>
      </c>
      <c r="D23" s="15">
        <v>6</v>
      </c>
      <c r="E23" s="16">
        <v>20</v>
      </c>
      <c r="F23" s="15">
        <v>21</v>
      </c>
      <c r="G23" s="15">
        <v>6</v>
      </c>
      <c r="H23" s="16">
        <v>20</v>
      </c>
      <c r="I23" s="50">
        <v>21</v>
      </c>
      <c r="J23" s="50">
        <v>6</v>
      </c>
      <c r="K23" s="51">
        <v>20</v>
      </c>
      <c r="L23" s="50">
        <v>21</v>
      </c>
      <c r="M23" s="50">
        <v>6</v>
      </c>
      <c r="N23" s="51">
        <v>20</v>
      </c>
      <c r="O23" s="74">
        <v>21</v>
      </c>
      <c r="P23" s="74">
        <v>6</v>
      </c>
      <c r="Q23" s="75">
        <v>23</v>
      </c>
      <c r="R23" s="89">
        <v>21</v>
      </c>
      <c r="S23" s="89">
        <v>6</v>
      </c>
      <c r="T23" s="90">
        <v>23</v>
      </c>
      <c r="U23" s="114">
        <v>21</v>
      </c>
      <c r="V23" s="114">
        <v>6</v>
      </c>
      <c r="W23" s="115">
        <v>23</v>
      </c>
      <c r="X23" s="140">
        <v>21</v>
      </c>
      <c r="Y23" s="140">
        <v>6</v>
      </c>
      <c r="Z23" s="141">
        <v>23</v>
      </c>
      <c r="AA23" s="15"/>
      <c r="AB23" s="15"/>
      <c r="AC23" s="16"/>
      <c r="AD23" s="15"/>
      <c r="AE23" s="15"/>
      <c r="AF23" s="16"/>
      <c r="AG23" s="15"/>
      <c r="AH23" s="15"/>
      <c r="AI23" s="16"/>
      <c r="AJ23" s="15"/>
      <c r="AK23" s="15"/>
      <c r="AL23" s="16"/>
    </row>
    <row r="24" spans="2:38" x14ac:dyDescent="0.2">
      <c r="B24" s="11" t="s">
        <v>14</v>
      </c>
      <c r="C24" s="15">
        <v>29</v>
      </c>
      <c r="D24" s="15">
        <v>9</v>
      </c>
      <c r="E24" s="16">
        <v>20</v>
      </c>
      <c r="F24" s="15">
        <v>29</v>
      </c>
      <c r="G24" s="15">
        <v>9</v>
      </c>
      <c r="H24" s="16">
        <v>20</v>
      </c>
      <c r="I24" s="50">
        <v>29</v>
      </c>
      <c r="J24" s="50">
        <v>9</v>
      </c>
      <c r="K24" s="51">
        <v>20</v>
      </c>
      <c r="L24" s="50">
        <v>29</v>
      </c>
      <c r="M24" s="50">
        <v>9</v>
      </c>
      <c r="N24" s="51">
        <v>20</v>
      </c>
      <c r="O24" s="74">
        <v>29</v>
      </c>
      <c r="P24" s="74">
        <v>9</v>
      </c>
      <c r="Q24" s="75">
        <v>22</v>
      </c>
      <c r="R24" s="89">
        <v>29</v>
      </c>
      <c r="S24" s="89">
        <v>9</v>
      </c>
      <c r="T24" s="90">
        <v>22</v>
      </c>
      <c r="U24" s="114">
        <v>29</v>
      </c>
      <c r="V24" s="114">
        <v>9</v>
      </c>
      <c r="W24" s="115">
        <v>22</v>
      </c>
      <c r="X24" s="140">
        <v>29</v>
      </c>
      <c r="Y24" s="140">
        <v>9</v>
      </c>
      <c r="Z24" s="141">
        <v>22</v>
      </c>
      <c r="AA24" s="15"/>
      <c r="AB24" s="15"/>
      <c r="AC24" s="16"/>
      <c r="AD24" s="15"/>
      <c r="AE24" s="15"/>
      <c r="AF24" s="16"/>
      <c r="AG24" s="15"/>
      <c r="AH24" s="15"/>
      <c r="AI24" s="16"/>
      <c r="AJ24" s="15"/>
      <c r="AK24" s="15"/>
      <c r="AL24" s="16"/>
    </row>
    <row r="25" spans="2:38" x14ac:dyDescent="0.2">
      <c r="B25" s="11" t="s">
        <v>15</v>
      </c>
      <c r="C25" s="15">
        <v>40</v>
      </c>
      <c r="D25" s="15">
        <v>0</v>
      </c>
      <c r="E25" s="16">
        <v>32</v>
      </c>
      <c r="F25" s="15">
        <v>40</v>
      </c>
      <c r="G25" s="15">
        <v>0</v>
      </c>
      <c r="H25" s="16">
        <v>32</v>
      </c>
      <c r="I25" s="50">
        <v>40</v>
      </c>
      <c r="J25" s="50">
        <v>0</v>
      </c>
      <c r="K25" s="51">
        <v>32</v>
      </c>
      <c r="L25" s="50">
        <v>40</v>
      </c>
      <c r="M25" s="50">
        <v>0</v>
      </c>
      <c r="N25" s="51">
        <v>32</v>
      </c>
      <c r="O25" s="74">
        <v>40</v>
      </c>
      <c r="P25" s="74">
        <v>0</v>
      </c>
      <c r="Q25" s="75">
        <v>32</v>
      </c>
      <c r="R25" s="89">
        <v>40</v>
      </c>
      <c r="S25" s="89">
        <v>0</v>
      </c>
      <c r="T25" s="90">
        <v>32</v>
      </c>
      <c r="U25" s="114">
        <v>40</v>
      </c>
      <c r="V25" s="114">
        <v>0</v>
      </c>
      <c r="W25" s="115">
        <v>32</v>
      </c>
      <c r="X25" s="140">
        <v>40</v>
      </c>
      <c r="Y25" s="140">
        <v>0</v>
      </c>
      <c r="Z25" s="141">
        <v>32</v>
      </c>
      <c r="AA25" s="15"/>
      <c r="AB25" s="15"/>
      <c r="AC25" s="16"/>
      <c r="AD25" s="15"/>
      <c r="AE25" s="15"/>
      <c r="AF25" s="16"/>
      <c r="AG25" s="15"/>
      <c r="AH25" s="15"/>
      <c r="AI25" s="16"/>
      <c r="AJ25" s="15"/>
      <c r="AK25" s="15"/>
      <c r="AL25" s="16"/>
    </row>
    <row r="26" spans="2:38" x14ac:dyDescent="0.2">
      <c r="B26" s="11" t="s">
        <v>16</v>
      </c>
      <c r="C26" s="15">
        <v>111</v>
      </c>
      <c r="D26" s="15">
        <f>18+1</f>
        <v>19</v>
      </c>
      <c r="E26" s="16">
        <f>88+2</f>
        <v>90</v>
      </c>
      <c r="F26" s="15">
        <v>111</v>
      </c>
      <c r="G26" s="15">
        <f>18+1</f>
        <v>19</v>
      </c>
      <c r="H26" s="16">
        <f>88+2</f>
        <v>90</v>
      </c>
      <c r="I26" s="50">
        <v>111</v>
      </c>
      <c r="J26" s="50">
        <v>19</v>
      </c>
      <c r="K26" s="51">
        <v>90</v>
      </c>
      <c r="L26" s="50">
        <v>111</v>
      </c>
      <c r="M26" s="50">
        <v>19</v>
      </c>
      <c r="N26" s="51">
        <v>90</v>
      </c>
      <c r="O26" s="74">
        <v>111</v>
      </c>
      <c r="P26" s="74">
        <v>20</v>
      </c>
      <c r="Q26" s="75">
        <v>94</v>
      </c>
      <c r="R26" s="89">
        <v>111</v>
      </c>
      <c r="S26" s="89">
        <v>20</v>
      </c>
      <c r="T26" s="90">
        <v>94</v>
      </c>
      <c r="U26" s="114">
        <v>111</v>
      </c>
      <c r="V26" s="114">
        <v>20</v>
      </c>
      <c r="W26" s="115">
        <v>94</v>
      </c>
      <c r="X26" s="140">
        <v>111</v>
      </c>
      <c r="Y26" s="140">
        <v>20</v>
      </c>
      <c r="Z26" s="141">
        <v>94</v>
      </c>
      <c r="AA26" s="15"/>
      <c r="AB26" s="15"/>
      <c r="AC26" s="16"/>
      <c r="AD26" s="15"/>
      <c r="AE26" s="15"/>
      <c r="AF26" s="16"/>
      <c r="AG26" s="15"/>
      <c r="AH26" s="15"/>
      <c r="AI26" s="16"/>
      <c r="AJ26" s="15"/>
      <c r="AK26" s="15"/>
      <c r="AL26" s="16"/>
    </row>
    <row r="27" spans="2:38" x14ac:dyDescent="0.2">
      <c r="B27" s="11" t="s">
        <v>17</v>
      </c>
      <c r="C27" s="15">
        <v>10</v>
      </c>
      <c r="D27" s="15">
        <v>0</v>
      </c>
      <c r="E27" s="16">
        <v>5</v>
      </c>
      <c r="F27" s="15">
        <v>10</v>
      </c>
      <c r="G27" s="15">
        <v>0</v>
      </c>
      <c r="H27" s="16">
        <v>5</v>
      </c>
      <c r="I27" s="50">
        <v>10</v>
      </c>
      <c r="J27" s="50">
        <v>0</v>
      </c>
      <c r="K27" s="51">
        <v>4</v>
      </c>
      <c r="L27" s="50">
        <v>10</v>
      </c>
      <c r="M27" s="50">
        <v>0</v>
      </c>
      <c r="N27" s="51">
        <v>4</v>
      </c>
      <c r="O27" s="74">
        <v>10</v>
      </c>
      <c r="P27" s="74">
        <v>0</v>
      </c>
      <c r="Q27" s="75">
        <v>4</v>
      </c>
      <c r="R27" s="89">
        <v>10</v>
      </c>
      <c r="S27" s="89">
        <v>0</v>
      </c>
      <c r="T27" s="90">
        <v>4</v>
      </c>
      <c r="U27" s="114">
        <v>10</v>
      </c>
      <c r="V27" s="114">
        <v>0</v>
      </c>
      <c r="W27" s="115">
        <v>4</v>
      </c>
      <c r="X27" s="140">
        <v>10</v>
      </c>
      <c r="Y27" s="140">
        <v>0</v>
      </c>
      <c r="Z27" s="141">
        <v>4</v>
      </c>
      <c r="AA27" s="15"/>
      <c r="AB27" s="15"/>
      <c r="AC27" s="16"/>
      <c r="AD27" s="15"/>
      <c r="AE27" s="15"/>
      <c r="AF27" s="16"/>
      <c r="AG27" s="15"/>
      <c r="AH27" s="15"/>
      <c r="AI27" s="16"/>
      <c r="AJ27" s="15"/>
      <c r="AK27" s="15"/>
      <c r="AL27" s="16"/>
    </row>
    <row r="28" spans="2:38" x14ac:dyDescent="0.2">
      <c r="B28" s="11" t="s">
        <v>18</v>
      </c>
      <c r="C28" s="15">
        <v>17</v>
      </c>
      <c r="D28" s="15">
        <f>5+1</f>
        <v>6</v>
      </c>
      <c r="E28" s="16">
        <f>11+1</f>
        <v>12</v>
      </c>
      <c r="F28" s="15">
        <v>17</v>
      </c>
      <c r="G28" s="15">
        <f>5+1</f>
        <v>6</v>
      </c>
      <c r="H28" s="16">
        <f>11+1</f>
        <v>12</v>
      </c>
      <c r="I28" s="50">
        <v>17</v>
      </c>
      <c r="J28" s="50">
        <v>6</v>
      </c>
      <c r="K28" s="51">
        <v>12</v>
      </c>
      <c r="L28" s="50">
        <v>17</v>
      </c>
      <c r="M28" s="50">
        <v>6</v>
      </c>
      <c r="N28" s="51">
        <v>12</v>
      </c>
      <c r="O28" s="74">
        <v>17</v>
      </c>
      <c r="P28" s="74">
        <v>6</v>
      </c>
      <c r="Q28" s="75">
        <v>12</v>
      </c>
      <c r="R28" s="89">
        <v>17</v>
      </c>
      <c r="S28" s="89">
        <v>6</v>
      </c>
      <c r="T28" s="90">
        <v>12</v>
      </c>
      <c r="U28" s="114">
        <v>17</v>
      </c>
      <c r="V28" s="114">
        <v>6</v>
      </c>
      <c r="W28" s="115">
        <v>12</v>
      </c>
      <c r="X28" s="140">
        <v>17</v>
      </c>
      <c r="Y28" s="140">
        <v>6</v>
      </c>
      <c r="Z28" s="141">
        <v>12</v>
      </c>
      <c r="AA28" s="15"/>
      <c r="AB28" s="15"/>
      <c r="AC28" s="16"/>
      <c r="AD28" s="15"/>
      <c r="AE28" s="15"/>
      <c r="AF28" s="16"/>
      <c r="AG28" s="15"/>
      <c r="AH28" s="15"/>
      <c r="AI28" s="16"/>
      <c r="AJ28" s="15"/>
      <c r="AK28" s="15"/>
      <c r="AL28" s="16"/>
    </row>
    <row r="29" spans="2:38" x14ac:dyDescent="0.2">
      <c r="B29" s="11" t="s">
        <v>19</v>
      </c>
      <c r="C29" s="15">
        <v>17</v>
      </c>
      <c r="D29" s="15">
        <v>0</v>
      </c>
      <c r="E29" s="16">
        <v>11</v>
      </c>
      <c r="F29" s="15">
        <v>17</v>
      </c>
      <c r="G29" s="15">
        <v>0</v>
      </c>
      <c r="H29" s="16">
        <v>11</v>
      </c>
      <c r="I29" s="50">
        <v>17</v>
      </c>
      <c r="J29" s="50">
        <v>0</v>
      </c>
      <c r="K29" s="51">
        <v>11</v>
      </c>
      <c r="L29" s="50">
        <v>17</v>
      </c>
      <c r="M29" s="50">
        <v>0</v>
      </c>
      <c r="N29" s="51">
        <v>11</v>
      </c>
      <c r="O29" s="74">
        <v>17</v>
      </c>
      <c r="P29" s="74">
        <v>0</v>
      </c>
      <c r="Q29" s="75">
        <v>11</v>
      </c>
      <c r="R29" s="89">
        <v>17</v>
      </c>
      <c r="S29" s="89">
        <v>0</v>
      </c>
      <c r="T29" s="90">
        <v>11</v>
      </c>
      <c r="U29" s="114">
        <v>17</v>
      </c>
      <c r="V29" s="114">
        <v>0</v>
      </c>
      <c r="W29" s="115">
        <v>11</v>
      </c>
      <c r="X29" s="140">
        <v>17</v>
      </c>
      <c r="Y29" s="140">
        <v>0</v>
      </c>
      <c r="Z29" s="141">
        <v>11</v>
      </c>
      <c r="AA29" s="15"/>
      <c r="AB29" s="15"/>
      <c r="AC29" s="16"/>
      <c r="AD29" s="15"/>
      <c r="AE29" s="15"/>
      <c r="AF29" s="16"/>
      <c r="AG29" s="15"/>
      <c r="AH29" s="15"/>
      <c r="AI29" s="16"/>
      <c r="AJ29" s="15"/>
      <c r="AK29" s="15"/>
      <c r="AL29" s="16"/>
    </row>
    <row r="30" spans="2:38" x14ac:dyDescent="0.2">
      <c r="B30" s="11" t="s">
        <v>20</v>
      </c>
      <c r="C30" s="15">
        <v>9</v>
      </c>
      <c r="D30" s="15">
        <v>6</v>
      </c>
      <c r="E30" s="16">
        <v>8</v>
      </c>
      <c r="F30" s="15">
        <v>9</v>
      </c>
      <c r="G30" s="15">
        <v>6</v>
      </c>
      <c r="H30" s="16">
        <v>8</v>
      </c>
      <c r="I30" s="50">
        <v>9</v>
      </c>
      <c r="J30" s="50">
        <v>6</v>
      </c>
      <c r="K30" s="51">
        <v>8</v>
      </c>
      <c r="L30" s="50">
        <v>9</v>
      </c>
      <c r="M30" s="50">
        <v>6</v>
      </c>
      <c r="N30" s="51">
        <v>8</v>
      </c>
      <c r="O30" s="74">
        <v>9</v>
      </c>
      <c r="P30" s="74">
        <v>6</v>
      </c>
      <c r="Q30" s="75">
        <v>8</v>
      </c>
      <c r="R30" s="89">
        <v>9</v>
      </c>
      <c r="S30" s="89">
        <v>6</v>
      </c>
      <c r="T30" s="90">
        <v>8</v>
      </c>
      <c r="U30" s="114">
        <v>9</v>
      </c>
      <c r="V30" s="114">
        <v>6</v>
      </c>
      <c r="W30" s="115">
        <v>8</v>
      </c>
      <c r="X30" s="140">
        <v>9</v>
      </c>
      <c r="Y30" s="140">
        <v>6</v>
      </c>
      <c r="Z30" s="141">
        <v>8</v>
      </c>
      <c r="AA30" s="15"/>
      <c r="AB30" s="15"/>
      <c r="AC30" s="16"/>
      <c r="AD30" s="15"/>
      <c r="AE30" s="15"/>
      <c r="AF30" s="16"/>
      <c r="AG30" s="15"/>
      <c r="AH30" s="15"/>
      <c r="AI30" s="16"/>
      <c r="AJ30" s="15"/>
      <c r="AK30" s="15"/>
      <c r="AL30" s="16"/>
    </row>
    <row r="31" spans="2:38" x14ac:dyDescent="0.2">
      <c r="B31" s="11" t="s">
        <v>21</v>
      </c>
      <c r="C31" s="15">
        <f>388+4</f>
        <v>392</v>
      </c>
      <c r="D31" s="15">
        <f>363+4</f>
        <v>367</v>
      </c>
      <c r="E31" s="16">
        <f>394+33</f>
        <v>427</v>
      </c>
      <c r="F31" s="15">
        <f>388+4</f>
        <v>392</v>
      </c>
      <c r="G31" s="15">
        <f>363+4</f>
        <v>367</v>
      </c>
      <c r="H31" s="16">
        <f>394+33</f>
        <v>427</v>
      </c>
      <c r="I31" s="50">
        <v>394</v>
      </c>
      <c r="J31" s="50">
        <v>368</v>
      </c>
      <c r="K31" s="51">
        <v>432</v>
      </c>
      <c r="L31" s="50">
        <v>394</v>
      </c>
      <c r="M31" s="50">
        <v>368</v>
      </c>
      <c r="N31" s="51">
        <v>440</v>
      </c>
      <c r="O31" s="74">
        <v>397</v>
      </c>
      <c r="P31" s="74">
        <v>369</v>
      </c>
      <c r="Q31" s="75">
        <v>465</v>
      </c>
      <c r="R31" s="89">
        <v>397</v>
      </c>
      <c r="S31" s="89">
        <v>369</v>
      </c>
      <c r="T31" s="90">
        <v>469</v>
      </c>
      <c r="U31" s="114">
        <v>397</v>
      </c>
      <c r="V31" s="114">
        <v>369</v>
      </c>
      <c r="W31" s="115">
        <v>471</v>
      </c>
      <c r="X31" s="140">
        <v>397</v>
      </c>
      <c r="Y31" s="140">
        <v>369</v>
      </c>
      <c r="Z31" s="141">
        <v>471</v>
      </c>
      <c r="AA31" s="15"/>
      <c r="AB31" s="15"/>
      <c r="AC31" s="16"/>
      <c r="AD31" s="15"/>
      <c r="AE31" s="15"/>
      <c r="AF31" s="16"/>
      <c r="AG31" s="15"/>
      <c r="AH31" s="15"/>
      <c r="AI31" s="16"/>
      <c r="AJ31" s="15"/>
      <c r="AK31" s="15"/>
      <c r="AL31" s="16"/>
    </row>
    <row r="32" spans="2:38" x14ac:dyDescent="0.2">
      <c r="B32" s="11" t="s">
        <v>25</v>
      </c>
      <c r="C32" s="15">
        <v>19</v>
      </c>
      <c r="D32" s="15">
        <f>3+2</f>
        <v>5</v>
      </c>
      <c r="E32" s="16">
        <f>18+1</f>
        <v>19</v>
      </c>
      <c r="F32" s="15">
        <v>19</v>
      </c>
      <c r="G32" s="15">
        <f>3+2</f>
        <v>5</v>
      </c>
      <c r="H32" s="16">
        <f>18+1</f>
        <v>19</v>
      </c>
      <c r="I32" s="50">
        <v>19</v>
      </c>
      <c r="J32" s="50">
        <v>5</v>
      </c>
      <c r="K32" s="51">
        <v>19</v>
      </c>
      <c r="L32" s="50">
        <v>19</v>
      </c>
      <c r="M32" s="50">
        <v>5</v>
      </c>
      <c r="N32" s="51">
        <v>19</v>
      </c>
      <c r="O32" s="74">
        <v>21</v>
      </c>
      <c r="P32" s="74">
        <v>5</v>
      </c>
      <c r="Q32" s="75">
        <v>22</v>
      </c>
      <c r="R32" s="89">
        <v>21</v>
      </c>
      <c r="S32" s="89">
        <v>5</v>
      </c>
      <c r="T32" s="90">
        <v>22</v>
      </c>
      <c r="U32" s="114">
        <v>21</v>
      </c>
      <c r="V32" s="114">
        <v>5</v>
      </c>
      <c r="W32" s="115">
        <v>22</v>
      </c>
      <c r="X32" s="140">
        <v>21</v>
      </c>
      <c r="Y32" s="140">
        <v>5</v>
      </c>
      <c r="Z32" s="141">
        <v>22</v>
      </c>
      <c r="AA32" s="15"/>
      <c r="AB32" s="15"/>
      <c r="AC32" s="16"/>
      <c r="AD32" s="15"/>
      <c r="AE32" s="15"/>
      <c r="AF32" s="16"/>
      <c r="AG32" s="15"/>
      <c r="AH32" s="15"/>
      <c r="AI32" s="16"/>
      <c r="AJ32" s="15"/>
      <c r="AK32" s="15"/>
      <c r="AL32" s="16"/>
    </row>
    <row r="33" spans="2:38" x14ac:dyDescent="0.2">
      <c r="B33" s="11" t="s">
        <v>26</v>
      </c>
      <c r="C33" s="15">
        <v>31</v>
      </c>
      <c r="D33" s="15">
        <v>5</v>
      </c>
      <c r="E33" s="16">
        <v>17</v>
      </c>
      <c r="F33" s="15">
        <v>31</v>
      </c>
      <c r="G33" s="15">
        <v>5</v>
      </c>
      <c r="H33" s="16">
        <v>17</v>
      </c>
      <c r="I33" s="50">
        <v>30</v>
      </c>
      <c r="J33" s="50">
        <v>5</v>
      </c>
      <c r="K33" s="51">
        <v>17</v>
      </c>
      <c r="L33" s="50">
        <v>30</v>
      </c>
      <c r="M33" s="50">
        <v>5</v>
      </c>
      <c r="N33" s="51">
        <v>17</v>
      </c>
      <c r="O33" s="74">
        <v>30</v>
      </c>
      <c r="P33" s="74">
        <v>5</v>
      </c>
      <c r="Q33" s="75">
        <v>17</v>
      </c>
      <c r="R33" s="89">
        <v>30</v>
      </c>
      <c r="S33" s="89">
        <v>5</v>
      </c>
      <c r="T33" s="90">
        <v>17</v>
      </c>
      <c r="U33" s="114">
        <v>30</v>
      </c>
      <c r="V33" s="114">
        <v>5</v>
      </c>
      <c r="W33" s="115">
        <v>17</v>
      </c>
      <c r="X33" s="140">
        <v>30</v>
      </c>
      <c r="Y33" s="140">
        <v>5</v>
      </c>
      <c r="Z33" s="141">
        <v>17</v>
      </c>
      <c r="AA33" s="15"/>
      <c r="AB33" s="15"/>
      <c r="AC33" s="16"/>
      <c r="AD33" s="15"/>
      <c r="AE33" s="15"/>
      <c r="AF33" s="16"/>
      <c r="AG33" s="15"/>
      <c r="AH33" s="15"/>
      <c r="AI33" s="16"/>
      <c r="AJ33" s="15"/>
      <c r="AK33" s="15"/>
      <c r="AL33" s="16"/>
    </row>
    <row r="34" spans="2:38" x14ac:dyDescent="0.2">
      <c r="B34" s="11" t="s">
        <v>22</v>
      </c>
      <c r="C34" s="15">
        <v>16</v>
      </c>
      <c r="D34" s="15">
        <v>0</v>
      </c>
      <c r="E34" s="16">
        <v>13</v>
      </c>
      <c r="F34" s="15">
        <v>16</v>
      </c>
      <c r="G34" s="15">
        <v>0</v>
      </c>
      <c r="H34" s="16">
        <v>13</v>
      </c>
      <c r="I34" s="50">
        <v>16</v>
      </c>
      <c r="J34" s="50">
        <v>0</v>
      </c>
      <c r="K34" s="51">
        <v>13</v>
      </c>
      <c r="L34" s="50">
        <v>16</v>
      </c>
      <c r="M34" s="50">
        <v>0</v>
      </c>
      <c r="N34" s="51">
        <v>13</v>
      </c>
      <c r="O34" s="74">
        <v>16</v>
      </c>
      <c r="P34" s="74">
        <v>0</v>
      </c>
      <c r="Q34" s="75">
        <v>13</v>
      </c>
      <c r="R34" s="89">
        <v>16</v>
      </c>
      <c r="S34" s="89">
        <v>0</v>
      </c>
      <c r="T34" s="90">
        <v>13</v>
      </c>
      <c r="U34" s="114">
        <v>16</v>
      </c>
      <c r="V34" s="114">
        <v>0</v>
      </c>
      <c r="W34" s="115">
        <v>13</v>
      </c>
      <c r="X34" s="140">
        <v>16</v>
      </c>
      <c r="Y34" s="140">
        <v>0</v>
      </c>
      <c r="Z34" s="141">
        <v>13</v>
      </c>
      <c r="AA34" s="15"/>
      <c r="AB34" s="15"/>
      <c r="AC34" s="16"/>
      <c r="AD34" s="15"/>
      <c r="AE34" s="15"/>
      <c r="AF34" s="16"/>
      <c r="AG34" s="15"/>
      <c r="AH34" s="15"/>
      <c r="AI34" s="16"/>
      <c r="AJ34" s="15"/>
      <c r="AK34" s="15"/>
      <c r="AL34" s="16"/>
    </row>
    <row r="35" spans="2:38" x14ac:dyDescent="0.2">
      <c r="B35" s="11" t="s">
        <v>23</v>
      </c>
      <c r="C35" s="15">
        <v>53</v>
      </c>
      <c r="D35" s="15">
        <v>33</v>
      </c>
      <c r="E35" s="16">
        <v>43</v>
      </c>
      <c r="F35" s="15">
        <v>53</v>
      </c>
      <c r="G35" s="15">
        <v>33</v>
      </c>
      <c r="H35" s="16">
        <v>43</v>
      </c>
      <c r="I35" s="50">
        <v>53</v>
      </c>
      <c r="J35" s="50">
        <v>33</v>
      </c>
      <c r="K35" s="51">
        <v>45</v>
      </c>
      <c r="L35" s="50">
        <v>54</v>
      </c>
      <c r="M35" s="50">
        <v>34</v>
      </c>
      <c r="N35" s="51">
        <v>50</v>
      </c>
      <c r="O35" s="74">
        <v>58</v>
      </c>
      <c r="P35" s="74">
        <v>36</v>
      </c>
      <c r="Q35" s="75">
        <v>56</v>
      </c>
      <c r="R35" s="89">
        <v>58</v>
      </c>
      <c r="S35" s="89">
        <v>36</v>
      </c>
      <c r="T35" s="90">
        <v>56</v>
      </c>
      <c r="U35" s="114">
        <v>58</v>
      </c>
      <c r="V35" s="114">
        <v>36</v>
      </c>
      <c r="W35" s="115">
        <v>56</v>
      </c>
      <c r="X35" s="140">
        <v>58</v>
      </c>
      <c r="Y35" s="140">
        <v>36</v>
      </c>
      <c r="Z35" s="141">
        <v>56</v>
      </c>
      <c r="AA35" s="15"/>
      <c r="AB35" s="15"/>
      <c r="AC35" s="16"/>
      <c r="AD35" s="15"/>
      <c r="AE35" s="15"/>
      <c r="AF35" s="16"/>
      <c r="AG35" s="15"/>
      <c r="AH35" s="15"/>
      <c r="AI35" s="16"/>
      <c r="AJ35" s="15"/>
      <c r="AK35" s="15"/>
      <c r="AL35" s="16"/>
    </row>
    <row r="36" spans="2:38" ht="12" thickBot="1" x14ac:dyDescent="0.25">
      <c r="B36" s="12" t="s">
        <v>24</v>
      </c>
      <c r="C36" s="17">
        <v>9</v>
      </c>
      <c r="D36" s="17">
        <v>0</v>
      </c>
      <c r="E36" s="18">
        <v>2</v>
      </c>
      <c r="F36" s="17">
        <v>9</v>
      </c>
      <c r="G36" s="17">
        <v>0</v>
      </c>
      <c r="H36" s="18">
        <v>2</v>
      </c>
      <c r="I36" s="52">
        <v>10</v>
      </c>
      <c r="J36" s="52">
        <v>0</v>
      </c>
      <c r="K36" s="53">
        <v>3</v>
      </c>
      <c r="L36" s="52">
        <v>10</v>
      </c>
      <c r="M36" s="52">
        <v>0</v>
      </c>
      <c r="N36" s="53">
        <v>3</v>
      </c>
      <c r="O36" s="76">
        <v>10</v>
      </c>
      <c r="P36" s="76">
        <v>0</v>
      </c>
      <c r="Q36" s="77">
        <v>3</v>
      </c>
      <c r="R36" s="91">
        <v>10</v>
      </c>
      <c r="S36" s="91">
        <v>0</v>
      </c>
      <c r="T36" s="92">
        <v>3</v>
      </c>
      <c r="U36" s="116">
        <v>10</v>
      </c>
      <c r="V36" s="116">
        <v>0</v>
      </c>
      <c r="W36" s="117">
        <v>3</v>
      </c>
      <c r="X36" s="142">
        <v>10</v>
      </c>
      <c r="Y36" s="142">
        <v>0</v>
      </c>
      <c r="Z36" s="143">
        <v>3</v>
      </c>
      <c r="AA36" s="17"/>
      <c r="AB36" s="17"/>
      <c r="AC36" s="18"/>
      <c r="AD36" s="17"/>
      <c r="AE36" s="17"/>
      <c r="AF36" s="18"/>
      <c r="AG36" s="17"/>
      <c r="AH36" s="17"/>
      <c r="AI36" s="18"/>
      <c r="AJ36" s="17"/>
      <c r="AK36" s="17"/>
      <c r="AL36" s="18"/>
    </row>
    <row r="37" spans="2:38" s="6" customFormat="1" x14ac:dyDescent="0.2"/>
    <row r="38" spans="2:38" hidden="1" x14ac:dyDescent="0.2"/>
    <row r="39" spans="2:38" hidden="1" x14ac:dyDescent="0.2"/>
    <row r="40" spans="2:38" hidden="1" x14ac:dyDescent="0.2"/>
    <row r="41" spans="2:38" hidden="1" x14ac:dyDescent="0.2"/>
    <row r="42" spans="2:38" hidden="1" x14ac:dyDescent="0.2"/>
    <row r="43" spans="2:38" hidden="1" x14ac:dyDescent="0.2"/>
    <row r="44" spans="2:38" hidden="1" x14ac:dyDescent="0.2"/>
  </sheetData>
  <mergeCells count="15">
    <mergeCell ref="I11:K11"/>
    <mergeCell ref="C3:F3"/>
    <mergeCell ref="B11:B12"/>
    <mergeCell ref="C11:E11"/>
    <mergeCell ref="F11:H11"/>
    <mergeCell ref="C7:G7"/>
    <mergeCell ref="AD11:AF11"/>
    <mergeCell ref="AG11:AI11"/>
    <mergeCell ref="AJ11:AL11"/>
    <mergeCell ref="L11:N11"/>
    <mergeCell ref="O11:Q11"/>
    <mergeCell ref="R11:T11"/>
    <mergeCell ref="U11:W11"/>
    <mergeCell ref="X11:Z11"/>
    <mergeCell ref="AA11:AC11"/>
  </mergeCells>
  <printOptions horizontalCentered="1" verticalCentered="1"/>
  <pageMargins left="0.19685039370078741" right="0.19685039370078741" top="0.19685039370078741" bottom="0.19685039370078741" header="0" footer="0"/>
  <pageSetup paperSize="9" scale="65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tabColor theme="3" tint="-0.249977111117893"/>
  </sheetPr>
  <dimension ref="A1:N45"/>
  <sheetViews>
    <sheetView workbookViewId="0">
      <selection activeCell="N33" sqref="N33"/>
    </sheetView>
  </sheetViews>
  <sheetFormatPr baseColWidth="10" defaultColWidth="0" defaultRowHeight="12.75" customHeight="1" zeroHeight="1" x14ac:dyDescent="0.2"/>
  <cols>
    <col min="1" max="14" width="11.42578125" customWidth="1"/>
    <col min="15" max="16384" width="11.42578125" hidden="1"/>
  </cols>
  <sheetData>
    <row r="1" spans="1:14" x14ac:dyDescent="0.2">
      <c r="A1" s="19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19"/>
    </row>
    <row r="2" spans="1:14" x14ac:dyDescent="0.2">
      <c r="A2" s="19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19"/>
    </row>
    <row r="3" spans="1:14" ht="18" x14ac:dyDescent="0.25">
      <c r="A3" s="19"/>
      <c r="B3" s="3"/>
      <c r="C3" s="154" t="s">
        <v>29</v>
      </c>
      <c r="D3" s="154"/>
      <c r="E3" s="154"/>
      <c r="F3" s="21"/>
      <c r="G3" s="3"/>
      <c r="H3" s="3"/>
      <c r="I3" s="3"/>
      <c r="J3" s="3"/>
      <c r="K3" s="3"/>
      <c r="L3" s="3"/>
      <c r="M3" s="3"/>
      <c r="N3" s="19"/>
    </row>
    <row r="4" spans="1:14" ht="14.25" x14ac:dyDescent="0.2">
      <c r="A4" s="19"/>
      <c r="B4" s="3"/>
      <c r="C4" s="4" t="s">
        <v>30</v>
      </c>
      <c r="D4" s="5"/>
      <c r="E4" s="5"/>
      <c r="F4" s="5"/>
      <c r="G4" s="3"/>
      <c r="H4" s="3"/>
      <c r="I4" s="3"/>
      <c r="J4" s="3"/>
      <c r="K4" s="3"/>
      <c r="L4" s="3"/>
      <c r="M4" s="3"/>
      <c r="N4" s="19"/>
    </row>
    <row r="5" spans="1:14" x14ac:dyDescent="0.2">
      <c r="A5" s="19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19"/>
    </row>
    <row r="6" spans="1:14" x14ac:dyDescent="0.2">
      <c r="A6" s="19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19"/>
    </row>
    <row r="7" spans="1:14" x14ac:dyDescent="0.2">
      <c r="A7" s="19"/>
      <c r="B7" s="3"/>
      <c r="C7" s="153" t="str">
        <f>Hoja1!A1</f>
        <v>Fecha de Publicación: 20 de Septiembre de 2014</v>
      </c>
      <c r="D7" s="153"/>
      <c r="E7" s="153"/>
      <c r="F7" s="153"/>
      <c r="G7" s="3"/>
      <c r="H7" s="3"/>
      <c r="I7" s="3"/>
      <c r="J7" s="3"/>
      <c r="K7" s="3"/>
      <c r="L7" s="3"/>
      <c r="M7" s="3"/>
      <c r="N7" s="19"/>
    </row>
    <row r="8" spans="1:14" x14ac:dyDescent="0.2">
      <c r="A8" s="19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19"/>
    </row>
    <row r="9" spans="1:14" x14ac:dyDescent="0.2">
      <c r="A9" s="19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19"/>
    </row>
    <row r="10" spans="1:14" x14ac:dyDescent="0.2">
      <c r="A10" s="19"/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19"/>
    </row>
    <row r="11" spans="1:14" x14ac:dyDescent="0.2">
      <c r="A11" s="19"/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</row>
    <row r="12" spans="1:14" x14ac:dyDescent="0.2">
      <c r="A12" s="19"/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</row>
    <row r="13" spans="1:14" x14ac:dyDescent="0.2">
      <c r="A13" s="19"/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</row>
    <row r="14" spans="1:14" x14ac:dyDescent="0.2">
      <c r="A14" s="19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</row>
    <row r="15" spans="1:14" x14ac:dyDescent="0.2">
      <c r="A15" s="19"/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</row>
    <row r="16" spans="1:14" x14ac:dyDescent="0.2">
      <c r="A16" s="19"/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</row>
    <row r="17" spans="1:14" x14ac:dyDescent="0.2">
      <c r="A17" s="19"/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</row>
    <row r="18" spans="1:14" x14ac:dyDescent="0.2">
      <c r="A18" s="19"/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</row>
    <row r="19" spans="1:14" x14ac:dyDescent="0.2">
      <c r="A19" s="19"/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</row>
    <row r="20" spans="1:14" x14ac:dyDescent="0.2">
      <c r="A20" s="19"/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</row>
    <row r="21" spans="1:14" x14ac:dyDescent="0.2">
      <c r="A21" s="19"/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</row>
    <row r="22" spans="1:14" x14ac:dyDescent="0.2">
      <c r="A22" s="19"/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</row>
    <row r="23" spans="1:14" x14ac:dyDescent="0.2">
      <c r="A23" s="19"/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</row>
    <row r="24" spans="1:14" x14ac:dyDescent="0.2">
      <c r="A24" s="19"/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</row>
    <row r="25" spans="1:14" x14ac:dyDescent="0.2">
      <c r="A25" s="19"/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</row>
    <row r="26" spans="1:14" x14ac:dyDescent="0.2">
      <c r="A26" s="19"/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</row>
    <row r="27" spans="1:14" x14ac:dyDescent="0.2">
      <c r="A27" s="19"/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</row>
    <row r="28" spans="1:14" x14ac:dyDescent="0.2">
      <c r="A28" s="19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</row>
    <row r="29" spans="1:14" x14ac:dyDescent="0.2">
      <c r="A29" s="19"/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</row>
    <row r="30" spans="1:14" x14ac:dyDescent="0.2">
      <c r="A30" s="19"/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</row>
    <row r="31" spans="1:14" x14ac:dyDescent="0.2">
      <c r="A31" s="19"/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</row>
    <row r="32" spans="1:14" x14ac:dyDescent="0.2">
      <c r="A32" s="19"/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</row>
    <row r="33" spans="1:14" x14ac:dyDescent="0.2">
      <c r="A33" s="19"/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</row>
    <row r="34" spans="1:14" x14ac:dyDescent="0.2">
      <c r="A34" s="19"/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</row>
    <row r="35" spans="1:14" x14ac:dyDescent="0.2">
      <c r="A35" s="19"/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</row>
    <row r="36" spans="1:14" x14ac:dyDescent="0.2">
      <c r="A36" s="19"/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</row>
    <row r="37" spans="1:14" x14ac:dyDescent="0.2">
      <c r="A37" s="19"/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</row>
    <row r="38" spans="1:14" x14ac:dyDescent="0.2">
      <c r="A38" s="19"/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</row>
    <row r="39" spans="1:14" x14ac:dyDescent="0.2">
      <c r="A39" s="19"/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</row>
    <row r="40" spans="1:14" x14ac:dyDescent="0.2">
      <c r="A40" s="19"/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</row>
    <row r="41" spans="1:14" x14ac:dyDescent="0.2">
      <c r="A41" s="19"/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</row>
    <row r="42" spans="1:14" x14ac:dyDescent="0.2">
      <c r="A42" s="19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</row>
    <row r="43" spans="1:14" x14ac:dyDescent="0.2">
      <c r="A43" s="19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</row>
    <row r="44" spans="1:14" x14ac:dyDescent="0.2">
      <c r="A44" s="19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</row>
    <row r="45" spans="1:14" x14ac:dyDescent="0.2">
      <c r="A45" s="19"/>
      <c r="B45" s="19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</row>
  </sheetData>
  <mergeCells count="2">
    <mergeCell ref="C3:E3"/>
    <mergeCell ref="C7:F7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 enableFormatConditionsCalculation="0"/>
  <dimension ref="A1:AN44"/>
  <sheetViews>
    <sheetView zoomScaleNormal="100" workbookViewId="0">
      <pane xSplit="2" ySplit="12" topLeftCell="C13" activePane="bottomRight" state="frozen"/>
      <selection pane="topRight" activeCell="C1" sqref="C1"/>
      <selection pane="bottomLeft" activeCell="A13" sqref="A13"/>
      <selection pane="bottomRight" activeCell="AB23" sqref="AB23"/>
    </sheetView>
  </sheetViews>
  <sheetFormatPr baseColWidth="10" defaultColWidth="0" defaultRowHeight="11.25" zeroHeight="1" x14ac:dyDescent="0.2"/>
  <cols>
    <col min="1" max="1" width="11.42578125" style="6" customWidth="1"/>
    <col min="2" max="2" width="24.28515625" style="1" customWidth="1"/>
    <col min="3" max="39" width="9.7109375" style="1" customWidth="1"/>
    <col min="40" max="40" width="11.42578125" style="6" customWidth="1"/>
    <col min="41" max="16384" width="11.42578125" style="1" hidden="1"/>
  </cols>
  <sheetData>
    <row r="1" spans="2:39" ht="12.75" x14ac:dyDescent="0.2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</row>
    <row r="2" spans="2:39" ht="12.75" x14ac:dyDescent="0.2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</row>
    <row r="3" spans="2:39" ht="18" x14ac:dyDescent="0.25">
      <c r="B3" s="3"/>
      <c r="C3" s="154" t="s">
        <v>29</v>
      </c>
      <c r="D3" s="154"/>
      <c r="E3" s="154"/>
      <c r="F3" s="154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</row>
    <row r="4" spans="2:39" ht="14.25" x14ac:dyDescent="0.2">
      <c r="B4" s="3"/>
      <c r="C4" s="4" t="s">
        <v>30</v>
      </c>
      <c r="D4" s="5"/>
      <c r="E4" s="5"/>
      <c r="F4" s="5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</row>
    <row r="5" spans="2:39" ht="12.75" x14ac:dyDescent="0.2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</row>
    <row r="6" spans="2:39" ht="12.75" x14ac:dyDescent="0.2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</row>
    <row r="7" spans="2:39" ht="12.75" x14ac:dyDescent="0.2">
      <c r="B7" s="3"/>
      <c r="C7" s="153" t="str">
        <f>Hoja1!A1</f>
        <v>Fecha de Publicación: 20 de Septiembre de 2014</v>
      </c>
      <c r="D7" s="153"/>
      <c r="E7" s="153"/>
      <c r="F7" s="153"/>
      <c r="G7" s="15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</row>
    <row r="8" spans="2:39" ht="12.75" x14ac:dyDescent="0.2"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</row>
    <row r="9" spans="2:39" ht="12.75" x14ac:dyDescent="0.2"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</row>
    <row r="10" spans="2:39" s="6" customFormat="1" ht="12" thickBot="1" x14ac:dyDescent="0.25"/>
    <row r="11" spans="2:39" ht="13.5" customHeight="1" thickBot="1" x14ac:dyDescent="0.25">
      <c r="B11" s="158" t="s">
        <v>35</v>
      </c>
      <c r="C11" s="155">
        <v>41640</v>
      </c>
      <c r="D11" s="156"/>
      <c r="E11" s="157"/>
      <c r="F11" s="155">
        <v>41671</v>
      </c>
      <c r="G11" s="156"/>
      <c r="H11" s="157"/>
      <c r="I11" s="155">
        <v>41699</v>
      </c>
      <c r="J11" s="156"/>
      <c r="K11" s="157"/>
      <c r="L11" s="155">
        <v>41730</v>
      </c>
      <c r="M11" s="156"/>
      <c r="N11" s="157"/>
      <c r="O11" s="155">
        <v>41760</v>
      </c>
      <c r="P11" s="156"/>
      <c r="Q11" s="157"/>
      <c r="R11" s="155">
        <v>41791</v>
      </c>
      <c r="S11" s="156"/>
      <c r="T11" s="157"/>
      <c r="U11" s="155">
        <v>41821</v>
      </c>
      <c r="V11" s="156"/>
      <c r="W11" s="157"/>
      <c r="X11" s="155">
        <v>41852</v>
      </c>
      <c r="Y11" s="156"/>
      <c r="Z11" s="156"/>
      <c r="AA11" s="157"/>
      <c r="AB11" s="155">
        <v>41883</v>
      </c>
      <c r="AC11" s="156"/>
      <c r="AD11" s="157"/>
      <c r="AE11" s="155">
        <v>41913</v>
      </c>
      <c r="AF11" s="156"/>
      <c r="AG11" s="157"/>
      <c r="AH11" s="155">
        <v>41944</v>
      </c>
      <c r="AI11" s="156"/>
      <c r="AJ11" s="157"/>
      <c r="AK11" s="155">
        <v>41974</v>
      </c>
      <c r="AL11" s="156"/>
      <c r="AM11" s="157"/>
    </row>
    <row r="12" spans="2:39" ht="23.25" customHeight="1" thickBot="1" x14ac:dyDescent="0.25">
      <c r="B12" s="159"/>
      <c r="C12" s="8" t="s">
        <v>0</v>
      </c>
      <c r="D12" s="9" t="s">
        <v>1</v>
      </c>
      <c r="E12" s="7" t="s">
        <v>27</v>
      </c>
      <c r="F12" s="8" t="s">
        <v>0</v>
      </c>
      <c r="G12" s="9" t="s">
        <v>1</v>
      </c>
      <c r="H12" s="7" t="s">
        <v>27</v>
      </c>
      <c r="I12" s="8" t="s">
        <v>0</v>
      </c>
      <c r="J12" s="9" t="s">
        <v>1</v>
      </c>
      <c r="K12" s="7" t="s">
        <v>27</v>
      </c>
      <c r="L12" s="8" t="s">
        <v>0</v>
      </c>
      <c r="M12" s="9" t="s">
        <v>1</v>
      </c>
      <c r="N12" s="7" t="s">
        <v>27</v>
      </c>
      <c r="O12" s="8" t="s">
        <v>0</v>
      </c>
      <c r="P12" s="9" t="s">
        <v>1</v>
      </c>
      <c r="Q12" s="7" t="s">
        <v>27</v>
      </c>
      <c r="R12" s="8" t="s">
        <v>0</v>
      </c>
      <c r="S12" s="9" t="s">
        <v>1</v>
      </c>
      <c r="T12" s="7" t="s">
        <v>27</v>
      </c>
      <c r="U12" s="8" t="s">
        <v>0</v>
      </c>
      <c r="V12" s="9" t="s">
        <v>1</v>
      </c>
      <c r="W12" s="7" t="s">
        <v>27</v>
      </c>
      <c r="X12" s="8" t="s">
        <v>0</v>
      </c>
      <c r="Y12" s="9" t="s">
        <v>1</v>
      </c>
      <c r="Z12" s="7" t="s">
        <v>27</v>
      </c>
      <c r="AA12" s="127" t="s">
        <v>39</v>
      </c>
      <c r="AB12" s="8" t="s">
        <v>0</v>
      </c>
      <c r="AC12" s="9" t="s">
        <v>1</v>
      </c>
      <c r="AD12" s="7" t="s">
        <v>27</v>
      </c>
      <c r="AE12" s="8" t="s">
        <v>0</v>
      </c>
      <c r="AF12" s="9" t="s">
        <v>1</v>
      </c>
      <c r="AG12" s="7" t="s">
        <v>27</v>
      </c>
      <c r="AH12" s="8" t="s">
        <v>0</v>
      </c>
      <c r="AI12" s="9" t="s">
        <v>1</v>
      </c>
      <c r="AJ12" s="7" t="s">
        <v>27</v>
      </c>
      <c r="AK12" s="8" t="s">
        <v>0</v>
      </c>
      <c r="AL12" s="9" t="s">
        <v>1</v>
      </c>
      <c r="AM12" s="7" t="s">
        <v>27</v>
      </c>
    </row>
    <row r="13" spans="2:39" x14ac:dyDescent="0.2">
      <c r="B13" s="10" t="s">
        <v>3</v>
      </c>
      <c r="C13" s="37">
        <v>81</v>
      </c>
      <c r="D13" s="38">
        <v>40</v>
      </c>
      <c r="E13" s="39">
        <v>45</v>
      </c>
      <c r="F13" s="37">
        <v>81</v>
      </c>
      <c r="G13" s="38">
        <v>40</v>
      </c>
      <c r="H13" s="39">
        <v>47</v>
      </c>
      <c r="I13" s="54">
        <v>81</v>
      </c>
      <c r="J13" s="55">
        <v>40</v>
      </c>
      <c r="K13" s="56">
        <v>47</v>
      </c>
      <c r="L13" s="54">
        <v>81</v>
      </c>
      <c r="M13" s="55">
        <v>40</v>
      </c>
      <c r="N13" s="56">
        <v>47</v>
      </c>
      <c r="O13" s="78">
        <v>82</v>
      </c>
      <c r="P13" s="79">
        <v>41</v>
      </c>
      <c r="Q13" s="80">
        <v>48</v>
      </c>
      <c r="R13" s="102">
        <v>82</v>
      </c>
      <c r="S13" s="103">
        <v>41</v>
      </c>
      <c r="T13" s="104">
        <v>48</v>
      </c>
      <c r="U13" s="102">
        <v>82</v>
      </c>
      <c r="V13" s="103">
        <v>41</v>
      </c>
      <c r="W13" s="104">
        <v>48</v>
      </c>
      <c r="X13" s="144">
        <v>82</v>
      </c>
      <c r="Y13" s="145">
        <v>41</v>
      </c>
      <c r="Z13" s="146">
        <v>48</v>
      </c>
      <c r="AA13" s="160">
        <v>0</v>
      </c>
      <c r="AB13" s="13"/>
      <c r="AC13" s="13"/>
      <c r="AD13" s="14"/>
      <c r="AE13" s="22"/>
      <c r="AF13" s="22"/>
      <c r="AG13" s="23"/>
      <c r="AH13" s="13"/>
      <c r="AI13" s="13"/>
      <c r="AJ13" s="14"/>
      <c r="AK13" s="13"/>
      <c r="AL13" s="13"/>
      <c r="AM13" s="14"/>
    </row>
    <row r="14" spans="2:39" x14ac:dyDescent="0.2">
      <c r="B14" s="11" t="s">
        <v>4</v>
      </c>
      <c r="C14" s="40">
        <v>20</v>
      </c>
      <c r="D14" s="41">
        <v>9</v>
      </c>
      <c r="E14" s="42">
        <v>7</v>
      </c>
      <c r="F14" s="40">
        <v>20</v>
      </c>
      <c r="G14" s="41">
        <v>9</v>
      </c>
      <c r="H14" s="42">
        <v>7</v>
      </c>
      <c r="I14" s="57">
        <v>20</v>
      </c>
      <c r="J14" s="58">
        <v>9</v>
      </c>
      <c r="K14" s="59">
        <v>8</v>
      </c>
      <c r="L14" s="57">
        <v>20</v>
      </c>
      <c r="M14" s="58">
        <v>9</v>
      </c>
      <c r="N14" s="59">
        <v>8</v>
      </c>
      <c r="O14" s="81">
        <v>20</v>
      </c>
      <c r="P14" s="82">
        <v>9</v>
      </c>
      <c r="Q14" s="83">
        <v>8</v>
      </c>
      <c r="R14" s="105">
        <v>20</v>
      </c>
      <c r="S14" s="106">
        <v>9</v>
      </c>
      <c r="T14" s="107">
        <v>8</v>
      </c>
      <c r="U14" s="105">
        <v>20</v>
      </c>
      <c r="V14" s="106">
        <v>9</v>
      </c>
      <c r="W14" s="107">
        <v>8</v>
      </c>
      <c r="X14" s="147">
        <v>20</v>
      </c>
      <c r="Y14" s="148">
        <v>9</v>
      </c>
      <c r="Z14" s="149">
        <v>8</v>
      </c>
      <c r="AA14" s="160">
        <v>0</v>
      </c>
      <c r="AB14" s="15"/>
      <c r="AC14" s="15"/>
      <c r="AD14" s="16"/>
      <c r="AE14" s="24"/>
      <c r="AF14" s="24"/>
      <c r="AG14" s="25"/>
      <c r="AH14" s="15"/>
      <c r="AI14" s="15"/>
      <c r="AJ14" s="16"/>
      <c r="AK14" s="15"/>
      <c r="AL14" s="15"/>
      <c r="AM14" s="16"/>
    </row>
    <row r="15" spans="2:39" x14ac:dyDescent="0.2">
      <c r="B15" s="11" t="s">
        <v>5</v>
      </c>
      <c r="C15" s="40">
        <v>18</v>
      </c>
      <c r="D15" s="41">
        <v>4</v>
      </c>
      <c r="E15" s="42">
        <v>6</v>
      </c>
      <c r="F15" s="40">
        <v>18</v>
      </c>
      <c r="G15" s="41">
        <v>4</v>
      </c>
      <c r="H15" s="42">
        <v>8</v>
      </c>
      <c r="I15" s="57">
        <v>18</v>
      </c>
      <c r="J15" s="58">
        <v>4</v>
      </c>
      <c r="K15" s="59">
        <v>8</v>
      </c>
      <c r="L15" s="57">
        <v>18</v>
      </c>
      <c r="M15" s="58">
        <v>4</v>
      </c>
      <c r="N15" s="59">
        <v>8</v>
      </c>
      <c r="O15" s="81">
        <v>18</v>
      </c>
      <c r="P15" s="82">
        <v>4</v>
      </c>
      <c r="Q15" s="83">
        <v>8</v>
      </c>
      <c r="R15" s="105">
        <v>18</v>
      </c>
      <c r="S15" s="106">
        <v>4</v>
      </c>
      <c r="T15" s="107">
        <v>8</v>
      </c>
      <c r="U15" s="105">
        <v>18</v>
      </c>
      <c r="V15" s="106">
        <v>4</v>
      </c>
      <c r="W15" s="107">
        <v>8</v>
      </c>
      <c r="X15" s="147">
        <v>18</v>
      </c>
      <c r="Y15" s="148">
        <v>4</v>
      </c>
      <c r="Z15" s="149">
        <v>8</v>
      </c>
      <c r="AA15" s="160">
        <v>0</v>
      </c>
      <c r="AB15" s="15"/>
      <c r="AC15" s="15"/>
      <c r="AD15" s="16"/>
      <c r="AE15" s="24"/>
      <c r="AF15" s="24"/>
      <c r="AG15" s="25"/>
      <c r="AH15" s="15"/>
      <c r="AI15" s="15"/>
      <c r="AJ15" s="16"/>
      <c r="AK15" s="15"/>
      <c r="AL15" s="15"/>
      <c r="AM15" s="16"/>
    </row>
    <row r="16" spans="2:39" x14ac:dyDescent="0.2">
      <c r="B16" s="11" t="s">
        <v>6</v>
      </c>
      <c r="C16" s="40">
        <v>25</v>
      </c>
      <c r="D16" s="41">
        <v>12</v>
      </c>
      <c r="E16" s="42">
        <v>8</v>
      </c>
      <c r="F16" s="40">
        <v>25</v>
      </c>
      <c r="G16" s="41">
        <v>12</v>
      </c>
      <c r="H16" s="42">
        <v>8</v>
      </c>
      <c r="I16" s="57">
        <v>25</v>
      </c>
      <c r="J16" s="58">
        <v>12</v>
      </c>
      <c r="K16" s="59">
        <v>8</v>
      </c>
      <c r="L16" s="57">
        <v>25</v>
      </c>
      <c r="M16" s="58">
        <v>12</v>
      </c>
      <c r="N16" s="59">
        <v>8</v>
      </c>
      <c r="O16" s="81">
        <v>25</v>
      </c>
      <c r="P16" s="82">
        <v>12</v>
      </c>
      <c r="Q16" s="83">
        <v>8</v>
      </c>
      <c r="R16" s="105">
        <v>25</v>
      </c>
      <c r="S16" s="106">
        <v>12</v>
      </c>
      <c r="T16" s="107">
        <v>9</v>
      </c>
      <c r="U16" s="105">
        <v>25</v>
      </c>
      <c r="V16" s="106">
        <v>12</v>
      </c>
      <c r="W16" s="107">
        <v>9</v>
      </c>
      <c r="X16" s="147">
        <v>25</v>
      </c>
      <c r="Y16" s="148">
        <v>12</v>
      </c>
      <c r="Z16" s="149">
        <v>9</v>
      </c>
      <c r="AA16" s="160">
        <v>0</v>
      </c>
      <c r="AB16" s="15"/>
      <c r="AC16" s="15"/>
      <c r="AD16" s="16"/>
      <c r="AE16" s="24"/>
      <c r="AF16" s="24"/>
      <c r="AG16" s="25"/>
      <c r="AH16" s="15"/>
      <c r="AI16" s="15"/>
      <c r="AJ16" s="16"/>
      <c r="AK16" s="15"/>
      <c r="AL16" s="15"/>
      <c r="AM16" s="16"/>
    </row>
    <row r="17" spans="2:39" x14ac:dyDescent="0.2">
      <c r="B17" s="11" t="s">
        <v>7</v>
      </c>
      <c r="C17" s="40">
        <v>45</v>
      </c>
      <c r="D17" s="41">
        <v>20</v>
      </c>
      <c r="E17" s="42">
        <v>21</v>
      </c>
      <c r="F17" s="40">
        <v>45</v>
      </c>
      <c r="G17" s="41">
        <v>20</v>
      </c>
      <c r="H17" s="42">
        <v>21</v>
      </c>
      <c r="I17" s="57">
        <v>45</v>
      </c>
      <c r="J17" s="58">
        <v>20</v>
      </c>
      <c r="K17" s="59">
        <v>21</v>
      </c>
      <c r="L17" s="57">
        <v>45</v>
      </c>
      <c r="M17" s="58">
        <v>20</v>
      </c>
      <c r="N17" s="59">
        <v>21</v>
      </c>
      <c r="O17" s="81">
        <v>45</v>
      </c>
      <c r="P17" s="82">
        <v>20</v>
      </c>
      <c r="Q17" s="83">
        <v>21</v>
      </c>
      <c r="R17" s="105">
        <v>45</v>
      </c>
      <c r="S17" s="106">
        <v>20</v>
      </c>
      <c r="T17" s="107">
        <v>21</v>
      </c>
      <c r="U17" s="105">
        <v>45</v>
      </c>
      <c r="V17" s="106">
        <v>20</v>
      </c>
      <c r="W17" s="107">
        <v>23</v>
      </c>
      <c r="X17" s="147">
        <v>45</v>
      </c>
      <c r="Y17" s="148">
        <v>20</v>
      </c>
      <c r="Z17" s="149">
        <v>23</v>
      </c>
      <c r="AA17" s="160">
        <v>0</v>
      </c>
      <c r="AB17" s="15"/>
      <c r="AC17" s="15"/>
      <c r="AD17" s="16"/>
      <c r="AE17" s="24"/>
      <c r="AF17" s="24"/>
      <c r="AG17" s="25"/>
      <c r="AH17" s="15"/>
      <c r="AI17" s="15"/>
      <c r="AJ17" s="16"/>
      <c r="AK17" s="15"/>
      <c r="AL17" s="15"/>
      <c r="AM17" s="16"/>
    </row>
    <row r="18" spans="2:39" x14ac:dyDescent="0.2">
      <c r="B18" s="11" t="s">
        <v>8</v>
      </c>
      <c r="C18" s="40">
        <v>33</v>
      </c>
      <c r="D18" s="41">
        <v>10</v>
      </c>
      <c r="E18" s="42">
        <v>18</v>
      </c>
      <c r="F18" s="40">
        <v>33</v>
      </c>
      <c r="G18" s="41">
        <v>10</v>
      </c>
      <c r="H18" s="42">
        <v>18</v>
      </c>
      <c r="I18" s="57">
        <v>33</v>
      </c>
      <c r="J18" s="58">
        <v>10</v>
      </c>
      <c r="K18" s="59">
        <v>18</v>
      </c>
      <c r="L18" s="57">
        <v>33</v>
      </c>
      <c r="M18" s="58">
        <v>10</v>
      </c>
      <c r="N18" s="59">
        <v>18</v>
      </c>
      <c r="O18" s="81">
        <v>33</v>
      </c>
      <c r="P18" s="82">
        <v>10</v>
      </c>
      <c r="Q18" s="83">
        <v>18</v>
      </c>
      <c r="R18" s="105">
        <v>33</v>
      </c>
      <c r="S18" s="106">
        <v>10</v>
      </c>
      <c r="T18" s="107">
        <v>18</v>
      </c>
      <c r="U18" s="105">
        <v>33</v>
      </c>
      <c r="V18" s="106">
        <v>10</v>
      </c>
      <c r="W18" s="107">
        <v>18</v>
      </c>
      <c r="X18" s="147">
        <v>33</v>
      </c>
      <c r="Y18" s="148">
        <v>10</v>
      </c>
      <c r="Z18" s="149">
        <v>18</v>
      </c>
      <c r="AA18" s="160">
        <v>0</v>
      </c>
      <c r="AB18" s="15"/>
      <c r="AC18" s="15"/>
      <c r="AD18" s="16"/>
      <c r="AE18" s="24"/>
      <c r="AF18" s="24"/>
      <c r="AG18" s="25"/>
      <c r="AH18" s="15"/>
      <c r="AI18" s="15"/>
      <c r="AJ18" s="16"/>
      <c r="AK18" s="15"/>
      <c r="AL18" s="15"/>
      <c r="AM18" s="16"/>
    </row>
    <row r="19" spans="2:39" x14ac:dyDescent="0.2">
      <c r="B19" s="11" t="s">
        <v>9</v>
      </c>
      <c r="C19" s="40">
        <v>74</v>
      </c>
      <c r="D19" s="41">
        <v>52</v>
      </c>
      <c r="E19" s="42">
        <v>39</v>
      </c>
      <c r="F19" s="40">
        <v>74</v>
      </c>
      <c r="G19" s="41">
        <v>52</v>
      </c>
      <c r="H19" s="42">
        <v>39</v>
      </c>
      <c r="I19" s="57">
        <v>74</v>
      </c>
      <c r="J19" s="58">
        <v>52</v>
      </c>
      <c r="K19" s="59">
        <v>39</v>
      </c>
      <c r="L19" s="57">
        <v>75</v>
      </c>
      <c r="M19" s="58">
        <v>53</v>
      </c>
      <c r="N19" s="59">
        <v>39</v>
      </c>
      <c r="O19" s="81">
        <v>75</v>
      </c>
      <c r="P19" s="82">
        <v>53</v>
      </c>
      <c r="Q19" s="83">
        <v>41</v>
      </c>
      <c r="R19" s="105">
        <v>75</v>
      </c>
      <c r="S19" s="106">
        <v>53</v>
      </c>
      <c r="T19" s="107">
        <v>41</v>
      </c>
      <c r="U19" s="105">
        <v>75</v>
      </c>
      <c r="V19" s="106">
        <v>53</v>
      </c>
      <c r="W19" s="107">
        <v>41</v>
      </c>
      <c r="X19" s="147">
        <v>77</v>
      </c>
      <c r="Y19" s="148">
        <v>55</v>
      </c>
      <c r="Z19" s="149">
        <v>45</v>
      </c>
      <c r="AA19" s="160">
        <v>0</v>
      </c>
      <c r="AB19" s="15"/>
      <c r="AC19" s="15"/>
      <c r="AD19" s="16"/>
      <c r="AE19" s="24"/>
      <c r="AF19" s="24"/>
      <c r="AG19" s="25"/>
      <c r="AH19" s="15"/>
      <c r="AI19" s="15"/>
      <c r="AJ19" s="16"/>
      <c r="AK19" s="15"/>
      <c r="AL19" s="15"/>
      <c r="AM19" s="16"/>
    </row>
    <row r="20" spans="2:39" x14ac:dyDescent="0.2">
      <c r="B20" s="11" t="s">
        <v>10</v>
      </c>
      <c r="C20" s="40">
        <v>71</v>
      </c>
      <c r="D20" s="41">
        <v>48</v>
      </c>
      <c r="E20" s="42">
        <v>40</v>
      </c>
      <c r="F20" s="40">
        <v>72</v>
      </c>
      <c r="G20" s="41">
        <v>49</v>
      </c>
      <c r="H20" s="42">
        <v>41</v>
      </c>
      <c r="I20" s="57">
        <v>72</v>
      </c>
      <c r="J20" s="58">
        <v>49</v>
      </c>
      <c r="K20" s="59">
        <v>41</v>
      </c>
      <c r="L20" s="57">
        <v>72</v>
      </c>
      <c r="M20" s="58">
        <v>49</v>
      </c>
      <c r="N20" s="59">
        <v>41</v>
      </c>
      <c r="O20" s="81">
        <v>72</v>
      </c>
      <c r="P20" s="82">
        <v>49</v>
      </c>
      <c r="Q20" s="83">
        <v>41</v>
      </c>
      <c r="R20" s="105">
        <v>72</v>
      </c>
      <c r="S20" s="106">
        <v>49</v>
      </c>
      <c r="T20" s="107">
        <v>41</v>
      </c>
      <c r="U20" s="105">
        <v>72</v>
      </c>
      <c r="V20" s="106">
        <v>49</v>
      </c>
      <c r="W20" s="107">
        <v>41</v>
      </c>
      <c r="X20" s="147">
        <v>73</v>
      </c>
      <c r="Y20" s="148">
        <v>49</v>
      </c>
      <c r="Z20" s="149">
        <v>41</v>
      </c>
      <c r="AA20" s="160">
        <v>0</v>
      </c>
      <c r="AB20" s="15"/>
      <c r="AC20" s="15"/>
      <c r="AD20" s="16"/>
      <c r="AE20" s="24"/>
      <c r="AF20" s="24"/>
      <c r="AG20" s="25"/>
      <c r="AH20" s="15"/>
      <c r="AI20" s="15"/>
      <c r="AJ20" s="16"/>
      <c r="AK20" s="15"/>
      <c r="AL20" s="15"/>
      <c r="AM20" s="16"/>
    </row>
    <row r="21" spans="2:39" x14ac:dyDescent="0.2">
      <c r="B21" s="11" t="s">
        <v>11</v>
      </c>
      <c r="C21" s="40">
        <v>9</v>
      </c>
      <c r="D21" s="41">
        <v>5</v>
      </c>
      <c r="E21" s="42">
        <v>3</v>
      </c>
      <c r="F21" s="40">
        <v>9</v>
      </c>
      <c r="G21" s="41">
        <v>5</v>
      </c>
      <c r="H21" s="42">
        <v>3</v>
      </c>
      <c r="I21" s="57">
        <v>9</v>
      </c>
      <c r="J21" s="58">
        <v>5</v>
      </c>
      <c r="K21" s="59">
        <v>3</v>
      </c>
      <c r="L21" s="57">
        <v>9</v>
      </c>
      <c r="M21" s="58">
        <v>5</v>
      </c>
      <c r="N21" s="59">
        <v>3</v>
      </c>
      <c r="O21" s="81">
        <v>10</v>
      </c>
      <c r="P21" s="82">
        <v>5</v>
      </c>
      <c r="Q21" s="83">
        <v>4</v>
      </c>
      <c r="R21" s="105">
        <v>10</v>
      </c>
      <c r="S21" s="106">
        <v>5</v>
      </c>
      <c r="T21" s="107">
        <v>4</v>
      </c>
      <c r="U21" s="105">
        <v>10</v>
      </c>
      <c r="V21" s="106">
        <v>5</v>
      </c>
      <c r="W21" s="107">
        <v>4</v>
      </c>
      <c r="X21" s="147">
        <v>10</v>
      </c>
      <c r="Y21" s="148">
        <v>5</v>
      </c>
      <c r="Z21" s="149">
        <v>4</v>
      </c>
      <c r="AA21" s="160">
        <v>0</v>
      </c>
      <c r="AB21" s="15"/>
      <c r="AC21" s="15"/>
      <c r="AD21" s="16"/>
      <c r="AE21" s="24"/>
      <c r="AF21" s="24"/>
      <c r="AG21" s="25"/>
      <c r="AH21" s="15"/>
      <c r="AI21" s="15"/>
      <c r="AJ21" s="16"/>
      <c r="AK21" s="15"/>
      <c r="AL21" s="15"/>
      <c r="AM21" s="16"/>
    </row>
    <row r="22" spans="2:39" x14ac:dyDescent="0.2">
      <c r="B22" s="11" t="s">
        <v>12</v>
      </c>
      <c r="C22" s="40">
        <v>568</v>
      </c>
      <c r="D22" s="41">
        <v>474</v>
      </c>
      <c r="E22" s="42">
        <v>502</v>
      </c>
      <c r="F22" s="40">
        <v>569</v>
      </c>
      <c r="G22" s="41">
        <v>475</v>
      </c>
      <c r="H22" s="42">
        <f>502+4</f>
        <v>506</v>
      </c>
      <c r="I22" s="57">
        <v>569</v>
      </c>
      <c r="J22" s="58">
        <v>478</v>
      </c>
      <c r="K22" s="59">
        <v>508</v>
      </c>
      <c r="L22" s="57">
        <v>569</v>
      </c>
      <c r="M22" s="58">
        <v>478</v>
      </c>
      <c r="N22" s="59">
        <v>511</v>
      </c>
      <c r="O22" s="81">
        <v>572</v>
      </c>
      <c r="P22" s="82">
        <v>479</v>
      </c>
      <c r="Q22" s="83">
        <v>516</v>
      </c>
      <c r="R22" s="105">
        <v>573</v>
      </c>
      <c r="S22" s="106">
        <v>479</v>
      </c>
      <c r="T22" s="107">
        <v>521</v>
      </c>
      <c r="U22" s="105">
        <v>574</v>
      </c>
      <c r="V22" s="106">
        <v>479</v>
      </c>
      <c r="W22" s="107">
        <v>523</v>
      </c>
      <c r="X22" s="147">
        <v>576</v>
      </c>
      <c r="Y22" s="148">
        <v>480</v>
      </c>
      <c r="Z22" s="149">
        <v>527</v>
      </c>
      <c r="AA22" s="160">
        <v>0</v>
      </c>
      <c r="AB22" s="15"/>
      <c r="AC22" s="15"/>
      <c r="AD22" s="16"/>
      <c r="AE22" s="24"/>
      <c r="AF22" s="24"/>
      <c r="AG22" s="25"/>
      <c r="AH22" s="15"/>
      <c r="AI22" s="15"/>
      <c r="AJ22" s="16"/>
      <c r="AK22" s="15"/>
      <c r="AL22" s="15"/>
      <c r="AM22" s="16"/>
    </row>
    <row r="23" spans="2:39" x14ac:dyDescent="0.2">
      <c r="B23" s="11" t="s">
        <v>13</v>
      </c>
      <c r="C23" s="40">
        <v>47</v>
      </c>
      <c r="D23" s="41">
        <v>35</v>
      </c>
      <c r="E23" s="42">
        <v>37</v>
      </c>
      <c r="F23" s="40">
        <v>47</v>
      </c>
      <c r="G23" s="41">
        <v>35</v>
      </c>
      <c r="H23" s="42">
        <v>37</v>
      </c>
      <c r="I23" s="57">
        <v>47</v>
      </c>
      <c r="J23" s="58">
        <v>35</v>
      </c>
      <c r="K23" s="59">
        <v>37</v>
      </c>
      <c r="L23" s="57">
        <v>47</v>
      </c>
      <c r="M23" s="58">
        <v>35</v>
      </c>
      <c r="N23" s="59">
        <v>37</v>
      </c>
      <c r="O23" s="81">
        <v>47</v>
      </c>
      <c r="P23" s="82">
        <v>35</v>
      </c>
      <c r="Q23" s="83">
        <v>37</v>
      </c>
      <c r="R23" s="105">
        <v>47</v>
      </c>
      <c r="S23" s="106">
        <v>35</v>
      </c>
      <c r="T23" s="107">
        <v>37</v>
      </c>
      <c r="U23" s="105">
        <v>48</v>
      </c>
      <c r="V23" s="106">
        <v>36</v>
      </c>
      <c r="W23" s="107">
        <v>37</v>
      </c>
      <c r="X23" s="147">
        <v>48</v>
      </c>
      <c r="Y23" s="148">
        <v>36</v>
      </c>
      <c r="Z23" s="149">
        <v>37</v>
      </c>
      <c r="AA23" s="160">
        <v>0</v>
      </c>
      <c r="AB23" s="15"/>
      <c r="AC23" s="15"/>
      <c r="AD23" s="16"/>
      <c r="AE23" s="24"/>
      <c r="AF23" s="24"/>
      <c r="AG23" s="25"/>
      <c r="AH23" s="15"/>
      <c r="AI23" s="15"/>
      <c r="AJ23" s="16"/>
      <c r="AK23" s="15"/>
      <c r="AL23" s="15"/>
      <c r="AM23" s="16"/>
    </row>
    <row r="24" spans="2:39" x14ac:dyDescent="0.2">
      <c r="B24" s="11" t="s">
        <v>14</v>
      </c>
      <c r="C24" s="40">
        <v>65</v>
      </c>
      <c r="D24" s="41">
        <v>33</v>
      </c>
      <c r="E24" s="42">
        <v>30</v>
      </c>
      <c r="F24" s="40">
        <v>65</v>
      </c>
      <c r="G24" s="41">
        <v>33</v>
      </c>
      <c r="H24" s="42">
        <v>30</v>
      </c>
      <c r="I24" s="57">
        <v>65</v>
      </c>
      <c r="J24" s="58">
        <v>33</v>
      </c>
      <c r="K24" s="59">
        <v>30</v>
      </c>
      <c r="L24" s="57">
        <v>65</v>
      </c>
      <c r="M24" s="58">
        <v>33</v>
      </c>
      <c r="N24" s="59">
        <v>30</v>
      </c>
      <c r="O24" s="81">
        <v>65</v>
      </c>
      <c r="P24" s="82">
        <v>33</v>
      </c>
      <c r="Q24" s="83">
        <v>32</v>
      </c>
      <c r="R24" s="105">
        <v>65</v>
      </c>
      <c r="S24" s="106">
        <v>33</v>
      </c>
      <c r="T24" s="107">
        <v>32</v>
      </c>
      <c r="U24" s="105">
        <v>65</v>
      </c>
      <c r="V24" s="106">
        <v>33</v>
      </c>
      <c r="W24" s="107">
        <v>32</v>
      </c>
      <c r="X24" s="147">
        <v>65</v>
      </c>
      <c r="Y24" s="148">
        <v>33</v>
      </c>
      <c r="Z24" s="149">
        <v>32</v>
      </c>
      <c r="AA24" s="160">
        <v>0</v>
      </c>
      <c r="AB24" s="15"/>
      <c r="AC24" s="15"/>
      <c r="AD24" s="16"/>
      <c r="AE24" s="24"/>
      <c r="AF24" s="24"/>
      <c r="AG24" s="25"/>
      <c r="AH24" s="15"/>
      <c r="AI24" s="15"/>
      <c r="AJ24" s="16"/>
      <c r="AK24" s="15"/>
      <c r="AL24" s="15"/>
      <c r="AM24" s="16"/>
    </row>
    <row r="25" spans="2:39" x14ac:dyDescent="0.2">
      <c r="B25" s="11" t="s">
        <v>15</v>
      </c>
      <c r="C25" s="40">
        <v>92</v>
      </c>
      <c r="D25" s="41">
        <v>52</v>
      </c>
      <c r="E25" s="42">
        <v>48</v>
      </c>
      <c r="F25" s="40">
        <v>92</v>
      </c>
      <c r="G25" s="41">
        <v>52</v>
      </c>
      <c r="H25" s="42">
        <v>52</v>
      </c>
      <c r="I25" s="57">
        <v>92</v>
      </c>
      <c r="J25" s="58">
        <v>54</v>
      </c>
      <c r="K25" s="59">
        <v>53</v>
      </c>
      <c r="L25" s="57">
        <v>93</v>
      </c>
      <c r="M25" s="58">
        <v>55</v>
      </c>
      <c r="N25" s="59">
        <v>53</v>
      </c>
      <c r="O25" s="81">
        <v>96</v>
      </c>
      <c r="P25" s="82">
        <v>58</v>
      </c>
      <c r="Q25" s="83">
        <v>58</v>
      </c>
      <c r="R25" s="105">
        <v>96</v>
      </c>
      <c r="S25" s="106">
        <v>58</v>
      </c>
      <c r="T25" s="107">
        <v>59</v>
      </c>
      <c r="U25" s="105">
        <v>96</v>
      </c>
      <c r="V25" s="106">
        <v>58</v>
      </c>
      <c r="W25" s="107">
        <v>59</v>
      </c>
      <c r="X25" s="147">
        <v>96</v>
      </c>
      <c r="Y25" s="148">
        <v>58</v>
      </c>
      <c r="Z25" s="149">
        <v>61</v>
      </c>
      <c r="AA25" s="160">
        <v>0</v>
      </c>
      <c r="AB25" s="15"/>
      <c r="AC25" s="15"/>
      <c r="AD25" s="16"/>
      <c r="AE25" s="24"/>
      <c r="AF25" s="24"/>
      <c r="AG25" s="25"/>
      <c r="AH25" s="15"/>
      <c r="AI25" s="15"/>
      <c r="AJ25" s="16"/>
      <c r="AK25" s="15"/>
      <c r="AL25" s="15"/>
      <c r="AM25" s="16"/>
    </row>
    <row r="26" spans="2:39" x14ac:dyDescent="0.2">
      <c r="B26" s="11" t="s">
        <v>16</v>
      </c>
      <c r="C26" s="40">
        <v>177</v>
      </c>
      <c r="D26" s="41">
        <v>115</v>
      </c>
      <c r="E26" s="42">
        <v>114</v>
      </c>
      <c r="F26" s="40">
        <v>177</v>
      </c>
      <c r="G26" s="41">
        <v>115</v>
      </c>
      <c r="H26" s="42">
        <v>116</v>
      </c>
      <c r="I26" s="57">
        <v>177</v>
      </c>
      <c r="J26" s="58">
        <v>115</v>
      </c>
      <c r="K26" s="59">
        <v>118</v>
      </c>
      <c r="L26" s="57">
        <v>177</v>
      </c>
      <c r="M26" s="58">
        <v>115</v>
      </c>
      <c r="N26" s="59">
        <v>118</v>
      </c>
      <c r="O26" s="81">
        <v>177</v>
      </c>
      <c r="P26" s="82">
        <v>115</v>
      </c>
      <c r="Q26" s="83">
        <v>119</v>
      </c>
      <c r="R26" s="105">
        <v>178</v>
      </c>
      <c r="S26" s="106">
        <v>116</v>
      </c>
      <c r="T26" s="107">
        <v>121</v>
      </c>
      <c r="U26" s="105">
        <v>178</v>
      </c>
      <c r="V26" s="106">
        <v>119</v>
      </c>
      <c r="W26" s="107">
        <v>122</v>
      </c>
      <c r="X26" s="147">
        <v>178</v>
      </c>
      <c r="Y26" s="148">
        <v>119</v>
      </c>
      <c r="Z26" s="149">
        <v>122</v>
      </c>
      <c r="AA26" s="160">
        <v>0</v>
      </c>
      <c r="AB26" s="15"/>
      <c r="AC26" s="15"/>
      <c r="AD26" s="16"/>
      <c r="AE26" s="24"/>
      <c r="AF26" s="24"/>
      <c r="AG26" s="25"/>
      <c r="AH26" s="15"/>
      <c r="AI26" s="15"/>
      <c r="AJ26" s="16"/>
      <c r="AK26" s="15"/>
      <c r="AL26" s="15"/>
      <c r="AM26" s="16"/>
    </row>
    <row r="27" spans="2:39" x14ac:dyDescent="0.2">
      <c r="B27" s="11" t="s">
        <v>17</v>
      </c>
      <c r="C27" s="40">
        <v>13</v>
      </c>
      <c r="D27" s="41">
        <v>4</v>
      </c>
      <c r="E27" s="42">
        <v>3</v>
      </c>
      <c r="F27" s="40">
        <v>13</v>
      </c>
      <c r="G27" s="41">
        <v>4</v>
      </c>
      <c r="H27" s="42">
        <v>3</v>
      </c>
      <c r="I27" s="57">
        <v>13</v>
      </c>
      <c r="J27" s="58">
        <v>4</v>
      </c>
      <c r="K27" s="59">
        <v>3</v>
      </c>
      <c r="L27" s="57">
        <v>13</v>
      </c>
      <c r="M27" s="58">
        <v>4</v>
      </c>
      <c r="N27" s="59">
        <v>3</v>
      </c>
      <c r="O27" s="81">
        <v>13</v>
      </c>
      <c r="P27" s="82">
        <v>4</v>
      </c>
      <c r="Q27" s="83">
        <v>3</v>
      </c>
      <c r="R27" s="105">
        <v>13</v>
      </c>
      <c r="S27" s="106">
        <v>4</v>
      </c>
      <c r="T27" s="107">
        <v>3</v>
      </c>
      <c r="U27" s="105">
        <v>13</v>
      </c>
      <c r="V27" s="106">
        <v>4</v>
      </c>
      <c r="W27" s="107">
        <v>3</v>
      </c>
      <c r="X27" s="147">
        <v>13</v>
      </c>
      <c r="Y27" s="148">
        <v>4</v>
      </c>
      <c r="Z27" s="149">
        <v>3</v>
      </c>
      <c r="AA27" s="160">
        <v>0</v>
      </c>
      <c r="AB27" s="15"/>
      <c r="AC27" s="15"/>
      <c r="AD27" s="16"/>
      <c r="AE27" s="24"/>
      <c r="AF27" s="24"/>
      <c r="AG27" s="25"/>
      <c r="AH27" s="15"/>
      <c r="AI27" s="15"/>
      <c r="AJ27" s="16"/>
      <c r="AK27" s="15"/>
      <c r="AL27" s="15"/>
      <c r="AM27" s="16"/>
    </row>
    <row r="28" spans="2:39" x14ac:dyDescent="0.2">
      <c r="B28" s="11" t="s">
        <v>18</v>
      </c>
      <c r="C28" s="40">
        <v>18</v>
      </c>
      <c r="D28" s="41">
        <v>3</v>
      </c>
      <c r="E28" s="42">
        <v>5</v>
      </c>
      <c r="F28" s="40">
        <v>18</v>
      </c>
      <c r="G28" s="41">
        <v>3</v>
      </c>
      <c r="H28" s="42">
        <v>5</v>
      </c>
      <c r="I28" s="57">
        <v>18</v>
      </c>
      <c r="J28" s="58">
        <v>3</v>
      </c>
      <c r="K28" s="59">
        <v>5</v>
      </c>
      <c r="L28" s="57">
        <v>18</v>
      </c>
      <c r="M28" s="58">
        <v>3</v>
      </c>
      <c r="N28" s="59">
        <v>5</v>
      </c>
      <c r="O28" s="81">
        <v>18</v>
      </c>
      <c r="P28" s="82">
        <v>3</v>
      </c>
      <c r="Q28" s="83">
        <v>5</v>
      </c>
      <c r="R28" s="105">
        <v>18</v>
      </c>
      <c r="S28" s="106">
        <v>3</v>
      </c>
      <c r="T28" s="107">
        <v>5</v>
      </c>
      <c r="U28" s="105">
        <v>18</v>
      </c>
      <c r="V28" s="106">
        <v>3</v>
      </c>
      <c r="W28" s="107">
        <v>5</v>
      </c>
      <c r="X28" s="147">
        <v>18</v>
      </c>
      <c r="Y28" s="148">
        <v>3</v>
      </c>
      <c r="Z28" s="149">
        <v>5</v>
      </c>
      <c r="AA28" s="160">
        <v>0</v>
      </c>
      <c r="AB28" s="15"/>
      <c r="AC28" s="15"/>
      <c r="AD28" s="16"/>
      <c r="AE28" s="24"/>
      <c r="AF28" s="24"/>
      <c r="AG28" s="25"/>
      <c r="AH28" s="15"/>
      <c r="AI28" s="15"/>
      <c r="AJ28" s="16"/>
      <c r="AK28" s="15"/>
      <c r="AL28" s="15"/>
      <c r="AM28" s="16"/>
    </row>
    <row r="29" spans="2:39" x14ac:dyDescent="0.2">
      <c r="B29" s="11" t="s">
        <v>19</v>
      </c>
      <c r="C29" s="40">
        <v>22</v>
      </c>
      <c r="D29" s="41">
        <v>13</v>
      </c>
      <c r="E29" s="42">
        <v>16</v>
      </c>
      <c r="F29" s="40">
        <v>22</v>
      </c>
      <c r="G29" s="41">
        <v>13</v>
      </c>
      <c r="H29" s="42">
        <v>16</v>
      </c>
      <c r="I29" s="57">
        <v>22</v>
      </c>
      <c r="J29" s="58">
        <v>13</v>
      </c>
      <c r="K29" s="59">
        <v>17</v>
      </c>
      <c r="L29" s="57">
        <v>22</v>
      </c>
      <c r="M29" s="58">
        <v>13</v>
      </c>
      <c r="N29" s="59">
        <v>17</v>
      </c>
      <c r="O29" s="81">
        <v>22</v>
      </c>
      <c r="P29" s="82">
        <v>13</v>
      </c>
      <c r="Q29" s="83">
        <v>17</v>
      </c>
      <c r="R29" s="105">
        <v>22</v>
      </c>
      <c r="S29" s="106">
        <v>13</v>
      </c>
      <c r="T29" s="107">
        <v>17</v>
      </c>
      <c r="U29" s="105">
        <v>22</v>
      </c>
      <c r="V29" s="106">
        <v>13</v>
      </c>
      <c r="W29" s="107">
        <v>17</v>
      </c>
      <c r="X29" s="147">
        <v>22</v>
      </c>
      <c r="Y29" s="148">
        <v>13</v>
      </c>
      <c r="Z29" s="149">
        <v>17</v>
      </c>
      <c r="AA29" s="160">
        <v>0</v>
      </c>
      <c r="AB29" s="15"/>
      <c r="AC29" s="15"/>
      <c r="AD29" s="16"/>
      <c r="AE29" s="24"/>
      <c r="AF29" s="24"/>
      <c r="AG29" s="25"/>
      <c r="AH29" s="15"/>
      <c r="AI29" s="15"/>
      <c r="AJ29" s="16"/>
      <c r="AK29" s="15"/>
      <c r="AL29" s="15"/>
      <c r="AM29" s="16"/>
    </row>
    <row r="30" spans="2:39" x14ac:dyDescent="0.2">
      <c r="B30" s="11" t="s">
        <v>20</v>
      </c>
      <c r="C30" s="40">
        <v>8</v>
      </c>
      <c r="D30" s="41">
        <v>2</v>
      </c>
      <c r="E30" s="42">
        <v>4</v>
      </c>
      <c r="F30" s="40">
        <v>8</v>
      </c>
      <c r="G30" s="41">
        <v>2</v>
      </c>
      <c r="H30" s="42">
        <v>4</v>
      </c>
      <c r="I30" s="57">
        <v>8</v>
      </c>
      <c r="J30" s="58">
        <v>2</v>
      </c>
      <c r="K30" s="59">
        <v>4</v>
      </c>
      <c r="L30" s="57">
        <v>8</v>
      </c>
      <c r="M30" s="58">
        <v>2</v>
      </c>
      <c r="N30" s="59">
        <v>4</v>
      </c>
      <c r="O30" s="81">
        <v>8</v>
      </c>
      <c r="P30" s="82">
        <v>2</v>
      </c>
      <c r="Q30" s="83">
        <v>4</v>
      </c>
      <c r="R30" s="105">
        <v>8</v>
      </c>
      <c r="S30" s="106">
        <v>2</v>
      </c>
      <c r="T30" s="107">
        <v>4</v>
      </c>
      <c r="U30" s="105">
        <v>8</v>
      </c>
      <c r="V30" s="106">
        <v>2</v>
      </c>
      <c r="W30" s="107">
        <v>4</v>
      </c>
      <c r="X30" s="147">
        <v>8</v>
      </c>
      <c r="Y30" s="148">
        <v>2</v>
      </c>
      <c r="Z30" s="149">
        <v>4</v>
      </c>
      <c r="AA30" s="160">
        <v>0</v>
      </c>
      <c r="AB30" s="15"/>
      <c r="AC30" s="15"/>
      <c r="AD30" s="16"/>
      <c r="AE30" s="24"/>
      <c r="AF30" s="24"/>
      <c r="AG30" s="25"/>
      <c r="AH30" s="15"/>
      <c r="AI30" s="15"/>
      <c r="AJ30" s="16"/>
      <c r="AK30" s="15"/>
      <c r="AL30" s="15"/>
      <c r="AM30" s="16"/>
    </row>
    <row r="31" spans="2:39" x14ac:dyDescent="0.2">
      <c r="B31" s="11" t="s">
        <v>21</v>
      </c>
      <c r="C31" s="40">
        <v>427</v>
      </c>
      <c r="D31" s="41">
        <v>281</v>
      </c>
      <c r="E31" s="42">
        <v>380</v>
      </c>
      <c r="F31" s="40">
        <v>430</v>
      </c>
      <c r="G31" s="41">
        <v>282</v>
      </c>
      <c r="H31" s="42">
        <v>385</v>
      </c>
      <c r="I31" s="57">
        <v>430</v>
      </c>
      <c r="J31" s="58">
        <v>284</v>
      </c>
      <c r="K31" s="59">
        <v>387</v>
      </c>
      <c r="L31" s="57">
        <v>430</v>
      </c>
      <c r="M31" s="58">
        <v>284</v>
      </c>
      <c r="N31" s="59">
        <v>387</v>
      </c>
      <c r="O31" s="81">
        <v>431</v>
      </c>
      <c r="P31" s="82">
        <v>284</v>
      </c>
      <c r="Q31" s="83">
        <v>388</v>
      </c>
      <c r="R31" s="105">
        <v>431</v>
      </c>
      <c r="S31" s="106">
        <v>284</v>
      </c>
      <c r="T31" s="107">
        <v>391</v>
      </c>
      <c r="U31" s="105">
        <v>432</v>
      </c>
      <c r="V31" s="106">
        <v>285</v>
      </c>
      <c r="W31" s="107">
        <v>406</v>
      </c>
      <c r="X31" s="147">
        <v>434</v>
      </c>
      <c r="Y31" s="148">
        <v>286</v>
      </c>
      <c r="Z31" s="149">
        <v>411</v>
      </c>
      <c r="AA31" s="148">
        <v>7</v>
      </c>
      <c r="AB31" s="15"/>
      <c r="AC31" s="15"/>
      <c r="AD31" s="16"/>
      <c r="AE31" s="24"/>
      <c r="AF31" s="24"/>
      <c r="AG31" s="25"/>
      <c r="AH31" s="15"/>
      <c r="AI31" s="15"/>
      <c r="AJ31" s="16"/>
      <c r="AK31" s="15"/>
      <c r="AL31" s="15"/>
      <c r="AM31" s="16"/>
    </row>
    <row r="32" spans="2:39" x14ac:dyDescent="0.2">
      <c r="B32" s="11" t="s">
        <v>25</v>
      </c>
      <c r="C32" s="40">
        <v>54</v>
      </c>
      <c r="D32" s="41">
        <v>38</v>
      </c>
      <c r="E32" s="42">
        <v>43</v>
      </c>
      <c r="F32" s="40">
        <v>57</v>
      </c>
      <c r="G32" s="41">
        <v>41</v>
      </c>
      <c r="H32" s="42">
        <v>46</v>
      </c>
      <c r="I32" s="57">
        <v>57</v>
      </c>
      <c r="J32" s="58">
        <v>42</v>
      </c>
      <c r="K32" s="59">
        <v>46</v>
      </c>
      <c r="L32" s="57">
        <v>57</v>
      </c>
      <c r="M32" s="58">
        <v>42</v>
      </c>
      <c r="N32" s="59">
        <v>46</v>
      </c>
      <c r="O32" s="81">
        <v>57</v>
      </c>
      <c r="P32" s="82">
        <v>42</v>
      </c>
      <c r="Q32" s="83">
        <v>47</v>
      </c>
      <c r="R32" s="105">
        <v>57</v>
      </c>
      <c r="S32" s="106">
        <v>42</v>
      </c>
      <c r="T32" s="107">
        <v>48</v>
      </c>
      <c r="U32" s="105">
        <v>57</v>
      </c>
      <c r="V32" s="106">
        <v>42</v>
      </c>
      <c r="W32" s="107">
        <v>48</v>
      </c>
      <c r="X32" s="147">
        <v>57</v>
      </c>
      <c r="Y32" s="148">
        <v>42</v>
      </c>
      <c r="Z32" s="149">
        <v>48</v>
      </c>
      <c r="AA32" s="148">
        <v>0</v>
      </c>
      <c r="AB32" s="15"/>
      <c r="AC32" s="15"/>
      <c r="AD32" s="16"/>
      <c r="AE32" s="24"/>
      <c r="AF32" s="24"/>
      <c r="AG32" s="25"/>
      <c r="AH32" s="15"/>
      <c r="AI32" s="15"/>
      <c r="AJ32" s="16"/>
      <c r="AK32" s="15"/>
      <c r="AL32" s="15"/>
      <c r="AM32" s="16"/>
    </row>
    <row r="33" spans="2:39" x14ac:dyDescent="0.2">
      <c r="B33" s="11" t="s">
        <v>26</v>
      </c>
      <c r="C33" s="40">
        <v>62</v>
      </c>
      <c r="D33" s="41">
        <v>48</v>
      </c>
      <c r="E33" s="42">
        <v>45</v>
      </c>
      <c r="F33" s="40">
        <v>62</v>
      </c>
      <c r="G33" s="41">
        <v>48</v>
      </c>
      <c r="H33" s="42">
        <v>45</v>
      </c>
      <c r="I33" s="57">
        <v>62</v>
      </c>
      <c r="J33" s="58">
        <v>48</v>
      </c>
      <c r="K33" s="59">
        <v>45</v>
      </c>
      <c r="L33" s="57">
        <v>62</v>
      </c>
      <c r="M33" s="58">
        <v>48</v>
      </c>
      <c r="N33" s="59">
        <v>45</v>
      </c>
      <c r="O33" s="81">
        <v>62</v>
      </c>
      <c r="P33" s="82">
        <v>48</v>
      </c>
      <c r="Q33" s="83">
        <v>46</v>
      </c>
      <c r="R33" s="105">
        <v>62</v>
      </c>
      <c r="S33" s="106">
        <v>48</v>
      </c>
      <c r="T33" s="107">
        <v>47</v>
      </c>
      <c r="U33" s="105">
        <v>62</v>
      </c>
      <c r="V33" s="106">
        <v>48</v>
      </c>
      <c r="W33" s="107">
        <v>47</v>
      </c>
      <c r="X33" s="147">
        <v>62</v>
      </c>
      <c r="Y33" s="148">
        <v>48</v>
      </c>
      <c r="Z33" s="149">
        <v>47</v>
      </c>
      <c r="AA33" s="148">
        <v>0</v>
      </c>
      <c r="AB33" s="15"/>
      <c r="AC33" s="15"/>
      <c r="AD33" s="16"/>
      <c r="AE33" s="24"/>
      <c r="AF33" s="24"/>
      <c r="AG33" s="25"/>
      <c r="AH33" s="15"/>
      <c r="AI33" s="15"/>
      <c r="AJ33" s="16"/>
      <c r="AK33" s="15"/>
      <c r="AL33" s="15"/>
      <c r="AM33" s="16"/>
    </row>
    <row r="34" spans="2:39" x14ac:dyDescent="0.2">
      <c r="B34" s="11" t="s">
        <v>22</v>
      </c>
      <c r="C34" s="40">
        <v>29</v>
      </c>
      <c r="D34" s="41">
        <v>16</v>
      </c>
      <c r="E34" s="42">
        <v>17</v>
      </c>
      <c r="F34" s="40">
        <v>29</v>
      </c>
      <c r="G34" s="41">
        <v>16</v>
      </c>
      <c r="H34" s="42">
        <v>17</v>
      </c>
      <c r="I34" s="57">
        <v>29</v>
      </c>
      <c r="J34" s="58">
        <v>16</v>
      </c>
      <c r="K34" s="59">
        <v>18</v>
      </c>
      <c r="L34" s="57">
        <v>29</v>
      </c>
      <c r="M34" s="58">
        <v>16</v>
      </c>
      <c r="N34" s="59">
        <v>18</v>
      </c>
      <c r="O34" s="81">
        <v>29</v>
      </c>
      <c r="P34" s="82">
        <v>16</v>
      </c>
      <c r="Q34" s="83">
        <v>18</v>
      </c>
      <c r="R34" s="105">
        <v>29</v>
      </c>
      <c r="S34" s="106">
        <v>16</v>
      </c>
      <c r="T34" s="107">
        <v>18</v>
      </c>
      <c r="U34" s="105">
        <v>29</v>
      </c>
      <c r="V34" s="106">
        <v>16</v>
      </c>
      <c r="W34" s="107">
        <v>18</v>
      </c>
      <c r="X34" s="147">
        <v>30</v>
      </c>
      <c r="Y34" s="148">
        <v>17</v>
      </c>
      <c r="Z34" s="149">
        <v>18</v>
      </c>
      <c r="AA34" s="148">
        <v>0</v>
      </c>
      <c r="AB34" s="15"/>
      <c r="AC34" s="15"/>
      <c r="AD34" s="16"/>
      <c r="AE34" s="24"/>
      <c r="AF34" s="24"/>
      <c r="AG34" s="25"/>
      <c r="AH34" s="15"/>
      <c r="AI34" s="15"/>
      <c r="AJ34" s="16"/>
      <c r="AK34" s="15"/>
      <c r="AL34" s="15"/>
      <c r="AM34" s="16"/>
    </row>
    <row r="35" spans="2:39" x14ac:dyDescent="0.2">
      <c r="B35" s="11" t="s">
        <v>23</v>
      </c>
      <c r="C35" s="40">
        <v>47</v>
      </c>
      <c r="D35" s="41">
        <v>26</v>
      </c>
      <c r="E35" s="42">
        <v>31</v>
      </c>
      <c r="F35" s="40">
        <v>48</v>
      </c>
      <c r="G35" s="41">
        <v>27</v>
      </c>
      <c r="H35" s="42">
        <v>32</v>
      </c>
      <c r="I35" s="57">
        <v>48</v>
      </c>
      <c r="J35" s="58">
        <v>27</v>
      </c>
      <c r="K35" s="59">
        <v>33</v>
      </c>
      <c r="L35" s="57">
        <v>48</v>
      </c>
      <c r="M35" s="58">
        <v>27</v>
      </c>
      <c r="N35" s="59">
        <v>33</v>
      </c>
      <c r="O35" s="81">
        <v>48</v>
      </c>
      <c r="P35" s="82">
        <v>27</v>
      </c>
      <c r="Q35" s="83">
        <v>33</v>
      </c>
      <c r="R35" s="105">
        <v>48</v>
      </c>
      <c r="S35" s="106">
        <v>27</v>
      </c>
      <c r="T35" s="107">
        <v>33</v>
      </c>
      <c r="U35" s="105">
        <v>48</v>
      </c>
      <c r="V35" s="106">
        <v>27</v>
      </c>
      <c r="W35" s="107">
        <v>33</v>
      </c>
      <c r="X35" s="147">
        <v>48</v>
      </c>
      <c r="Y35" s="148">
        <v>27</v>
      </c>
      <c r="Z35" s="149">
        <v>33</v>
      </c>
      <c r="AA35" s="148">
        <v>0</v>
      </c>
      <c r="AB35" s="15"/>
      <c r="AC35" s="15"/>
      <c r="AD35" s="16"/>
      <c r="AE35" s="24"/>
      <c r="AF35" s="24"/>
      <c r="AG35" s="25"/>
      <c r="AH35" s="15"/>
      <c r="AI35" s="15"/>
      <c r="AJ35" s="16"/>
      <c r="AK35" s="15"/>
      <c r="AL35" s="15"/>
      <c r="AM35" s="16"/>
    </row>
    <row r="36" spans="2:39" ht="12" thickBot="1" x14ac:dyDescent="0.25">
      <c r="B36" s="12" t="s">
        <v>24</v>
      </c>
      <c r="C36" s="43">
        <v>13</v>
      </c>
      <c r="D36" s="44">
        <v>4</v>
      </c>
      <c r="E36" s="45">
        <v>2</v>
      </c>
      <c r="F36" s="43">
        <v>13</v>
      </c>
      <c r="G36" s="44">
        <v>4</v>
      </c>
      <c r="H36" s="45">
        <v>2</v>
      </c>
      <c r="I36" s="60">
        <v>13</v>
      </c>
      <c r="J36" s="61">
        <v>4</v>
      </c>
      <c r="K36" s="62">
        <v>2</v>
      </c>
      <c r="L36" s="60">
        <v>13</v>
      </c>
      <c r="M36" s="61">
        <v>4</v>
      </c>
      <c r="N36" s="62">
        <v>2</v>
      </c>
      <c r="O36" s="84">
        <v>13</v>
      </c>
      <c r="P36" s="85">
        <v>4</v>
      </c>
      <c r="Q36" s="86">
        <v>3</v>
      </c>
      <c r="R36" s="108">
        <v>13</v>
      </c>
      <c r="S36" s="109">
        <v>4</v>
      </c>
      <c r="T36" s="110">
        <v>3</v>
      </c>
      <c r="U36" s="108">
        <v>13</v>
      </c>
      <c r="V36" s="109">
        <v>4</v>
      </c>
      <c r="W36" s="110">
        <v>3</v>
      </c>
      <c r="X36" s="150">
        <v>13</v>
      </c>
      <c r="Y36" s="151">
        <v>4</v>
      </c>
      <c r="Z36" s="152">
        <v>3</v>
      </c>
      <c r="AA36" s="148">
        <v>0</v>
      </c>
      <c r="AB36" s="17"/>
      <c r="AC36" s="17"/>
      <c r="AD36" s="18"/>
      <c r="AE36" s="26"/>
      <c r="AF36" s="26"/>
      <c r="AG36" s="27"/>
      <c r="AH36" s="17"/>
      <c r="AI36" s="17"/>
      <c r="AJ36" s="18"/>
      <c r="AK36" s="17"/>
      <c r="AL36" s="17"/>
      <c r="AM36" s="18"/>
    </row>
    <row r="37" spans="2:39" s="6" customFormat="1" x14ac:dyDescent="0.2"/>
    <row r="38" spans="2:39" ht="11.25" hidden="1" customHeight="1" x14ac:dyDescent="0.2"/>
    <row r="39" spans="2:39" hidden="1" x14ac:dyDescent="0.2"/>
    <row r="40" spans="2:39" hidden="1" x14ac:dyDescent="0.2"/>
    <row r="41" spans="2:39" hidden="1" x14ac:dyDescent="0.2"/>
    <row r="42" spans="2:39" hidden="1" x14ac:dyDescent="0.2"/>
    <row r="43" spans="2:39" hidden="1" x14ac:dyDescent="0.2"/>
    <row r="44" spans="2:39" hidden="1" x14ac:dyDescent="0.2"/>
  </sheetData>
  <mergeCells count="15">
    <mergeCell ref="B11:B12"/>
    <mergeCell ref="C11:E11"/>
    <mergeCell ref="F11:H11"/>
    <mergeCell ref="I11:K11"/>
    <mergeCell ref="C3:F3"/>
    <mergeCell ref="C7:G7"/>
    <mergeCell ref="AK11:AM11"/>
    <mergeCell ref="AH11:AJ11"/>
    <mergeCell ref="L11:N11"/>
    <mergeCell ref="U11:W11"/>
    <mergeCell ref="R11:T11"/>
    <mergeCell ref="AE11:AG11"/>
    <mergeCell ref="AB11:AD11"/>
    <mergeCell ref="O11:Q11"/>
    <mergeCell ref="X11:AA11"/>
  </mergeCells>
  <phoneticPr fontId="1" type="noConversion"/>
  <printOptions horizontalCentered="1" verticalCentered="1"/>
  <pageMargins left="0.19685039370078741" right="0.19685039370078741" top="0.19685039370078741" bottom="0.19685039370078741" header="0" footer="0"/>
  <pageSetup paperSize="9" scale="65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7" sqref="E7"/>
    </sheetView>
  </sheetViews>
  <sheetFormatPr baseColWidth="10" defaultRowHeight="12.75" x14ac:dyDescent="0.2"/>
  <cols>
    <col min="1" max="1" width="17" style="128" customWidth="1"/>
    <col min="2" max="16384" width="11.42578125" style="128"/>
  </cols>
  <sheetData>
    <row r="1" spans="1:1" x14ac:dyDescent="0.2">
      <c r="A1" s="128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GRAFICAS CNT</vt:lpstr>
      <vt:lpstr>CNT EP</vt:lpstr>
      <vt:lpstr>GRAFICAS OTECEL</vt:lpstr>
      <vt:lpstr>OTECEL</vt:lpstr>
      <vt:lpstr>GRAFICAS CONECEL</vt:lpstr>
      <vt:lpstr>CONECEL</vt:lpstr>
      <vt:lpstr>Hoja1</vt:lpstr>
    </vt:vector>
  </TitlesOfParts>
  <Company>senatel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DMerino</dc:creator>
  <cp:lastModifiedBy>Oscar Aguilar</cp:lastModifiedBy>
  <cp:lastPrinted>2009-05-14T16:40:15Z</cp:lastPrinted>
  <dcterms:created xsi:type="dcterms:W3CDTF">2007-06-05T14:16:13Z</dcterms:created>
  <dcterms:modified xsi:type="dcterms:W3CDTF">2014-09-22T15:30:52Z</dcterms:modified>
</cp:coreProperties>
</file>