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25" yWindow="60" windowWidth="9570" windowHeight="11700" tabRatio="852"/>
  </bookViews>
  <sheets>
    <sheet name="GRAFICAS CNT" sheetId="82" r:id="rId1"/>
    <sheet name="CNT EP" sheetId="81" r:id="rId2"/>
    <sheet name="GRAFICAS OTECEL" sheetId="83" r:id="rId3"/>
    <sheet name="OTECEL" sheetId="80" r:id="rId4"/>
    <sheet name="GRAFICAS CONECEL" sheetId="84" r:id="rId5"/>
    <sheet name="CONECEL" sheetId="1" r:id="rId6"/>
    <sheet name="Hoja1" sheetId="85" state="hidden" r:id="rId7"/>
  </sheets>
  <definedNames>
    <definedName name="_xlnm.Print_Area" localSheetId="1">'CNT EP'!#REF!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C7" i="81" l="1"/>
  <c r="C7" i="84"/>
  <c r="C7" i="1"/>
  <c r="C7" i="83"/>
  <c r="C7" i="80"/>
  <c r="C7" i="82"/>
  <c r="H32" i="80" l="1"/>
  <c r="G32" i="80"/>
  <c r="H31" i="80"/>
  <c r="G31" i="80"/>
  <c r="F31" i="80"/>
  <c r="H28" i="80"/>
  <c r="G28" i="80"/>
  <c r="H26" i="80"/>
  <c r="G26" i="80"/>
  <c r="H22" i="80"/>
  <c r="G22" i="80"/>
  <c r="H20" i="80"/>
  <c r="H19" i="80"/>
  <c r="G19" i="80"/>
  <c r="F19" i="80"/>
  <c r="G18" i="80"/>
  <c r="H13" i="80"/>
  <c r="G13" i="80"/>
  <c r="F13" i="80"/>
  <c r="H22" i="1" l="1"/>
  <c r="E32" i="80" l="1"/>
  <c r="D32" i="80"/>
  <c r="E31" i="80"/>
  <c r="D31" i="80"/>
  <c r="C31" i="80"/>
  <c r="E28" i="80"/>
  <c r="D28" i="80"/>
  <c r="E26" i="80"/>
  <c r="D26" i="80"/>
  <c r="E22" i="80"/>
  <c r="D22" i="80"/>
  <c r="E20" i="80"/>
  <c r="E19" i="80"/>
  <c r="D19" i="80"/>
  <c r="C19" i="80"/>
  <c r="D18" i="80"/>
  <c r="E13" i="80"/>
  <c r="D13" i="80"/>
  <c r="C13" i="80"/>
</calcChain>
</file>

<file path=xl/sharedStrings.xml><?xml version="1.0" encoding="utf-8"?>
<sst xmlns="http://schemas.openxmlformats.org/spreadsheetml/2006/main" count="217" uniqueCount="40">
  <si>
    <t>GSM 850</t>
  </si>
  <si>
    <t>GSM 1900</t>
  </si>
  <si>
    <t>CDMA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</si>
  <si>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</si>
  <si>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</si>
  <si>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</si>
  <si>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</si>
  <si>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</si>
  <si>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</si>
  <si>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</si>
  <si>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</si>
  <si>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</si>
  <si>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</si>
  <si>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</si>
  <si>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</si>
  <si>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</si>
  <si>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</si>
  <si>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</si>
  <si>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</si>
  <si>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</si>
  <si>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</si>
  <si>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</si>
  <si>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</si>
  <si>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</si>
  <si>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</si>
  <si>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Santa Elena</t>
  </si>
  <si>
    <t>Sto Domingo de los Tsachilas</t>
  </si>
  <si>
    <t>UMTS 850</t>
  </si>
  <si>
    <t>UMTS</t>
  </si>
  <si>
    <t>Telefonía Móvil</t>
  </si>
  <si>
    <t>Número mensual de radiobases por tecnología y por provincia - CONECEL S.A.</t>
  </si>
  <si>
    <t>Número mensual de radiobases por tecnología y por provincia - OTECEL S.A.</t>
  </si>
  <si>
    <t>Número mensual de radiobases por tecnología y por provincia - CNT EP</t>
  </si>
  <si>
    <t>Radiobases CNT EP</t>
  </si>
  <si>
    <t>Radiobases OTECEL S.A.</t>
  </si>
  <si>
    <t>Radiobases CONECEL S.A.</t>
  </si>
  <si>
    <t>LTE AWS</t>
  </si>
  <si>
    <t>LTE 700</t>
  </si>
  <si>
    <t>UMTS 1900</t>
  </si>
  <si>
    <t>Fecha de Publicación: 20 de Octubre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</si>
</sst>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200">
    <xf numFmtId="0" fontId="0" fillId="0" borderId="0" xfId="0"/>
    <xf numFmtId="0" fontId="2" fillId="0" borderId="0" xfId="0" applyFont="1" applyFill="1" applyAlignment="1">
      <alignment horizontal="center"/>
    </xf>
    <xf numFmtId="0" fontId="5" fillId="2" borderId="0" xfId="0" applyFont="1" applyFill="1"/>
    <xf numFmtId="0" fontId="0" fillId="2" borderId="0" xfId="0" applyFill="1"/>
    <xf numFmtId="0" fontId="7" fillId="2" borderId="0" xfId="0" applyFont="1" applyFill="1" applyAlignment="1"/>
    <xf numFmtId="0" fontId="8" fillId="2" borderId="0" xfId="0" applyFont="1" applyFill="1" applyAlignment="1"/>
    <xf numFmtId="0" fontId="2" fillId="3" borderId="0" xfId="0" applyFont="1" applyFill="1" applyAlignment="1">
      <alignment horizontal="center"/>
    </xf>
    <xf numFmtId="17" fontId="9" fillId="4" borderId="13" xfId="0" applyNumberFormat="1" applyFont="1" applyFill="1" applyBorder="1" applyAlignment="1">
      <alignment horizontal="center" vertical="center" wrapText="1"/>
    </xf>
    <xf numFmtId="17" fontId="9" fillId="4" borderId="15" xfId="0" applyNumberFormat="1" applyFont="1" applyFill="1" applyBorder="1" applyAlignment="1">
      <alignment horizontal="center" vertical="center" wrapText="1"/>
    </xf>
    <xf numFmtId="17" fontId="9" fillId="4" borderId="1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3" borderId="0" xfId="0" applyFont="1" applyFill="1"/>
    <xf numFmtId="0" fontId="0" fillId="4" borderId="0" xfId="0" applyFill="1"/>
    <xf numFmtId="0" fontId="6" fillId="2" borderId="0" xfId="0" applyFont="1" applyFill="1" applyAlignment="1"/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1" fillId="0" borderId="17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18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" fontId="9" fillId="4" borderId="13" xfId="0" applyNumberFormat="1" applyFont="1" applyFill="1" applyBorder="1" applyAlignment="1">
      <alignment horizontal="center" vertical="center" wrapText="1"/>
    </xf>
    <xf numFmtId="17" fontId="9" fillId="4" borderId="1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18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1" fillId="0" borderId="17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18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" fontId="9" fillId="4" borderId="13" xfId="0" applyNumberFormat="1" applyFont="1" applyFill="1" applyBorder="1" applyAlignment="1">
      <alignment horizontal="center" vertical="center" wrapText="1"/>
    </xf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1" fillId="0" borderId="17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18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center" vertical="center" wrapText="1"/>
    </xf>
    <xf numFmtId="17" fontId="9" fillId="4" borderId="14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" fontId="9" fillId="4" borderId="13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/>
    </xf>
    <xf numFmtId="17" fontId="9" fillId="4" borderId="13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3" xfId="4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7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18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center" vertical="center" wrapText="1"/>
    </xf>
    <xf numFmtId="0" fontId="1" fillId="0" borderId="17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18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center" vertical="center" wrapText="1"/>
    </xf>
    <xf numFmtId="0" fontId="1" fillId="0" borderId="20" xfId="4" applyFont="1" applyFill="1" applyBorder="1" applyAlignment="1">
      <alignment horizontal="center" vertical="center" wrapText="1"/>
    </xf>
    <xf numFmtId="0" fontId="1" fillId="0" borderId="22" xfId="4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center" vertical="center" wrapText="1"/>
    </xf>
    <xf numFmtId="0" fontId="1" fillId="0" borderId="20" xfId="5" applyFont="1" applyFill="1" applyBorder="1" applyAlignment="1">
      <alignment horizontal="center" vertical="center" wrapText="1"/>
    </xf>
    <xf numFmtId="0" fontId="1" fillId="0" borderId="22" xfId="5" applyFont="1" applyFill="1" applyBorder="1" applyAlignment="1">
      <alignment horizontal="center" vertical="center" wrapText="1"/>
    </xf>
    <xf numFmtId="0" fontId="1" fillId="0" borderId="23" xfId="5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17" fontId="9" fillId="4" borderId="12" xfId="0" applyNumberFormat="1" applyFont="1" applyFill="1" applyBorder="1" applyAlignment="1">
      <alignment horizontal="center" vertical="center" wrapText="1"/>
    </xf>
    <xf numFmtId="17" fontId="9" fillId="4" borderId="14" xfId="0" applyNumberFormat="1" applyFont="1" applyFill="1" applyBorder="1" applyAlignment="1">
      <alignment horizontal="center" vertical="center" wrapText="1"/>
    </xf>
    <xf numFmtId="17" fontId="9" fillId="4" borderId="13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" fontId="9" fillId="4" borderId="25" xfId="0" applyNumberFormat="1" applyFont="1" applyFill="1" applyBorder="1" applyAlignment="1">
      <alignment horizontal="center" vertical="center" wrapText="1"/>
    </xf>
    <xf numFmtId="0" fontId="1" fillId="0" borderId="26" xfId="4" applyFont="1" applyFill="1" applyBorder="1" applyAlignment="1">
      <alignment horizontal="center" vertical="center" wrapText="1"/>
    </xf>
    <xf numFmtId="0" fontId="1" fillId="0" borderId="27" xfId="4" applyFont="1" applyFill="1" applyBorder="1" applyAlignment="1">
      <alignment horizontal="center" vertical="center" wrapText="1"/>
    </xf>
    <xf numFmtId="0" fontId="1" fillId="0" borderId="28" xfId="4" applyFont="1" applyFill="1" applyBorder="1" applyAlignment="1">
      <alignment horizontal="center" vertical="center" wrapText="1"/>
    </xf>
    <xf numFmtId="17" fontId="9" fillId="4" borderId="29" xfId="0" applyNumberFormat="1" applyFont="1" applyFill="1" applyBorder="1" applyAlignment="1">
      <alignment horizontal="center" vertical="center" wrapText="1"/>
    </xf>
    <xf numFmtId="17" fontId="9" fillId="4" borderId="30" xfId="0" applyNumberFormat="1" applyFont="1" applyFill="1" applyBorder="1" applyAlignment="1">
      <alignment horizontal="center" vertical="center" wrapText="1"/>
    </xf>
    <xf numFmtId="17" fontId="9" fillId="4" borderId="3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17" fontId="9" fillId="4" borderId="17" xfId="0" applyNumberFormat="1" applyFont="1" applyFill="1" applyBorder="1" applyAlignment="1">
      <alignment horizontal="center" vertical="center" wrapText="1"/>
    </xf>
    <xf numFmtId="17" fontId="9" fillId="4" borderId="5" xfId="0" applyNumberFormat="1" applyFont="1" applyFill="1" applyBorder="1" applyAlignment="1">
      <alignment horizontal="center" vertical="center" wrapText="1"/>
    </xf>
    <xf numFmtId="17" fontId="9" fillId="4" borderId="6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</cellXfs>
  <cellStyles count="6">
    <cellStyle name="%" xfId="1"/>
    <cellStyle name="% 3" xfId="2"/>
    <cellStyle name="Estilo 1" xfId="3"/>
    <cellStyle name="Normal" xfId="0" builtinId="0"/>
    <cellStyle name="Normal 2" xfId="5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EP'!$AI$12</c:f>
              <c:strCache>
                <c:ptCount val="1"/>
                <c:pt idx="0">
                  <c:v>CDMA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EP'!$AI$13:$AI$36</c:f>
              <c:numCache>
                <c:formatCode>General</c:formatCode>
                <c:ptCount val="24"/>
                <c:pt idx="0">
                  <c:v>21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0</c:v>
                </c:pt>
                <c:pt idx="9">
                  <c:v>48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12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51</c:v>
                </c:pt>
                <c:pt idx="19">
                  <c:v>6</c:v>
                </c:pt>
                <c:pt idx="20">
                  <c:v>4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'CNT EP'!$AJ$12</c:f>
              <c:strCache>
                <c:ptCount val="1"/>
                <c:pt idx="0">
                  <c:v>UMTS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EP'!$AJ$13:$AJ$36</c:f>
              <c:numCache>
                <c:formatCode>General</c:formatCode>
                <c:ptCount val="24"/>
                <c:pt idx="0">
                  <c:v>35</c:v>
                </c:pt>
                <c:pt idx="1">
                  <c:v>4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35</c:v>
                </c:pt>
                <c:pt idx="6">
                  <c:v>21</c:v>
                </c:pt>
                <c:pt idx="7">
                  <c:v>35</c:v>
                </c:pt>
                <c:pt idx="8">
                  <c:v>6</c:v>
                </c:pt>
                <c:pt idx="9">
                  <c:v>170</c:v>
                </c:pt>
                <c:pt idx="10">
                  <c:v>45</c:v>
                </c:pt>
                <c:pt idx="11">
                  <c:v>15</c:v>
                </c:pt>
                <c:pt idx="12">
                  <c:v>13</c:v>
                </c:pt>
                <c:pt idx="13">
                  <c:v>50</c:v>
                </c:pt>
                <c:pt idx="14">
                  <c:v>3</c:v>
                </c:pt>
                <c:pt idx="15">
                  <c:v>12</c:v>
                </c:pt>
                <c:pt idx="16">
                  <c:v>11</c:v>
                </c:pt>
                <c:pt idx="17">
                  <c:v>7</c:v>
                </c:pt>
                <c:pt idx="18">
                  <c:v>356</c:v>
                </c:pt>
                <c:pt idx="19">
                  <c:v>22</c:v>
                </c:pt>
                <c:pt idx="20">
                  <c:v>35</c:v>
                </c:pt>
                <c:pt idx="21">
                  <c:v>24</c:v>
                </c:pt>
                <c:pt idx="22">
                  <c:v>60</c:v>
                </c:pt>
                <c:pt idx="23">
                  <c:v>6</c:v>
                </c:pt>
              </c:numCache>
            </c:numRef>
          </c:val>
        </c:ser>
        <c:ser>
          <c:idx val="2"/>
          <c:order val="2"/>
          <c:tx>
            <c:strRef>
              <c:f>'CNT EP'!$AK$12</c:f>
              <c:strCache>
                <c:ptCount val="1"/>
                <c:pt idx="0">
                  <c:v>LTE AWS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EP'!$AK$13:$AK$36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'CNT EP'!$AL$12</c:f>
              <c:strCache>
                <c:ptCount val="1"/>
                <c:pt idx="0">
                  <c:v>LTE 700</c:v>
                </c:pt>
              </c:strCache>
            </c:strRef>
          </c:tx>
          <c:invertIfNegative val="0"/>
          <c:dPt>
            <c:idx val="5"/>
            <c:invertIfNegative val="0"/>
            <c:bubble3D val="0"/>
          </c:dPt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EP'!$AL$13:$AL$36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1056640"/>
        <c:axId val="101425152"/>
      </c:barChart>
      <c:catAx>
        <c:axId val="910566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01425152"/>
        <c:crosses val="autoZero"/>
        <c:auto val="1"/>
        <c:lblAlgn val="ctr"/>
        <c:lblOffset val="100"/>
        <c:noMultiLvlLbl val="1"/>
      </c:catAx>
      <c:valAx>
        <c:axId val="101425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910566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OTECEL!$AA$12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OTECEL!$AA$13:$AA$36</c:f>
              <c:numCache>
                <c:formatCode>General</c:formatCode>
                <c:ptCount val="24"/>
                <c:pt idx="0">
                  <c:v>86</c:v>
                </c:pt>
                <c:pt idx="1">
                  <c:v>12</c:v>
                </c:pt>
                <c:pt idx="2">
                  <c:v>26</c:v>
                </c:pt>
                <c:pt idx="3">
                  <c:v>16</c:v>
                </c:pt>
                <c:pt idx="4">
                  <c:v>47</c:v>
                </c:pt>
                <c:pt idx="5">
                  <c:v>44</c:v>
                </c:pt>
                <c:pt idx="6">
                  <c:v>45</c:v>
                </c:pt>
                <c:pt idx="7">
                  <c:v>37</c:v>
                </c:pt>
                <c:pt idx="8">
                  <c:v>6</c:v>
                </c:pt>
                <c:pt idx="9">
                  <c:v>251</c:v>
                </c:pt>
                <c:pt idx="10">
                  <c:v>21</c:v>
                </c:pt>
                <c:pt idx="11">
                  <c:v>29</c:v>
                </c:pt>
                <c:pt idx="12">
                  <c:v>40</c:v>
                </c:pt>
                <c:pt idx="13">
                  <c:v>112</c:v>
                </c:pt>
                <c:pt idx="14">
                  <c:v>10</c:v>
                </c:pt>
                <c:pt idx="15">
                  <c:v>17</c:v>
                </c:pt>
                <c:pt idx="16">
                  <c:v>17</c:v>
                </c:pt>
                <c:pt idx="17">
                  <c:v>9</c:v>
                </c:pt>
                <c:pt idx="18">
                  <c:v>398</c:v>
                </c:pt>
                <c:pt idx="19">
                  <c:v>21</c:v>
                </c:pt>
                <c:pt idx="20">
                  <c:v>30</c:v>
                </c:pt>
                <c:pt idx="21">
                  <c:v>16</c:v>
                </c:pt>
                <c:pt idx="22">
                  <c:v>58</c:v>
                </c:pt>
                <c:pt idx="23">
                  <c:v>10</c:v>
                </c:pt>
              </c:numCache>
            </c:numRef>
          </c:val>
        </c:ser>
        <c:ser>
          <c:idx val="1"/>
          <c:order val="1"/>
          <c:tx>
            <c:strRef>
              <c:f>OTECEL!$AB$12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OTECEL!$AB$13:$AB$36</c:f>
              <c:numCache>
                <c:formatCode>General</c:formatCode>
                <c:ptCount val="24"/>
                <c:pt idx="0">
                  <c:v>50</c:v>
                </c:pt>
                <c:pt idx="1">
                  <c:v>1</c:v>
                </c:pt>
                <c:pt idx="2">
                  <c:v>9</c:v>
                </c:pt>
                <c:pt idx="3">
                  <c:v>0</c:v>
                </c:pt>
                <c:pt idx="4">
                  <c:v>19</c:v>
                </c:pt>
                <c:pt idx="5">
                  <c:v>26</c:v>
                </c:pt>
                <c:pt idx="6">
                  <c:v>15</c:v>
                </c:pt>
                <c:pt idx="7">
                  <c:v>6</c:v>
                </c:pt>
                <c:pt idx="8">
                  <c:v>5</c:v>
                </c:pt>
                <c:pt idx="9">
                  <c:v>120</c:v>
                </c:pt>
                <c:pt idx="10">
                  <c:v>6</c:v>
                </c:pt>
                <c:pt idx="11">
                  <c:v>9</c:v>
                </c:pt>
                <c:pt idx="12">
                  <c:v>0</c:v>
                </c:pt>
                <c:pt idx="13">
                  <c:v>20</c:v>
                </c:pt>
                <c:pt idx="14">
                  <c:v>0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369</c:v>
                </c:pt>
                <c:pt idx="19">
                  <c:v>5</c:v>
                </c:pt>
                <c:pt idx="20">
                  <c:v>5</c:v>
                </c:pt>
                <c:pt idx="21">
                  <c:v>0</c:v>
                </c:pt>
                <c:pt idx="22">
                  <c:v>36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OTECEL!$AC$12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OTECEL!$AC$13:$AC$36</c:f>
              <c:numCache>
                <c:formatCode>General</c:formatCode>
                <c:ptCount val="24"/>
                <c:pt idx="0">
                  <c:v>77</c:v>
                </c:pt>
                <c:pt idx="1">
                  <c:v>8</c:v>
                </c:pt>
                <c:pt idx="2">
                  <c:v>21</c:v>
                </c:pt>
                <c:pt idx="3">
                  <c:v>10</c:v>
                </c:pt>
                <c:pt idx="4">
                  <c:v>38</c:v>
                </c:pt>
                <c:pt idx="5">
                  <c:v>27</c:v>
                </c:pt>
                <c:pt idx="6">
                  <c:v>29</c:v>
                </c:pt>
                <c:pt idx="7">
                  <c:v>29</c:v>
                </c:pt>
                <c:pt idx="8">
                  <c:v>0</c:v>
                </c:pt>
                <c:pt idx="9">
                  <c:v>258</c:v>
                </c:pt>
                <c:pt idx="10">
                  <c:v>23</c:v>
                </c:pt>
                <c:pt idx="11">
                  <c:v>25</c:v>
                </c:pt>
                <c:pt idx="12">
                  <c:v>33</c:v>
                </c:pt>
                <c:pt idx="13">
                  <c:v>96</c:v>
                </c:pt>
                <c:pt idx="14">
                  <c:v>4</c:v>
                </c:pt>
                <c:pt idx="15">
                  <c:v>12</c:v>
                </c:pt>
                <c:pt idx="16">
                  <c:v>11</c:v>
                </c:pt>
                <c:pt idx="17">
                  <c:v>8</c:v>
                </c:pt>
                <c:pt idx="18">
                  <c:v>483</c:v>
                </c:pt>
                <c:pt idx="19">
                  <c:v>23</c:v>
                </c:pt>
                <c:pt idx="20">
                  <c:v>18</c:v>
                </c:pt>
                <c:pt idx="21">
                  <c:v>13</c:v>
                </c:pt>
                <c:pt idx="22">
                  <c:v>56</c:v>
                </c:pt>
                <c:pt idx="23">
                  <c:v>3</c:v>
                </c:pt>
              </c:numCache>
            </c:numRef>
          </c:val>
        </c:ser>
        <c:ser>
          <c:idx val="3"/>
          <c:order val="3"/>
          <c:tx>
            <c:strRef>
              <c:f>OTECEL!$AD$12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OTECEL!$AD$13:$AD$36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0</c:v>
                </c:pt>
                <c:pt idx="9">
                  <c:v>89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4572928"/>
        <c:axId val="101428608"/>
      </c:barChart>
      <c:catAx>
        <c:axId val="1045729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01428608"/>
        <c:crosses val="autoZero"/>
        <c:auto val="1"/>
        <c:lblAlgn val="ctr"/>
        <c:lblOffset val="100"/>
        <c:noMultiLvlLbl val="1"/>
      </c:catAx>
      <c:valAx>
        <c:axId val="101428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045729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CONECEL!$X$12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CONECEL!$X$13:$X$36</c:f>
              <c:numCache>
                <c:formatCode>General</c:formatCode>
                <c:ptCount val="24"/>
                <c:pt idx="0">
                  <c:v>82</c:v>
                </c:pt>
                <c:pt idx="1">
                  <c:v>20</c:v>
                </c:pt>
                <c:pt idx="2">
                  <c:v>18</c:v>
                </c:pt>
                <c:pt idx="3">
                  <c:v>25</c:v>
                </c:pt>
                <c:pt idx="4">
                  <c:v>45</c:v>
                </c:pt>
                <c:pt idx="5">
                  <c:v>33</c:v>
                </c:pt>
                <c:pt idx="6">
                  <c:v>77</c:v>
                </c:pt>
                <c:pt idx="7">
                  <c:v>73</c:v>
                </c:pt>
                <c:pt idx="8">
                  <c:v>10</c:v>
                </c:pt>
                <c:pt idx="9">
                  <c:v>576</c:v>
                </c:pt>
                <c:pt idx="10">
                  <c:v>48</c:v>
                </c:pt>
                <c:pt idx="11">
                  <c:v>65</c:v>
                </c:pt>
                <c:pt idx="12">
                  <c:v>96</c:v>
                </c:pt>
                <c:pt idx="13">
                  <c:v>178</c:v>
                </c:pt>
                <c:pt idx="14">
                  <c:v>13</c:v>
                </c:pt>
                <c:pt idx="15">
                  <c:v>18</c:v>
                </c:pt>
                <c:pt idx="16">
                  <c:v>22</c:v>
                </c:pt>
                <c:pt idx="17">
                  <c:v>8</c:v>
                </c:pt>
                <c:pt idx="18">
                  <c:v>434</c:v>
                </c:pt>
                <c:pt idx="19">
                  <c:v>57</c:v>
                </c:pt>
                <c:pt idx="20">
                  <c:v>62</c:v>
                </c:pt>
                <c:pt idx="21">
                  <c:v>30</c:v>
                </c:pt>
                <c:pt idx="22">
                  <c:v>48</c:v>
                </c:pt>
                <c:pt idx="23">
                  <c:v>13</c:v>
                </c:pt>
              </c:numCache>
            </c:numRef>
          </c:val>
        </c:ser>
        <c:ser>
          <c:idx val="1"/>
          <c:order val="1"/>
          <c:tx>
            <c:strRef>
              <c:f>CONECEL!$Y$12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CONECEL!$Y$13:$Y$36</c:f>
              <c:numCache>
                <c:formatCode>General</c:formatCode>
                <c:ptCount val="24"/>
                <c:pt idx="0">
                  <c:v>41</c:v>
                </c:pt>
                <c:pt idx="1">
                  <c:v>9</c:v>
                </c:pt>
                <c:pt idx="2">
                  <c:v>4</c:v>
                </c:pt>
                <c:pt idx="3">
                  <c:v>12</c:v>
                </c:pt>
                <c:pt idx="4">
                  <c:v>20</c:v>
                </c:pt>
                <c:pt idx="5">
                  <c:v>10</c:v>
                </c:pt>
                <c:pt idx="6">
                  <c:v>55</c:v>
                </c:pt>
                <c:pt idx="7">
                  <c:v>49</c:v>
                </c:pt>
                <c:pt idx="8">
                  <c:v>5</c:v>
                </c:pt>
                <c:pt idx="9">
                  <c:v>480</c:v>
                </c:pt>
                <c:pt idx="10">
                  <c:v>36</c:v>
                </c:pt>
                <c:pt idx="11">
                  <c:v>33</c:v>
                </c:pt>
                <c:pt idx="12">
                  <c:v>58</c:v>
                </c:pt>
                <c:pt idx="13">
                  <c:v>119</c:v>
                </c:pt>
                <c:pt idx="14">
                  <c:v>4</c:v>
                </c:pt>
                <c:pt idx="15">
                  <c:v>3</c:v>
                </c:pt>
                <c:pt idx="16">
                  <c:v>13</c:v>
                </c:pt>
                <c:pt idx="17">
                  <c:v>2</c:v>
                </c:pt>
                <c:pt idx="18">
                  <c:v>286</c:v>
                </c:pt>
                <c:pt idx="19">
                  <c:v>42</c:v>
                </c:pt>
                <c:pt idx="20">
                  <c:v>48</c:v>
                </c:pt>
                <c:pt idx="21">
                  <c:v>17</c:v>
                </c:pt>
                <c:pt idx="22">
                  <c:v>27</c:v>
                </c:pt>
                <c:pt idx="23">
                  <c:v>4</c:v>
                </c:pt>
              </c:numCache>
            </c:numRef>
          </c:val>
        </c:ser>
        <c:ser>
          <c:idx val="2"/>
          <c:order val="2"/>
          <c:tx>
            <c:strRef>
              <c:f>CONECEL!$Z$12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CONECEL!$Z$13:$Z$36</c:f>
              <c:numCache>
                <c:formatCode>General</c:formatCode>
                <c:ptCount val="24"/>
                <c:pt idx="0">
                  <c:v>48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23</c:v>
                </c:pt>
                <c:pt idx="5">
                  <c:v>18</c:v>
                </c:pt>
                <c:pt idx="6">
                  <c:v>45</c:v>
                </c:pt>
                <c:pt idx="7">
                  <c:v>41</c:v>
                </c:pt>
                <c:pt idx="8">
                  <c:v>4</c:v>
                </c:pt>
                <c:pt idx="9">
                  <c:v>527</c:v>
                </c:pt>
                <c:pt idx="10">
                  <c:v>37</c:v>
                </c:pt>
                <c:pt idx="11">
                  <c:v>32</c:v>
                </c:pt>
                <c:pt idx="12">
                  <c:v>61</c:v>
                </c:pt>
                <c:pt idx="13">
                  <c:v>122</c:v>
                </c:pt>
                <c:pt idx="14">
                  <c:v>3</c:v>
                </c:pt>
                <c:pt idx="15">
                  <c:v>5</c:v>
                </c:pt>
                <c:pt idx="16">
                  <c:v>17</c:v>
                </c:pt>
                <c:pt idx="17">
                  <c:v>4</c:v>
                </c:pt>
                <c:pt idx="18">
                  <c:v>411</c:v>
                </c:pt>
                <c:pt idx="19">
                  <c:v>48</c:v>
                </c:pt>
                <c:pt idx="20">
                  <c:v>47</c:v>
                </c:pt>
                <c:pt idx="21">
                  <c:v>18</c:v>
                </c:pt>
                <c:pt idx="22">
                  <c:v>33</c:v>
                </c:pt>
                <c:pt idx="23">
                  <c:v>3</c:v>
                </c:pt>
              </c:numCache>
            </c:numRef>
          </c:val>
        </c:ser>
        <c:ser>
          <c:idx val="3"/>
          <c:order val="3"/>
          <c:tx>
            <c:strRef>
              <c:f>CONECEL!$AA$12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CONECEL!$AA$13:$AA$36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1185536"/>
        <c:axId val="101432640"/>
      </c:barChart>
      <c:catAx>
        <c:axId val="1011855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01432640"/>
        <c:crosses val="autoZero"/>
        <c:auto val="1"/>
        <c:lblAlgn val="ctr"/>
        <c:lblOffset val="100"/>
        <c:noMultiLvlLbl val="1"/>
      </c:catAx>
      <c:valAx>
        <c:axId val="101432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011855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2</xdr:row>
      <xdr:rowOff>85727</xdr:rowOff>
    </xdr:from>
    <xdr:to>
      <xdr:col>12</xdr:col>
      <xdr:colOff>635307</xdr:colOff>
      <xdr:row>5</xdr:row>
      <xdr:rowOff>133555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905750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73993</xdr:colOff>
      <xdr:row>2</xdr:row>
      <xdr:rowOff>85727</xdr:rowOff>
    </xdr:from>
    <xdr:to>
      <xdr:col>14</xdr:col>
      <xdr:colOff>366400</xdr:colOff>
      <xdr:row>5</xdr:row>
      <xdr:rowOff>133555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32243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73993</xdr:colOff>
      <xdr:row>2</xdr:row>
      <xdr:rowOff>85727</xdr:rowOff>
    </xdr:from>
    <xdr:to>
      <xdr:col>14</xdr:col>
      <xdr:colOff>366400</xdr:colOff>
      <xdr:row>5</xdr:row>
      <xdr:rowOff>133555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79818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1:N45"/>
  <sheetViews>
    <sheetView tabSelected="1" zoomScaleNormal="100" workbookViewId="0">
      <selection activeCell="N19" sqref="N19"/>
    </sheetView>
  </sheetViews>
  <sheetFormatPr baseColWidth="10" defaultColWidth="0" defaultRowHeight="12.75" zeroHeight="1" x14ac:dyDescent="0.2"/>
  <cols>
    <col min="1" max="14" width="11.42578125" customWidth="1"/>
    <col min="15" max="16384" width="11.42578125" hidden="1"/>
  </cols>
  <sheetData>
    <row r="1" spans="1:14" x14ac:dyDescent="0.2">
      <c r="A1" s="1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9"/>
    </row>
    <row r="2" spans="1:14" x14ac:dyDescent="0.2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9"/>
    </row>
    <row r="3" spans="1:14" ht="18" x14ac:dyDescent="0.25">
      <c r="A3" s="19"/>
      <c r="B3" s="3"/>
      <c r="C3" s="182" t="s">
        <v>29</v>
      </c>
      <c r="D3" s="182"/>
      <c r="E3" s="182"/>
      <c r="F3" s="21"/>
      <c r="G3" s="3"/>
      <c r="H3" s="3"/>
      <c r="I3" s="3"/>
      <c r="J3" s="3"/>
      <c r="K3" s="3"/>
      <c r="L3" s="3"/>
      <c r="M3" s="3"/>
      <c r="N3" s="19"/>
    </row>
    <row r="4" spans="1:14" ht="14.25" x14ac:dyDescent="0.2">
      <c r="A4" s="19"/>
      <c r="B4" s="3"/>
      <c r="C4" s="4" t="s">
        <v>32</v>
      </c>
      <c r="D4" s="5"/>
      <c r="E4" s="5"/>
      <c r="F4" s="5"/>
      <c r="G4" s="3"/>
      <c r="H4" s="3"/>
      <c r="I4" s="3"/>
      <c r="J4" s="3"/>
      <c r="K4" s="3"/>
      <c r="L4" s="3"/>
      <c r="M4" s="3"/>
      <c r="N4" s="19"/>
    </row>
    <row r="5" spans="1:14" x14ac:dyDescent="0.2">
      <c r="A5" s="1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9"/>
    </row>
    <row r="6" spans="1:14" x14ac:dyDescent="0.2">
      <c r="A6" s="1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9"/>
    </row>
    <row r="7" spans="1:14" x14ac:dyDescent="0.2">
      <c r="A7" s="19"/>
      <c r="B7" s="3"/>
      <c r="C7" s="181" t="str">
        <f>Hoja1!A1</f>
        <v>Fecha de Publicación: 20 de Octubre de 2014</v>
      </c>
      <c r="D7" s="181"/>
      <c r="E7" s="181"/>
      <c r="F7" s="181"/>
      <c r="G7" s="3"/>
      <c r="H7" s="3"/>
      <c r="I7" s="3"/>
      <c r="J7" s="3"/>
      <c r="K7" s="3"/>
      <c r="L7" s="3"/>
      <c r="M7" s="3"/>
      <c r="N7" s="19"/>
    </row>
    <row r="8" spans="1:14" x14ac:dyDescent="0.2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9"/>
    </row>
    <row r="9" spans="1:14" x14ac:dyDescent="0.2">
      <c r="A9" s="1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9"/>
    </row>
    <row r="10" spans="1:14" x14ac:dyDescent="0.2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</row>
    <row r="11" spans="1:14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</sheetData>
  <mergeCells count="2">
    <mergeCell ref="C7:F7"/>
    <mergeCell ref="C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X44"/>
  <sheetViews>
    <sheetView zoomScale="95" zoomScaleNormal="9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T26" sqref="AT26"/>
    </sheetView>
  </sheetViews>
  <sheetFormatPr baseColWidth="10" defaultColWidth="0" defaultRowHeight="0" customHeight="1" zeroHeight="1" x14ac:dyDescent="0.2"/>
  <cols>
    <col min="1" max="1" width="11.42578125" style="6" customWidth="1"/>
    <col min="2" max="2" width="24.28515625" style="1" customWidth="1"/>
    <col min="3" max="29" width="9.7109375" style="1" customWidth="1"/>
    <col min="30" max="30" width="8.140625" style="6" bestFit="1" customWidth="1"/>
    <col min="31" max="50" width="11.42578125" style="1" customWidth="1"/>
    <col min="51" max="16384" width="11.42578125" style="1" hidden="1"/>
  </cols>
  <sheetData>
    <row r="1" spans="2:50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2:50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2:50" ht="18" x14ac:dyDescent="0.25">
      <c r="B3" s="3"/>
      <c r="C3" s="182" t="s">
        <v>29</v>
      </c>
      <c r="D3" s="182"/>
      <c r="E3" s="18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2:50" ht="14.25" x14ac:dyDescent="0.2">
      <c r="B4" s="3"/>
      <c r="C4" s="4" t="s">
        <v>32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2:50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2:50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2:50" ht="12.75" x14ac:dyDescent="0.2">
      <c r="B7" s="3"/>
      <c r="C7" s="181" t="str">
        <f>Hoja1!A1</f>
        <v>Fecha de Publicación: 20 de Octubre de 2014</v>
      </c>
      <c r="D7" s="181"/>
      <c r="E7" s="181"/>
      <c r="F7" s="181"/>
      <c r="G7" s="18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2:50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2:50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2:50" s="6" customFormat="1" ht="12" thickBot="1" x14ac:dyDescent="0.25"/>
    <row r="11" spans="2:50" ht="13.5" customHeight="1" thickBot="1" x14ac:dyDescent="0.25">
      <c r="B11" s="186" t="s">
        <v>33</v>
      </c>
      <c r="C11" s="183">
        <v>41640</v>
      </c>
      <c r="D11" s="184"/>
      <c r="E11" s="184"/>
      <c r="F11" s="185"/>
      <c r="G11" s="183">
        <v>41671</v>
      </c>
      <c r="H11" s="184"/>
      <c r="I11" s="184"/>
      <c r="J11" s="185"/>
      <c r="K11" s="183">
        <v>41699</v>
      </c>
      <c r="L11" s="184"/>
      <c r="M11" s="184"/>
      <c r="N11" s="185"/>
      <c r="O11" s="183">
        <v>41730</v>
      </c>
      <c r="P11" s="184"/>
      <c r="Q11" s="184"/>
      <c r="R11" s="185"/>
      <c r="S11" s="183">
        <v>41760</v>
      </c>
      <c r="T11" s="184"/>
      <c r="U11" s="184"/>
      <c r="V11" s="185"/>
      <c r="W11" s="183">
        <v>41791</v>
      </c>
      <c r="X11" s="184"/>
      <c r="Y11" s="184"/>
      <c r="Z11" s="185"/>
      <c r="AA11" s="183">
        <v>41821</v>
      </c>
      <c r="AB11" s="184"/>
      <c r="AC11" s="184"/>
      <c r="AD11" s="185"/>
      <c r="AE11" s="183">
        <v>41852</v>
      </c>
      <c r="AF11" s="184"/>
      <c r="AG11" s="184"/>
      <c r="AH11" s="185"/>
      <c r="AI11" s="183">
        <v>41883</v>
      </c>
      <c r="AJ11" s="184"/>
      <c r="AK11" s="184"/>
      <c r="AL11" s="185"/>
      <c r="AM11" s="183">
        <v>41913</v>
      </c>
      <c r="AN11" s="184"/>
      <c r="AO11" s="184"/>
      <c r="AP11" s="185"/>
      <c r="AQ11" s="183">
        <v>41944</v>
      </c>
      <c r="AR11" s="184"/>
      <c r="AS11" s="184"/>
      <c r="AT11" s="185"/>
      <c r="AU11" s="183">
        <v>41974</v>
      </c>
      <c r="AV11" s="184"/>
      <c r="AW11" s="184"/>
      <c r="AX11" s="185"/>
    </row>
    <row r="12" spans="2:50" ht="23.25" customHeight="1" thickBot="1" x14ac:dyDescent="0.25">
      <c r="B12" s="187"/>
      <c r="C12" s="8" t="s">
        <v>2</v>
      </c>
      <c r="D12" s="9" t="s">
        <v>28</v>
      </c>
      <c r="E12" s="9" t="s">
        <v>36</v>
      </c>
      <c r="F12" s="7" t="s">
        <v>37</v>
      </c>
      <c r="G12" s="8" t="s">
        <v>2</v>
      </c>
      <c r="H12" s="9" t="s">
        <v>28</v>
      </c>
      <c r="I12" s="9" t="s">
        <v>36</v>
      </c>
      <c r="J12" s="46" t="s">
        <v>37</v>
      </c>
      <c r="K12" s="8" t="s">
        <v>2</v>
      </c>
      <c r="L12" s="9" t="s">
        <v>28</v>
      </c>
      <c r="M12" s="9" t="s">
        <v>36</v>
      </c>
      <c r="N12" s="47" t="s">
        <v>37</v>
      </c>
      <c r="O12" s="8" t="s">
        <v>2</v>
      </c>
      <c r="P12" s="9" t="s">
        <v>28</v>
      </c>
      <c r="Q12" s="9" t="s">
        <v>36</v>
      </c>
      <c r="R12" s="47" t="s">
        <v>37</v>
      </c>
      <c r="S12" s="8" t="s">
        <v>2</v>
      </c>
      <c r="T12" s="9" t="s">
        <v>28</v>
      </c>
      <c r="U12" s="9" t="s">
        <v>36</v>
      </c>
      <c r="V12" s="47" t="s">
        <v>37</v>
      </c>
      <c r="W12" s="8" t="s">
        <v>2</v>
      </c>
      <c r="X12" s="9" t="s">
        <v>28</v>
      </c>
      <c r="Y12" s="9" t="s">
        <v>36</v>
      </c>
      <c r="Z12" s="47" t="s">
        <v>37</v>
      </c>
      <c r="AA12" s="8" t="s">
        <v>2</v>
      </c>
      <c r="AB12" s="9" t="s">
        <v>28</v>
      </c>
      <c r="AC12" s="9" t="s">
        <v>36</v>
      </c>
      <c r="AD12" s="47" t="s">
        <v>37</v>
      </c>
      <c r="AE12" s="8" t="s">
        <v>2</v>
      </c>
      <c r="AF12" s="9" t="s">
        <v>28</v>
      </c>
      <c r="AG12" s="9" t="s">
        <v>36</v>
      </c>
      <c r="AH12" s="111" t="s">
        <v>37</v>
      </c>
      <c r="AI12" s="8" t="s">
        <v>2</v>
      </c>
      <c r="AJ12" s="9" t="s">
        <v>28</v>
      </c>
      <c r="AK12" s="9" t="s">
        <v>36</v>
      </c>
      <c r="AL12" s="144" t="s">
        <v>37</v>
      </c>
      <c r="AM12" s="8" t="s">
        <v>2</v>
      </c>
      <c r="AN12" s="9" t="s">
        <v>28</v>
      </c>
      <c r="AO12" s="9" t="s">
        <v>36</v>
      </c>
      <c r="AP12" s="146" t="s">
        <v>37</v>
      </c>
      <c r="AQ12" s="8" t="s">
        <v>2</v>
      </c>
      <c r="AR12" s="9" t="s">
        <v>28</v>
      </c>
      <c r="AS12" s="9" t="s">
        <v>36</v>
      </c>
      <c r="AT12" s="146" t="s">
        <v>37</v>
      </c>
      <c r="AU12" s="8" t="s">
        <v>2</v>
      </c>
      <c r="AV12" s="9" t="s">
        <v>28</v>
      </c>
      <c r="AW12" s="9" t="s">
        <v>36</v>
      </c>
      <c r="AX12" s="146" t="s">
        <v>37</v>
      </c>
    </row>
    <row r="13" spans="2:50" ht="11.25" x14ac:dyDescent="0.2">
      <c r="B13" s="10" t="s">
        <v>3</v>
      </c>
      <c r="C13" s="28">
        <v>22</v>
      </c>
      <c r="D13" s="29">
        <v>26</v>
      </c>
      <c r="E13" s="29">
        <v>0</v>
      </c>
      <c r="F13" s="30">
        <v>0</v>
      </c>
      <c r="G13" s="28">
        <v>22</v>
      </c>
      <c r="H13" s="29">
        <v>26</v>
      </c>
      <c r="I13" s="29">
        <v>0</v>
      </c>
      <c r="J13" s="30">
        <v>0</v>
      </c>
      <c r="K13" s="28">
        <v>22</v>
      </c>
      <c r="L13" s="29">
        <v>26</v>
      </c>
      <c r="M13" s="29">
        <v>0</v>
      </c>
      <c r="N13" s="30">
        <v>0</v>
      </c>
      <c r="O13" s="28">
        <v>22</v>
      </c>
      <c r="P13" s="29">
        <v>32</v>
      </c>
      <c r="Q13" s="29">
        <v>0</v>
      </c>
      <c r="R13" s="30">
        <v>0</v>
      </c>
      <c r="S13" s="63">
        <v>21</v>
      </c>
      <c r="T13" s="94">
        <v>32</v>
      </c>
      <c r="U13" s="64">
        <v>0</v>
      </c>
      <c r="V13" s="65">
        <v>0</v>
      </c>
      <c r="W13" s="93">
        <v>21</v>
      </c>
      <c r="X13" s="94">
        <v>32</v>
      </c>
      <c r="Y13" s="94">
        <v>0</v>
      </c>
      <c r="Z13" s="95">
        <v>0</v>
      </c>
      <c r="AA13" s="118">
        <v>21</v>
      </c>
      <c r="AB13" s="119">
        <v>32</v>
      </c>
      <c r="AC13" s="119">
        <v>0</v>
      </c>
      <c r="AD13" s="120">
        <v>0</v>
      </c>
      <c r="AE13" s="152">
        <v>21</v>
      </c>
      <c r="AF13" s="153">
        <v>32</v>
      </c>
      <c r="AG13" s="153">
        <v>0</v>
      </c>
      <c r="AH13" s="154">
        <v>0</v>
      </c>
      <c r="AI13" s="161">
        <v>21</v>
      </c>
      <c r="AJ13" s="162">
        <v>35</v>
      </c>
      <c r="AK13" s="162">
        <v>0</v>
      </c>
      <c r="AL13" s="163">
        <v>0</v>
      </c>
      <c r="AM13" s="161"/>
      <c r="AN13" s="172"/>
      <c r="AO13" s="172"/>
      <c r="AP13" s="173"/>
      <c r="AQ13" s="161"/>
      <c r="AR13" s="172"/>
      <c r="AS13" s="172"/>
      <c r="AT13" s="173"/>
      <c r="AU13" s="161"/>
      <c r="AV13" s="172"/>
      <c r="AW13" s="172"/>
      <c r="AX13" s="173"/>
    </row>
    <row r="14" spans="2:50" ht="11.25" x14ac:dyDescent="0.2">
      <c r="B14" s="11" t="s">
        <v>4</v>
      </c>
      <c r="C14" s="31">
        <v>1</v>
      </c>
      <c r="D14" s="32">
        <v>1</v>
      </c>
      <c r="E14" s="32">
        <v>0</v>
      </c>
      <c r="F14" s="33">
        <v>0</v>
      </c>
      <c r="G14" s="31">
        <v>1</v>
      </c>
      <c r="H14" s="32">
        <v>1</v>
      </c>
      <c r="I14" s="32">
        <v>0</v>
      </c>
      <c r="J14" s="33">
        <v>0</v>
      </c>
      <c r="K14" s="31">
        <v>1</v>
      </c>
      <c r="L14" s="32">
        <v>1</v>
      </c>
      <c r="M14" s="32">
        <v>0</v>
      </c>
      <c r="N14" s="33">
        <v>0</v>
      </c>
      <c r="O14" s="31">
        <v>1</v>
      </c>
      <c r="P14" s="32">
        <v>1</v>
      </c>
      <c r="Q14" s="32">
        <v>0</v>
      </c>
      <c r="R14" s="33">
        <v>0</v>
      </c>
      <c r="S14" s="66">
        <v>1</v>
      </c>
      <c r="T14" s="97">
        <v>3</v>
      </c>
      <c r="U14" s="67">
        <v>0</v>
      </c>
      <c r="V14" s="68">
        <v>0</v>
      </c>
      <c r="W14" s="96">
        <v>1</v>
      </c>
      <c r="X14" s="97">
        <v>3</v>
      </c>
      <c r="Y14" s="97">
        <v>0</v>
      </c>
      <c r="Z14" s="98">
        <v>0</v>
      </c>
      <c r="AA14" s="121">
        <v>1</v>
      </c>
      <c r="AB14" s="122">
        <v>3</v>
      </c>
      <c r="AC14" s="122">
        <v>0</v>
      </c>
      <c r="AD14" s="123">
        <v>0</v>
      </c>
      <c r="AE14" s="155">
        <v>1</v>
      </c>
      <c r="AF14" s="156">
        <v>4</v>
      </c>
      <c r="AG14" s="156">
        <v>0</v>
      </c>
      <c r="AH14" s="157">
        <v>0</v>
      </c>
      <c r="AI14" s="164">
        <v>1</v>
      </c>
      <c r="AJ14" s="165">
        <v>4</v>
      </c>
      <c r="AK14" s="165">
        <v>0</v>
      </c>
      <c r="AL14" s="166">
        <v>0</v>
      </c>
      <c r="AM14" s="164"/>
      <c r="AN14" s="174"/>
      <c r="AO14" s="174"/>
      <c r="AP14" s="175"/>
      <c r="AQ14" s="164"/>
      <c r="AR14" s="174"/>
      <c r="AS14" s="174"/>
      <c r="AT14" s="175"/>
      <c r="AU14" s="164"/>
      <c r="AV14" s="174"/>
      <c r="AW14" s="174"/>
      <c r="AX14" s="175"/>
    </row>
    <row r="15" spans="2:50" ht="11.25" x14ac:dyDescent="0.2">
      <c r="B15" s="11" t="s">
        <v>5</v>
      </c>
      <c r="C15" s="31">
        <v>3</v>
      </c>
      <c r="D15" s="32">
        <v>3</v>
      </c>
      <c r="E15" s="32">
        <v>0</v>
      </c>
      <c r="F15" s="33">
        <v>0</v>
      </c>
      <c r="G15" s="31">
        <v>3</v>
      </c>
      <c r="H15" s="32">
        <v>3</v>
      </c>
      <c r="I15" s="32">
        <v>0</v>
      </c>
      <c r="J15" s="33">
        <v>0</v>
      </c>
      <c r="K15" s="31">
        <v>3</v>
      </c>
      <c r="L15" s="32">
        <v>3</v>
      </c>
      <c r="M15" s="32">
        <v>0</v>
      </c>
      <c r="N15" s="33">
        <v>0</v>
      </c>
      <c r="O15" s="31">
        <v>3</v>
      </c>
      <c r="P15" s="32">
        <v>3</v>
      </c>
      <c r="Q15" s="32">
        <v>0</v>
      </c>
      <c r="R15" s="33">
        <v>0</v>
      </c>
      <c r="S15" s="66">
        <v>3</v>
      </c>
      <c r="T15" s="97">
        <v>4</v>
      </c>
      <c r="U15" s="67">
        <v>0</v>
      </c>
      <c r="V15" s="68">
        <v>0</v>
      </c>
      <c r="W15" s="96">
        <v>3</v>
      </c>
      <c r="X15" s="97">
        <v>4</v>
      </c>
      <c r="Y15" s="97">
        <v>0</v>
      </c>
      <c r="Z15" s="98">
        <v>0</v>
      </c>
      <c r="AA15" s="121">
        <v>3</v>
      </c>
      <c r="AB15" s="122">
        <v>4</v>
      </c>
      <c r="AC15" s="122">
        <v>0</v>
      </c>
      <c r="AD15" s="123">
        <v>0</v>
      </c>
      <c r="AE15" s="155">
        <v>3</v>
      </c>
      <c r="AF15" s="156">
        <v>4</v>
      </c>
      <c r="AG15" s="156">
        <v>0</v>
      </c>
      <c r="AH15" s="157">
        <v>0</v>
      </c>
      <c r="AI15" s="164">
        <v>3</v>
      </c>
      <c r="AJ15" s="165">
        <v>4</v>
      </c>
      <c r="AK15" s="165">
        <v>0</v>
      </c>
      <c r="AL15" s="166">
        <v>0</v>
      </c>
      <c r="AM15" s="164"/>
      <c r="AN15" s="174"/>
      <c r="AO15" s="174"/>
      <c r="AP15" s="175"/>
      <c r="AQ15" s="164"/>
      <c r="AR15" s="174"/>
      <c r="AS15" s="174"/>
      <c r="AT15" s="175"/>
      <c r="AU15" s="164"/>
      <c r="AV15" s="174"/>
      <c r="AW15" s="174"/>
      <c r="AX15" s="175"/>
    </row>
    <row r="16" spans="2:50" ht="11.25" x14ac:dyDescent="0.2">
      <c r="B16" s="11" t="s">
        <v>6</v>
      </c>
      <c r="C16" s="31">
        <v>3</v>
      </c>
      <c r="D16" s="32">
        <v>12</v>
      </c>
      <c r="E16" s="32">
        <v>0</v>
      </c>
      <c r="F16" s="33">
        <v>0</v>
      </c>
      <c r="G16" s="31">
        <v>3</v>
      </c>
      <c r="H16" s="32">
        <v>13</v>
      </c>
      <c r="I16" s="32">
        <v>0</v>
      </c>
      <c r="J16" s="33">
        <v>0</v>
      </c>
      <c r="K16" s="31">
        <v>3</v>
      </c>
      <c r="L16" s="32">
        <v>13</v>
      </c>
      <c r="M16" s="32">
        <v>0</v>
      </c>
      <c r="N16" s="33">
        <v>0</v>
      </c>
      <c r="O16" s="31">
        <v>3</v>
      </c>
      <c r="P16" s="32">
        <v>13</v>
      </c>
      <c r="Q16" s="32">
        <v>0</v>
      </c>
      <c r="R16" s="33">
        <v>0</v>
      </c>
      <c r="S16" s="66">
        <v>3</v>
      </c>
      <c r="T16" s="97">
        <v>13</v>
      </c>
      <c r="U16" s="67">
        <v>0</v>
      </c>
      <c r="V16" s="68">
        <v>0</v>
      </c>
      <c r="W16" s="96">
        <v>3</v>
      </c>
      <c r="X16" s="97">
        <v>13</v>
      </c>
      <c r="Y16" s="97">
        <v>0</v>
      </c>
      <c r="Z16" s="98">
        <v>0</v>
      </c>
      <c r="AA16" s="121">
        <v>3</v>
      </c>
      <c r="AB16" s="122">
        <v>13</v>
      </c>
      <c r="AC16" s="122">
        <v>0</v>
      </c>
      <c r="AD16" s="123">
        <v>0</v>
      </c>
      <c r="AE16" s="155">
        <v>1</v>
      </c>
      <c r="AF16" s="156">
        <v>13</v>
      </c>
      <c r="AG16" s="156">
        <v>0</v>
      </c>
      <c r="AH16" s="157">
        <v>0</v>
      </c>
      <c r="AI16" s="164">
        <v>1</v>
      </c>
      <c r="AJ16" s="165">
        <v>13</v>
      </c>
      <c r="AK16" s="165">
        <v>0</v>
      </c>
      <c r="AL16" s="166">
        <v>0</v>
      </c>
      <c r="AM16" s="164"/>
      <c r="AN16" s="174"/>
      <c r="AO16" s="174"/>
      <c r="AP16" s="175"/>
      <c r="AQ16" s="164"/>
      <c r="AR16" s="174"/>
      <c r="AS16" s="174"/>
      <c r="AT16" s="175"/>
      <c r="AU16" s="164"/>
      <c r="AV16" s="174"/>
      <c r="AW16" s="174"/>
      <c r="AX16" s="175"/>
    </row>
    <row r="17" spans="2:50" ht="11.25" x14ac:dyDescent="0.2">
      <c r="B17" s="11" t="s">
        <v>7</v>
      </c>
      <c r="C17" s="31">
        <v>3</v>
      </c>
      <c r="D17" s="32">
        <v>33</v>
      </c>
      <c r="E17" s="32">
        <v>0</v>
      </c>
      <c r="F17" s="33">
        <v>0</v>
      </c>
      <c r="G17" s="31">
        <v>3</v>
      </c>
      <c r="H17" s="32">
        <v>38</v>
      </c>
      <c r="I17" s="32">
        <v>0</v>
      </c>
      <c r="J17" s="33">
        <v>0</v>
      </c>
      <c r="K17" s="31">
        <v>3</v>
      </c>
      <c r="L17" s="32">
        <v>38</v>
      </c>
      <c r="M17" s="32">
        <v>0</v>
      </c>
      <c r="N17" s="33">
        <v>0</v>
      </c>
      <c r="O17" s="31">
        <v>3</v>
      </c>
      <c r="P17" s="32">
        <v>39</v>
      </c>
      <c r="Q17" s="32">
        <v>0</v>
      </c>
      <c r="R17" s="33">
        <v>0</v>
      </c>
      <c r="S17" s="66">
        <v>3</v>
      </c>
      <c r="T17" s="97">
        <v>40</v>
      </c>
      <c r="U17" s="67">
        <v>0</v>
      </c>
      <c r="V17" s="68">
        <v>0</v>
      </c>
      <c r="W17" s="96">
        <v>3</v>
      </c>
      <c r="X17" s="97">
        <v>40</v>
      </c>
      <c r="Y17" s="97">
        <v>0</v>
      </c>
      <c r="Z17" s="98">
        <v>0</v>
      </c>
      <c r="AA17" s="121">
        <v>3</v>
      </c>
      <c r="AB17" s="122">
        <v>40</v>
      </c>
      <c r="AC17" s="122">
        <v>0</v>
      </c>
      <c r="AD17" s="123">
        <v>0</v>
      </c>
      <c r="AE17" s="155">
        <v>3</v>
      </c>
      <c r="AF17" s="156">
        <v>40</v>
      </c>
      <c r="AG17" s="156">
        <v>0</v>
      </c>
      <c r="AH17" s="157">
        <v>0</v>
      </c>
      <c r="AI17" s="164">
        <v>3</v>
      </c>
      <c r="AJ17" s="165">
        <v>40</v>
      </c>
      <c r="AK17" s="165">
        <v>0</v>
      </c>
      <c r="AL17" s="166">
        <v>0</v>
      </c>
      <c r="AM17" s="164"/>
      <c r="AN17" s="174"/>
      <c r="AO17" s="174"/>
      <c r="AP17" s="175"/>
      <c r="AQ17" s="164"/>
      <c r="AR17" s="174"/>
      <c r="AS17" s="174"/>
      <c r="AT17" s="175"/>
      <c r="AU17" s="164"/>
      <c r="AV17" s="174"/>
      <c r="AW17" s="174"/>
      <c r="AX17" s="175"/>
    </row>
    <row r="18" spans="2:50" ht="11.25" x14ac:dyDescent="0.2">
      <c r="B18" s="11" t="s">
        <v>8</v>
      </c>
      <c r="C18" s="31">
        <v>3</v>
      </c>
      <c r="D18" s="32">
        <v>31</v>
      </c>
      <c r="E18" s="32">
        <v>0</v>
      </c>
      <c r="F18" s="33">
        <v>3</v>
      </c>
      <c r="G18" s="31">
        <v>3</v>
      </c>
      <c r="H18" s="32">
        <v>31</v>
      </c>
      <c r="I18" s="32">
        <v>0</v>
      </c>
      <c r="J18" s="33">
        <v>3</v>
      </c>
      <c r="K18" s="31">
        <v>3</v>
      </c>
      <c r="L18" s="32">
        <v>31</v>
      </c>
      <c r="M18" s="32">
        <v>0</v>
      </c>
      <c r="N18" s="33">
        <v>3</v>
      </c>
      <c r="O18" s="31">
        <v>3</v>
      </c>
      <c r="P18" s="32">
        <v>31</v>
      </c>
      <c r="Q18" s="32">
        <v>0</v>
      </c>
      <c r="R18" s="33">
        <v>3</v>
      </c>
      <c r="S18" s="66">
        <v>3</v>
      </c>
      <c r="T18" s="97">
        <v>33</v>
      </c>
      <c r="U18" s="67">
        <v>0</v>
      </c>
      <c r="V18" s="68">
        <v>3</v>
      </c>
      <c r="W18" s="96">
        <v>3</v>
      </c>
      <c r="X18" s="97">
        <v>33</v>
      </c>
      <c r="Y18" s="97">
        <v>0</v>
      </c>
      <c r="Z18" s="98">
        <v>3</v>
      </c>
      <c r="AA18" s="121">
        <v>3</v>
      </c>
      <c r="AB18" s="122">
        <v>33</v>
      </c>
      <c r="AC18" s="122">
        <v>0</v>
      </c>
      <c r="AD18" s="123">
        <v>3</v>
      </c>
      <c r="AE18" s="155">
        <v>3</v>
      </c>
      <c r="AF18" s="156">
        <v>33</v>
      </c>
      <c r="AG18" s="156">
        <v>0</v>
      </c>
      <c r="AH18" s="157">
        <v>3</v>
      </c>
      <c r="AI18" s="164">
        <v>3</v>
      </c>
      <c r="AJ18" s="165">
        <v>35</v>
      </c>
      <c r="AK18" s="165">
        <v>0</v>
      </c>
      <c r="AL18" s="166">
        <v>3</v>
      </c>
      <c r="AM18" s="164"/>
      <c r="AN18" s="174"/>
      <c r="AO18" s="174"/>
      <c r="AP18" s="175"/>
      <c r="AQ18" s="164"/>
      <c r="AR18" s="174"/>
      <c r="AS18" s="174"/>
      <c r="AT18" s="175"/>
      <c r="AU18" s="164"/>
      <c r="AV18" s="174"/>
      <c r="AW18" s="174"/>
      <c r="AX18" s="175"/>
    </row>
    <row r="19" spans="2:50" ht="11.25" x14ac:dyDescent="0.2">
      <c r="B19" s="11" t="s">
        <v>9</v>
      </c>
      <c r="C19" s="31">
        <v>7</v>
      </c>
      <c r="D19" s="32">
        <v>11</v>
      </c>
      <c r="E19" s="32">
        <v>0</v>
      </c>
      <c r="F19" s="33">
        <v>0</v>
      </c>
      <c r="G19" s="31">
        <v>7</v>
      </c>
      <c r="H19" s="32">
        <v>11</v>
      </c>
      <c r="I19" s="32">
        <v>0</v>
      </c>
      <c r="J19" s="33">
        <v>0</v>
      </c>
      <c r="K19" s="31">
        <v>7</v>
      </c>
      <c r="L19" s="32">
        <v>11</v>
      </c>
      <c r="M19" s="32">
        <v>0</v>
      </c>
      <c r="N19" s="33">
        <v>0</v>
      </c>
      <c r="O19" s="31">
        <v>7</v>
      </c>
      <c r="P19" s="32">
        <v>11</v>
      </c>
      <c r="Q19" s="32">
        <v>0</v>
      </c>
      <c r="R19" s="33">
        <v>0</v>
      </c>
      <c r="S19" s="66">
        <v>7</v>
      </c>
      <c r="T19" s="97">
        <v>14</v>
      </c>
      <c r="U19" s="67">
        <v>0</v>
      </c>
      <c r="V19" s="68">
        <v>0</v>
      </c>
      <c r="W19" s="96">
        <v>7</v>
      </c>
      <c r="X19" s="97">
        <v>14</v>
      </c>
      <c r="Y19" s="97">
        <v>0</v>
      </c>
      <c r="Z19" s="98">
        <v>0</v>
      </c>
      <c r="AA19" s="121">
        <v>7</v>
      </c>
      <c r="AB19" s="122">
        <v>14</v>
      </c>
      <c r="AC19" s="122">
        <v>0</v>
      </c>
      <c r="AD19" s="123">
        <v>0</v>
      </c>
      <c r="AE19" s="155">
        <v>7</v>
      </c>
      <c r="AF19" s="156">
        <v>14</v>
      </c>
      <c r="AG19" s="156">
        <v>0</v>
      </c>
      <c r="AH19" s="157">
        <v>0</v>
      </c>
      <c r="AI19" s="164">
        <v>7</v>
      </c>
      <c r="AJ19" s="165">
        <v>21</v>
      </c>
      <c r="AK19" s="165">
        <v>0</v>
      </c>
      <c r="AL19" s="166">
        <v>0</v>
      </c>
      <c r="AM19" s="164"/>
      <c r="AN19" s="174"/>
      <c r="AO19" s="174"/>
      <c r="AP19" s="175"/>
      <c r="AQ19" s="164"/>
      <c r="AR19" s="174"/>
      <c r="AS19" s="174"/>
      <c r="AT19" s="175"/>
      <c r="AU19" s="164"/>
      <c r="AV19" s="174"/>
      <c r="AW19" s="174"/>
      <c r="AX19" s="175"/>
    </row>
    <row r="20" spans="2:50" ht="11.25" x14ac:dyDescent="0.2">
      <c r="B20" s="11" t="s">
        <v>10</v>
      </c>
      <c r="C20" s="31">
        <v>6</v>
      </c>
      <c r="D20" s="32">
        <v>27</v>
      </c>
      <c r="E20" s="32">
        <v>0</v>
      </c>
      <c r="F20" s="33">
        <v>0</v>
      </c>
      <c r="G20" s="31">
        <v>6</v>
      </c>
      <c r="H20" s="32">
        <v>27</v>
      </c>
      <c r="I20" s="32">
        <v>0</v>
      </c>
      <c r="J20" s="33">
        <v>0</v>
      </c>
      <c r="K20" s="31">
        <v>6</v>
      </c>
      <c r="L20" s="32">
        <v>27</v>
      </c>
      <c r="M20" s="32">
        <v>0</v>
      </c>
      <c r="N20" s="33">
        <v>0</v>
      </c>
      <c r="O20" s="31">
        <v>6</v>
      </c>
      <c r="P20" s="32">
        <v>27</v>
      </c>
      <c r="Q20" s="32">
        <v>0</v>
      </c>
      <c r="R20" s="33">
        <v>0</v>
      </c>
      <c r="S20" s="66">
        <v>6</v>
      </c>
      <c r="T20" s="97">
        <v>35</v>
      </c>
      <c r="U20" s="67">
        <v>0</v>
      </c>
      <c r="V20" s="68">
        <v>0</v>
      </c>
      <c r="W20" s="96">
        <v>6</v>
      </c>
      <c r="X20" s="97">
        <v>35</v>
      </c>
      <c r="Y20" s="97">
        <v>0</v>
      </c>
      <c r="Z20" s="98">
        <v>0</v>
      </c>
      <c r="AA20" s="121">
        <v>6</v>
      </c>
      <c r="AB20" s="122">
        <v>35</v>
      </c>
      <c r="AC20" s="122">
        <v>0</v>
      </c>
      <c r="AD20" s="123">
        <v>0</v>
      </c>
      <c r="AE20" s="155">
        <v>4</v>
      </c>
      <c r="AF20" s="156">
        <v>35</v>
      </c>
      <c r="AG20" s="156">
        <v>0</v>
      </c>
      <c r="AH20" s="157">
        <v>0</v>
      </c>
      <c r="AI20" s="164">
        <v>4</v>
      </c>
      <c r="AJ20" s="165">
        <v>35</v>
      </c>
      <c r="AK20" s="165">
        <v>0</v>
      </c>
      <c r="AL20" s="166">
        <v>0</v>
      </c>
      <c r="AM20" s="164"/>
      <c r="AN20" s="174"/>
      <c r="AO20" s="174"/>
      <c r="AP20" s="175"/>
      <c r="AQ20" s="164"/>
      <c r="AR20" s="174"/>
      <c r="AS20" s="174"/>
      <c r="AT20" s="175"/>
      <c r="AU20" s="164"/>
      <c r="AV20" s="174"/>
      <c r="AW20" s="174"/>
      <c r="AX20" s="175"/>
    </row>
    <row r="21" spans="2:50" ht="11.25" x14ac:dyDescent="0.2">
      <c r="B21" s="11" t="s">
        <v>11</v>
      </c>
      <c r="C21" s="31">
        <v>0</v>
      </c>
      <c r="D21" s="32">
        <v>5</v>
      </c>
      <c r="E21" s="32">
        <v>0</v>
      </c>
      <c r="F21" s="33">
        <v>0</v>
      </c>
      <c r="G21" s="31">
        <v>0</v>
      </c>
      <c r="H21" s="32">
        <v>5</v>
      </c>
      <c r="I21" s="32">
        <v>0</v>
      </c>
      <c r="J21" s="33">
        <v>0</v>
      </c>
      <c r="K21" s="31">
        <v>0</v>
      </c>
      <c r="L21" s="32">
        <v>5</v>
      </c>
      <c r="M21" s="32">
        <v>0</v>
      </c>
      <c r="N21" s="33">
        <v>0</v>
      </c>
      <c r="O21" s="31">
        <v>0</v>
      </c>
      <c r="P21" s="32">
        <v>5</v>
      </c>
      <c r="Q21" s="32">
        <v>0</v>
      </c>
      <c r="R21" s="33">
        <v>0</v>
      </c>
      <c r="S21" s="66">
        <v>0</v>
      </c>
      <c r="T21" s="97">
        <v>5</v>
      </c>
      <c r="U21" s="67">
        <v>0</v>
      </c>
      <c r="V21" s="68">
        <v>0</v>
      </c>
      <c r="W21" s="96">
        <v>0</v>
      </c>
      <c r="X21" s="97">
        <v>5</v>
      </c>
      <c r="Y21" s="97">
        <v>0</v>
      </c>
      <c r="Z21" s="98">
        <v>0</v>
      </c>
      <c r="AA21" s="121">
        <v>0</v>
      </c>
      <c r="AB21" s="122">
        <v>5</v>
      </c>
      <c r="AC21" s="122">
        <v>0</v>
      </c>
      <c r="AD21" s="123">
        <v>0</v>
      </c>
      <c r="AE21" s="155">
        <v>0</v>
      </c>
      <c r="AF21" s="156">
        <v>6</v>
      </c>
      <c r="AG21" s="156">
        <v>0</v>
      </c>
      <c r="AH21" s="157">
        <v>0</v>
      </c>
      <c r="AI21" s="164">
        <v>0</v>
      </c>
      <c r="AJ21" s="165">
        <v>6</v>
      </c>
      <c r="AK21" s="165">
        <v>0</v>
      </c>
      <c r="AL21" s="166">
        <v>0</v>
      </c>
      <c r="AM21" s="164"/>
      <c r="AN21" s="174"/>
      <c r="AO21" s="174"/>
      <c r="AP21" s="175"/>
      <c r="AQ21" s="164"/>
      <c r="AR21" s="174"/>
      <c r="AS21" s="174"/>
      <c r="AT21" s="175"/>
      <c r="AU21" s="164"/>
      <c r="AV21" s="174"/>
      <c r="AW21" s="174"/>
      <c r="AX21" s="175"/>
    </row>
    <row r="22" spans="2:50" ht="11.25" x14ac:dyDescent="0.2">
      <c r="B22" s="11" t="s">
        <v>12</v>
      </c>
      <c r="C22" s="31">
        <v>58</v>
      </c>
      <c r="D22" s="32">
        <v>150</v>
      </c>
      <c r="E22" s="32">
        <v>5</v>
      </c>
      <c r="F22" s="33">
        <v>0</v>
      </c>
      <c r="G22" s="31">
        <v>58</v>
      </c>
      <c r="H22" s="32">
        <v>150</v>
      </c>
      <c r="I22" s="32">
        <v>55</v>
      </c>
      <c r="J22" s="33">
        <v>0</v>
      </c>
      <c r="K22" s="31">
        <v>58</v>
      </c>
      <c r="L22" s="32">
        <v>150</v>
      </c>
      <c r="M22" s="32">
        <v>55</v>
      </c>
      <c r="N22" s="33">
        <v>0</v>
      </c>
      <c r="O22" s="31">
        <v>58</v>
      </c>
      <c r="P22" s="32">
        <v>150</v>
      </c>
      <c r="Q22" s="32">
        <v>55</v>
      </c>
      <c r="R22" s="33">
        <v>0</v>
      </c>
      <c r="S22" s="66">
        <v>51</v>
      </c>
      <c r="T22" s="97">
        <v>160</v>
      </c>
      <c r="U22" s="67">
        <v>55</v>
      </c>
      <c r="V22" s="68">
        <v>0</v>
      </c>
      <c r="W22" s="96">
        <v>51</v>
      </c>
      <c r="X22" s="97">
        <v>160</v>
      </c>
      <c r="Y22" s="97">
        <v>55</v>
      </c>
      <c r="Z22" s="98">
        <v>0</v>
      </c>
      <c r="AA22" s="121">
        <v>48</v>
      </c>
      <c r="AB22" s="122">
        <v>153</v>
      </c>
      <c r="AC22" s="122">
        <v>55</v>
      </c>
      <c r="AD22" s="123">
        <v>0</v>
      </c>
      <c r="AE22" s="155">
        <v>48</v>
      </c>
      <c r="AF22" s="156">
        <v>153</v>
      </c>
      <c r="AG22" s="156">
        <v>55</v>
      </c>
      <c r="AH22" s="157">
        <v>0</v>
      </c>
      <c r="AI22" s="164">
        <v>48</v>
      </c>
      <c r="AJ22" s="165">
        <v>170</v>
      </c>
      <c r="AK22" s="165">
        <v>55</v>
      </c>
      <c r="AL22" s="166">
        <v>0</v>
      </c>
      <c r="AM22" s="164"/>
      <c r="AN22" s="174"/>
      <c r="AO22" s="174"/>
      <c r="AP22" s="175"/>
      <c r="AQ22" s="164"/>
      <c r="AR22" s="174"/>
      <c r="AS22" s="174"/>
      <c r="AT22" s="175"/>
      <c r="AU22" s="164"/>
      <c r="AV22" s="174"/>
      <c r="AW22" s="174"/>
      <c r="AX22" s="175"/>
    </row>
    <row r="23" spans="2:50" ht="11.25" x14ac:dyDescent="0.2">
      <c r="B23" s="11" t="s">
        <v>13</v>
      </c>
      <c r="C23" s="31">
        <v>6</v>
      </c>
      <c r="D23" s="32">
        <v>33</v>
      </c>
      <c r="E23" s="32">
        <v>0</v>
      </c>
      <c r="F23" s="33">
        <v>0</v>
      </c>
      <c r="G23" s="31">
        <v>6</v>
      </c>
      <c r="H23" s="32">
        <v>35</v>
      </c>
      <c r="I23" s="32">
        <v>0</v>
      </c>
      <c r="J23" s="33">
        <v>0</v>
      </c>
      <c r="K23" s="31">
        <v>6</v>
      </c>
      <c r="L23" s="32">
        <v>35</v>
      </c>
      <c r="M23" s="32">
        <v>0</v>
      </c>
      <c r="N23" s="33">
        <v>0</v>
      </c>
      <c r="O23" s="31">
        <v>6</v>
      </c>
      <c r="P23" s="32">
        <v>36</v>
      </c>
      <c r="Q23" s="32">
        <v>0</v>
      </c>
      <c r="R23" s="33">
        <v>0</v>
      </c>
      <c r="S23" s="66">
        <v>6</v>
      </c>
      <c r="T23" s="97">
        <v>45</v>
      </c>
      <c r="U23" s="67">
        <v>0</v>
      </c>
      <c r="V23" s="68">
        <v>0</v>
      </c>
      <c r="W23" s="96">
        <v>6</v>
      </c>
      <c r="X23" s="97">
        <v>45</v>
      </c>
      <c r="Y23" s="97">
        <v>0</v>
      </c>
      <c r="Z23" s="98">
        <v>0</v>
      </c>
      <c r="AA23" s="121">
        <v>6</v>
      </c>
      <c r="AB23" s="122">
        <v>45</v>
      </c>
      <c r="AC23" s="122">
        <v>0</v>
      </c>
      <c r="AD23" s="123">
        <v>0</v>
      </c>
      <c r="AE23" s="155">
        <v>4</v>
      </c>
      <c r="AF23" s="156">
        <v>45</v>
      </c>
      <c r="AG23" s="156">
        <v>0</v>
      </c>
      <c r="AH23" s="157">
        <v>0</v>
      </c>
      <c r="AI23" s="164">
        <v>4</v>
      </c>
      <c r="AJ23" s="165">
        <v>45</v>
      </c>
      <c r="AK23" s="165">
        <v>0</v>
      </c>
      <c r="AL23" s="166">
        <v>0</v>
      </c>
      <c r="AM23" s="164"/>
      <c r="AN23" s="174"/>
      <c r="AO23" s="174"/>
      <c r="AP23" s="175"/>
      <c r="AQ23" s="164"/>
      <c r="AR23" s="174"/>
      <c r="AS23" s="174"/>
      <c r="AT23" s="175"/>
      <c r="AU23" s="164"/>
      <c r="AV23" s="174"/>
      <c r="AW23" s="174"/>
      <c r="AX23" s="175"/>
    </row>
    <row r="24" spans="2:50" ht="11.25" x14ac:dyDescent="0.2">
      <c r="B24" s="11" t="s">
        <v>14</v>
      </c>
      <c r="C24" s="31">
        <v>3</v>
      </c>
      <c r="D24" s="32">
        <v>6</v>
      </c>
      <c r="E24" s="32">
        <v>0</v>
      </c>
      <c r="F24" s="33">
        <v>0</v>
      </c>
      <c r="G24" s="31">
        <v>3</v>
      </c>
      <c r="H24" s="32">
        <v>6</v>
      </c>
      <c r="I24" s="32">
        <v>0</v>
      </c>
      <c r="J24" s="33">
        <v>0</v>
      </c>
      <c r="K24" s="31">
        <v>3</v>
      </c>
      <c r="L24" s="32">
        <v>6</v>
      </c>
      <c r="M24" s="32">
        <v>0</v>
      </c>
      <c r="N24" s="33">
        <v>0</v>
      </c>
      <c r="O24" s="31">
        <v>3</v>
      </c>
      <c r="P24" s="32">
        <v>6</v>
      </c>
      <c r="Q24" s="32">
        <v>0</v>
      </c>
      <c r="R24" s="33">
        <v>0</v>
      </c>
      <c r="S24" s="66">
        <v>2</v>
      </c>
      <c r="T24" s="97">
        <v>7</v>
      </c>
      <c r="U24" s="67">
        <v>0</v>
      </c>
      <c r="V24" s="68">
        <v>0</v>
      </c>
      <c r="W24" s="96">
        <v>2</v>
      </c>
      <c r="X24" s="97">
        <v>7</v>
      </c>
      <c r="Y24" s="97">
        <v>0</v>
      </c>
      <c r="Z24" s="98">
        <v>0</v>
      </c>
      <c r="AA24" s="121">
        <v>2</v>
      </c>
      <c r="AB24" s="122">
        <v>7</v>
      </c>
      <c r="AC24" s="122">
        <v>0</v>
      </c>
      <c r="AD24" s="123">
        <v>0</v>
      </c>
      <c r="AE24" s="155">
        <v>2</v>
      </c>
      <c r="AF24" s="156">
        <v>15</v>
      </c>
      <c r="AG24" s="156">
        <v>0</v>
      </c>
      <c r="AH24" s="157">
        <v>0</v>
      </c>
      <c r="AI24" s="164">
        <v>2</v>
      </c>
      <c r="AJ24" s="165">
        <v>15</v>
      </c>
      <c r="AK24" s="165">
        <v>0</v>
      </c>
      <c r="AL24" s="166">
        <v>0</v>
      </c>
      <c r="AM24" s="164"/>
      <c r="AN24" s="174"/>
      <c r="AO24" s="174"/>
      <c r="AP24" s="175"/>
      <c r="AQ24" s="164"/>
      <c r="AR24" s="174"/>
      <c r="AS24" s="174"/>
      <c r="AT24" s="175"/>
      <c r="AU24" s="164"/>
      <c r="AV24" s="174"/>
      <c r="AW24" s="174"/>
      <c r="AX24" s="175"/>
    </row>
    <row r="25" spans="2:50" ht="11.25" x14ac:dyDescent="0.2">
      <c r="B25" s="11" t="s">
        <v>15</v>
      </c>
      <c r="C25" s="31">
        <v>4</v>
      </c>
      <c r="D25" s="32">
        <v>7</v>
      </c>
      <c r="E25" s="32">
        <v>0</v>
      </c>
      <c r="F25" s="33">
        <v>0</v>
      </c>
      <c r="G25" s="31">
        <v>4</v>
      </c>
      <c r="H25" s="32">
        <v>7</v>
      </c>
      <c r="I25" s="32">
        <v>0</v>
      </c>
      <c r="J25" s="33">
        <v>0</v>
      </c>
      <c r="K25" s="31">
        <v>4</v>
      </c>
      <c r="L25" s="32">
        <v>7</v>
      </c>
      <c r="M25" s="32">
        <v>0</v>
      </c>
      <c r="N25" s="33">
        <v>0</v>
      </c>
      <c r="O25" s="31">
        <v>4</v>
      </c>
      <c r="P25" s="32">
        <v>7</v>
      </c>
      <c r="Q25" s="32">
        <v>0</v>
      </c>
      <c r="R25" s="33">
        <v>0</v>
      </c>
      <c r="S25" s="66">
        <v>3</v>
      </c>
      <c r="T25" s="97">
        <v>8</v>
      </c>
      <c r="U25" s="67">
        <v>0</v>
      </c>
      <c r="V25" s="68">
        <v>0</v>
      </c>
      <c r="W25" s="96">
        <v>3</v>
      </c>
      <c r="X25" s="97">
        <v>8</v>
      </c>
      <c r="Y25" s="97">
        <v>0</v>
      </c>
      <c r="Z25" s="98">
        <v>0</v>
      </c>
      <c r="AA25" s="121">
        <v>3</v>
      </c>
      <c r="AB25" s="122">
        <v>8</v>
      </c>
      <c r="AC25" s="122">
        <v>0</v>
      </c>
      <c r="AD25" s="123">
        <v>0</v>
      </c>
      <c r="AE25" s="155">
        <v>3</v>
      </c>
      <c r="AF25" s="156">
        <v>10</v>
      </c>
      <c r="AG25" s="156">
        <v>0</v>
      </c>
      <c r="AH25" s="157">
        <v>0</v>
      </c>
      <c r="AI25" s="164">
        <v>3</v>
      </c>
      <c r="AJ25" s="165">
        <v>13</v>
      </c>
      <c r="AK25" s="165">
        <v>0</v>
      </c>
      <c r="AL25" s="166">
        <v>0</v>
      </c>
      <c r="AM25" s="164"/>
      <c r="AN25" s="174"/>
      <c r="AO25" s="174"/>
      <c r="AP25" s="175"/>
      <c r="AQ25" s="164"/>
      <c r="AR25" s="174"/>
      <c r="AS25" s="174"/>
      <c r="AT25" s="175"/>
      <c r="AU25" s="164"/>
      <c r="AV25" s="174"/>
      <c r="AW25" s="174"/>
      <c r="AX25" s="175"/>
    </row>
    <row r="26" spans="2:50" ht="11.25" x14ac:dyDescent="0.2">
      <c r="B26" s="11" t="s">
        <v>16</v>
      </c>
      <c r="C26" s="31">
        <v>16</v>
      </c>
      <c r="D26" s="32">
        <v>35</v>
      </c>
      <c r="E26" s="32">
        <v>0</v>
      </c>
      <c r="F26" s="33">
        <v>0</v>
      </c>
      <c r="G26" s="31">
        <v>16</v>
      </c>
      <c r="H26" s="32">
        <v>36</v>
      </c>
      <c r="I26" s="32">
        <v>0</v>
      </c>
      <c r="J26" s="33">
        <v>0</v>
      </c>
      <c r="K26" s="31">
        <v>16</v>
      </c>
      <c r="L26" s="32">
        <v>36</v>
      </c>
      <c r="M26" s="32">
        <v>0</v>
      </c>
      <c r="N26" s="33">
        <v>0</v>
      </c>
      <c r="O26" s="31">
        <v>16</v>
      </c>
      <c r="P26" s="32">
        <v>36</v>
      </c>
      <c r="Q26" s="32">
        <v>0</v>
      </c>
      <c r="R26" s="33">
        <v>0</v>
      </c>
      <c r="S26" s="66">
        <v>12</v>
      </c>
      <c r="T26" s="97">
        <v>43</v>
      </c>
      <c r="U26" s="67">
        <v>0</v>
      </c>
      <c r="V26" s="68">
        <v>0</v>
      </c>
      <c r="W26" s="96">
        <v>12</v>
      </c>
      <c r="X26" s="97">
        <v>43</v>
      </c>
      <c r="Y26" s="97">
        <v>0</v>
      </c>
      <c r="Z26" s="98">
        <v>0</v>
      </c>
      <c r="AA26" s="121">
        <v>12</v>
      </c>
      <c r="AB26" s="122">
        <v>43</v>
      </c>
      <c r="AC26" s="122">
        <v>0</v>
      </c>
      <c r="AD26" s="123">
        <v>0</v>
      </c>
      <c r="AE26" s="155">
        <v>12</v>
      </c>
      <c r="AF26" s="156">
        <v>49</v>
      </c>
      <c r="AG26" s="156">
        <v>0</v>
      </c>
      <c r="AH26" s="157">
        <v>0</v>
      </c>
      <c r="AI26" s="164">
        <v>12</v>
      </c>
      <c r="AJ26" s="165">
        <v>50</v>
      </c>
      <c r="AK26" s="165">
        <v>0</v>
      </c>
      <c r="AL26" s="166">
        <v>0</v>
      </c>
      <c r="AM26" s="164"/>
      <c r="AN26" s="174"/>
      <c r="AO26" s="174"/>
      <c r="AP26" s="175"/>
      <c r="AQ26" s="164"/>
      <c r="AR26" s="174"/>
      <c r="AS26" s="174"/>
      <c r="AT26" s="175"/>
      <c r="AU26" s="164"/>
      <c r="AV26" s="174"/>
      <c r="AW26" s="174"/>
      <c r="AX26" s="175"/>
    </row>
    <row r="27" spans="2:50" ht="11.25" x14ac:dyDescent="0.2">
      <c r="B27" s="11" t="s">
        <v>17</v>
      </c>
      <c r="C27" s="31">
        <v>0</v>
      </c>
      <c r="D27" s="32">
        <v>2</v>
      </c>
      <c r="E27" s="32">
        <v>0</v>
      </c>
      <c r="F27" s="33">
        <v>0</v>
      </c>
      <c r="G27" s="31">
        <v>0</v>
      </c>
      <c r="H27" s="32">
        <v>2</v>
      </c>
      <c r="I27" s="32">
        <v>0</v>
      </c>
      <c r="J27" s="33">
        <v>0</v>
      </c>
      <c r="K27" s="31">
        <v>0</v>
      </c>
      <c r="L27" s="32">
        <v>2</v>
      </c>
      <c r="M27" s="32">
        <v>0</v>
      </c>
      <c r="N27" s="33">
        <v>0</v>
      </c>
      <c r="O27" s="31">
        <v>0</v>
      </c>
      <c r="P27" s="32">
        <v>2</v>
      </c>
      <c r="Q27" s="32">
        <v>0</v>
      </c>
      <c r="R27" s="33">
        <v>0</v>
      </c>
      <c r="S27" s="66">
        <v>0</v>
      </c>
      <c r="T27" s="97">
        <v>2</v>
      </c>
      <c r="U27" s="67">
        <v>0</v>
      </c>
      <c r="V27" s="68">
        <v>0</v>
      </c>
      <c r="W27" s="96">
        <v>0</v>
      </c>
      <c r="X27" s="97">
        <v>2</v>
      </c>
      <c r="Y27" s="97">
        <v>0</v>
      </c>
      <c r="Z27" s="98">
        <v>0</v>
      </c>
      <c r="AA27" s="121">
        <v>0</v>
      </c>
      <c r="AB27" s="122">
        <v>2</v>
      </c>
      <c r="AC27" s="122">
        <v>0</v>
      </c>
      <c r="AD27" s="123">
        <v>0</v>
      </c>
      <c r="AE27" s="155">
        <v>0</v>
      </c>
      <c r="AF27" s="156">
        <v>3</v>
      </c>
      <c r="AG27" s="156">
        <v>0</v>
      </c>
      <c r="AH27" s="157">
        <v>0</v>
      </c>
      <c r="AI27" s="164">
        <v>0</v>
      </c>
      <c r="AJ27" s="165">
        <v>3</v>
      </c>
      <c r="AK27" s="165">
        <v>0</v>
      </c>
      <c r="AL27" s="166">
        <v>0</v>
      </c>
      <c r="AM27" s="164"/>
      <c r="AN27" s="174"/>
      <c r="AO27" s="174"/>
      <c r="AP27" s="175"/>
      <c r="AQ27" s="164"/>
      <c r="AR27" s="174"/>
      <c r="AS27" s="174"/>
      <c r="AT27" s="175"/>
      <c r="AU27" s="164"/>
      <c r="AV27" s="174"/>
      <c r="AW27" s="174"/>
      <c r="AX27" s="175"/>
    </row>
    <row r="28" spans="2:50" ht="11.25" x14ac:dyDescent="0.2">
      <c r="B28" s="11" t="s">
        <v>18</v>
      </c>
      <c r="C28" s="31">
        <v>0</v>
      </c>
      <c r="D28" s="32">
        <v>9</v>
      </c>
      <c r="E28" s="32">
        <v>0</v>
      </c>
      <c r="F28" s="33">
        <v>0</v>
      </c>
      <c r="G28" s="31">
        <v>0</v>
      </c>
      <c r="H28" s="32">
        <v>9</v>
      </c>
      <c r="I28" s="32">
        <v>0</v>
      </c>
      <c r="J28" s="33">
        <v>0</v>
      </c>
      <c r="K28" s="31">
        <v>0</v>
      </c>
      <c r="L28" s="32">
        <v>9</v>
      </c>
      <c r="M28" s="32">
        <v>0</v>
      </c>
      <c r="N28" s="33">
        <v>0</v>
      </c>
      <c r="O28" s="31">
        <v>0</v>
      </c>
      <c r="P28" s="32">
        <v>10</v>
      </c>
      <c r="Q28" s="32">
        <v>0</v>
      </c>
      <c r="R28" s="33">
        <v>0</v>
      </c>
      <c r="S28" s="66">
        <v>0</v>
      </c>
      <c r="T28" s="97">
        <v>12</v>
      </c>
      <c r="U28" s="67">
        <v>0</v>
      </c>
      <c r="V28" s="68">
        <v>0</v>
      </c>
      <c r="W28" s="96">
        <v>0</v>
      </c>
      <c r="X28" s="97">
        <v>12</v>
      </c>
      <c r="Y28" s="97">
        <v>0</v>
      </c>
      <c r="Z28" s="98">
        <v>0</v>
      </c>
      <c r="AA28" s="121">
        <v>0</v>
      </c>
      <c r="AB28" s="122">
        <v>12</v>
      </c>
      <c r="AC28" s="122">
        <v>0</v>
      </c>
      <c r="AD28" s="123">
        <v>0</v>
      </c>
      <c r="AE28" s="155">
        <v>0</v>
      </c>
      <c r="AF28" s="156">
        <v>12</v>
      </c>
      <c r="AG28" s="156">
        <v>0</v>
      </c>
      <c r="AH28" s="157">
        <v>0</v>
      </c>
      <c r="AI28" s="164">
        <v>0</v>
      </c>
      <c r="AJ28" s="165">
        <v>12</v>
      </c>
      <c r="AK28" s="165">
        <v>0</v>
      </c>
      <c r="AL28" s="166">
        <v>0</v>
      </c>
      <c r="AM28" s="164"/>
      <c r="AN28" s="174"/>
      <c r="AO28" s="174"/>
      <c r="AP28" s="175"/>
      <c r="AQ28" s="164"/>
      <c r="AR28" s="174"/>
      <c r="AS28" s="174"/>
      <c r="AT28" s="175"/>
      <c r="AU28" s="164"/>
      <c r="AV28" s="174"/>
      <c r="AW28" s="174"/>
      <c r="AX28" s="175"/>
    </row>
    <row r="29" spans="2:50" ht="11.25" x14ac:dyDescent="0.2">
      <c r="B29" s="11" t="s">
        <v>19</v>
      </c>
      <c r="C29" s="31">
        <v>0</v>
      </c>
      <c r="D29" s="32">
        <v>8</v>
      </c>
      <c r="E29" s="32">
        <v>0</v>
      </c>
      <c r="F29" s="33">
        <v>0</v>
      </c>
      <c r="G29" s="31">
        <v>0</v>
      </c>
      <c r="H29" s="32">
        <v>8</v>
      </c>
      <c r="I29" s="32">
        <v>0</v>
      </c>
      <c r="J29" s="33">
        <v>0</v>
      </c>
      <c r="K29" s="31">
        <v>0</v>
      </c>
      <c r="L29" s="32">
        <v>8</v>
      </c>
      <c r="M29" s="32">
        <v>0</v>
      </c>
      <c r="N29" s="33">
        <v>0</v>
      </c>
      <c r="O29" s="31">
        <v>0</v>
      </c>
      <c r="P29" s="32">
        <v>8</v>
      </c>
      <c r="Q29" s="32">
        <v>0</v>
      </c>
      <c r="R29" s="33">
        <v>0</v>
      </c>
      <c r="S29" s="66">
        <v>0</v>
      </c>
      <c r="T29" s="97">
        <v>10</v>
      </c>
      <c r="U29" s="67">
        <v>0</v>
      </c>
      <c r="V29" s="68">
        <v>0</v>
      </c>
      <c r="W29" s="96">
        <v>0</v>
      </c>
      <c r="X29" s="97">
        <v>10</v>
      </c>
      <c r="Y29" s="97">
        <v>0</v>
      </c>
      <c r="Z29" s="98">
        <v>0</v>
      </c>
      <c r="AA29" s="121">
        <v>0</v>
      </c>
      <c r="AB29" s="122">
        <v>10</v>
      </c>
      <c r="AC29" s="122">
        <v>0</v>
      </c>
      <c r="AD29" s="123">
        <v>0</v>
      </c>
      <c r="AE29" s="155">
        <v>0</v>
      </c>
      <c r="AF29" s="156">
        <v>11</v>
      </c>
      <c r="AG29" s="156">
        <v>0</v>
      </c>
      <c r="AH29" s="157">
        <v>0</v>
      </c>
      <c r="AI29" s="164">
        <v>0</v>
      </c>
      <c r="AJ29" s="165">
        <v>11</v>
      </c>
      <c r="AK29" s="165">
        <v>0</v>
      </c>
      <c r="AL29" s="166">
        <v>0</v>
      </c>
      <c r="AM29" s="164"/>
      <c r="AN29" s="174"/>
      <c r="AO29" s="174"/>
      <c r="AP29" s="175"/>
      <c r="AQ29" s="164"/>
      <c r="AR29" s="174"/>
      <c r="AS29" s="174"/>
      <c r="AT29" s="175"/>
      <c r="AU29" s="164"/>
      <c r="AV29" s="174"/>
      <c r="AW29" s="174"/>
      <c r="AX29" s="175"/>
    </row>
    <row r="30" spans="2:50" ht="11.25" x14ac:dyDescent="0.2">
      <c r="B30" s="11" t="s">
        <v>20</v>
      </c>
      <c r="C30" s="31">
        <v>0</v>
      </c>
      <c r="D30" s="32">
        <v>6</v>
      </c>
      <c r="E30" s="32">
        <v>0</v>
      </c>
      <c r="F30" s="33">
        <v>0</v>
      </c>
      <c r="G30" s="31">
        <v>0</v>
      </c>
      <c r="H30" s="32">
        <v>7</v>
      </c>
      <c r="I30" s="32">
        <v>0</v>
      </c>
      <c r="J30" s="33">
        <v>0</v>
      </c>
      <c r="K30" s="31">
        <v>0</v>
      </c>
      <c r="L30" s="32">
        <v>7</v>
      </c>
      <c r="M30" s="32">
        <v>0</v>
      </c>
      <c r="N30" s="33">
        <v>0</v>
      </c>
      <c r="O30" s="31">
        <v>0</v>
      </c>
      <c r="P30" s="32">
        <v>7</v>
      </c>
      <c r="Q30" s="32">
        <v>0</v>
      </c>
      <c r="R30" s="33">
        <v>0</v>
      </c>
      <c r="S30" s="66">
        <v>0</v>
      </c>
      <c r="T30" s="97">
        <v>7</v>
      </c>
      <c r="U30" s="67">
        <v>0</v>
      </c>
      <c r="V30" s="68">
        <v>0</v>
      </c>
      <c r="W30" s="96">
        <v>0</v>
      </c>
      <c r="X30" s="97">
        <v>7</v>
      </c>
      <c r="Y30" s="97">
        <v>0</v>
      </c>
      <c r="Z30" s="98">
        <v>0</v>
      </c>
      <c r="AA30" s="121">
        <v>0</v>
      </c>
      <c r="AB30" s="122">
        <v>7</v>
      </c>
      <c r="AC30" s="122">
        <v>0</v>
      </c>
      <c r="AD30" s="123">
        <v>0</v>
      </c>
      <c r="AE30" s="155">
        <v>0</v>
      </c>
      <c r="AF30" s="156">
        <v>7</v>
      </c>
      <c r="AG30" s="156">
        <v>0</v>
      </c>
      <c r="AH30" s="157">
        <v>0</v>
      </c>
      <c r="AI30" s="164">
        <v>0</v>
      </c>
      <c r="AJ30" s="165">
        <v>7</v>
      </c>
      <c r="AK30" s="165">
        <v>0</v>
      </c>
      <c r="AL30" s="166">
        <v>0</v>
      </c>
      <c r="AM30" s="164"/>
      <c r="AN30" s="174"/>
      <c r="AO30" s="174"/>
      <c r="AP30" s="175"/>
      <c r="AQ30" s="164"/>
      <c r="AR30" s="174"/>
      <c r="AS30" s="174"/>
      <c r="AT30" s="175"/>
      <c r="AU30" s="164"/>
      <c r="AV30" s="174"/>
      <c r="AW30" s="174"/>
      <c r="AX30" s="175"/>
    </row>
    <row r="31" spans="2:50" ht="11.25" x14ac:dyDescent="0.2">
      <c r="B31" s="11" t="s">
        <v>21</v>
      </c>
      <c r="C31" s="31">
        <v>69</v>
      </c>
      <c r="D31" s="32">
        <v>281</v>
      </c>
      <c r="E31" s="32">
        <v>58</v>
      </c>
      <c r="F31" s="33">
        <v>0</v>
      </c>
      <c r="G31" s="31">
        <v>69</v>
      </c>
      <c r="H31" s="32">
        <v>298</v>
      </c>
      <c r="I31" s="32">
        <v>58</v>
      </c>
      <c r="J31" s="33">
        <v>0</v>
      </c>
      <c r="K31" s="31">
        <v>69</v>
      </c>
      <c r="L31" s="32">
        <v>298</v>
      </c>
      <c r="M31" s="32">
        <v>58</v>
      </c>
      <c r="N31" s="33">
        <v>0</v>
      </c>
      <c r="O31" s="31">
        <v>69</v>
      </c>
      <c r="P31" s="32">
        <v>303</v>
      </c>
      <c r="Q31" s="32">
        <v>58</v>
      </c>
      <c r="R31" s="33">
        <v>0</v>
      </c>
      <c r="S31" s="66">
        <v>57</v>
      </c>
      <c r="T31" s="97">
        <v>312</v>
      </c>
      <c r="U31" s="67">
        <v>58</v>
      </c>
      <c r="V31" s="68">
        <v>0</v>
      </c>
      <c r="W31" s="96">
        <v>57</v>
      </c>
      <c r="X31" s="97">
        <v>312</v>
      </c>
      <c r="Y31" s="97">
        <v>58</v>
      </c>
      <c r="Z31" s="98">
        <v>0</v>
      </c>
      <c r="AA31" s="121">
        <v>54</v>
      </c>
      <c r="AB31" s="122">
        <v>311</v>
      </c>
      <c r="AC31" s="122">
        <v>58</v>
      </c>
      <c r="AD31" s="123">
        <v>0</v>
      </c>
      <c r="AE31" s="155">
        <v>51</v>
      </c>
      <c r="AF31" s="156">
        <v>356</v>
      </c>
      <c r="AG31" s="156">
        <v>58</v>
      </c>
      <c r="AH31" s="157">
        <v>0</v>
      </c>
      <c r="AI31" s="164">
        <v>51</v>
      </c>
      <c r="AJ31" s="165">
        <v>356</v>
      </c>
      <c r="AK31" s="165">
        <v>58</v>
      </c>
      <c r="AL31" s="166">
        <v>0</v>
      </c>
      <c r="AM31" s="164"/>
      <c r="AN31" s="174"/>
      <c r="AO31" s="174"/>
      <c r="AP31" s="175"/>
      <c r="AQ31" s="164"/>
      <c r="AR31" s="174"/>
      <c r="AS31" s="174"/>
      <c r="AT31" s="175"/>
      <c r="AU31" s="164"/>
      <c r="AV31" s="174"/>
      <c r="AW31" s="174"/>
      <c r="AX31" s="175"/>
    </row>
    <row r="32" spans="2:50" ht="11.25" x14ac:dyDescent="0.2">
      <c r="B32" s="11" t="s">
        <v>25</v>
      </c>
      <c r="C32" s="31">
        <v>8</v>
      </c>
      <c r="D32" s="32">
        <v>14</v>
      </c>
      <c r="E32" s="32">
        <v>0</v>
      </c>
      <c r="F32" s="33">
        <v>0</v>
      </c>
      <c r="G32" s="31">
        <v>8</v>
      </c>
      <c r="H32" s="32">
        <v>14</v>
      </c>
      <c r="I32" s="32">
        <v>0</v>
      </c>
      <c r="J32" s="33">
        <v>0</v>
      </c>
      <c r="K32" s="31">
        <v>8</v>
      </c>
      <c r="L32" s="32">
        <v>14</v>
      </c>
      <c r="M32" s="32">
        <v>0</v>
      </c>
      <c r="N32" s="33">
        <v>0</v>
      </c>
      <c r="O32" s="31">
        <v>8</v>
      </c>
      <c r="P32" s="32">
        <v>14</v>
      </c>
      <c r="Q32" s="32">
        <v>0</v>
      </c>
      <c r="R32" s="33">
        <v>0</v>
      </c>
      <c r="S32" s="66">
        <v>6</v>
      </c>
      <c r="T32" s="97">
        <v>19</v>
      </c>
      <c r="U32" s="67">
        <v>0</v>
      </c>
      <c r="V32" s="68">
        <v>0</v>
      </c>
      <c r="W32" s="96">
        <v>6</v>
      </c>
      <c r="X32" s="97">
        <v>19</v>
      </c>
      <c r="Y32" s="97">
        <v>0</v>
      </c>
      <c r="Z32" s="98">
        <v>0</v>
      </c>
      <c r="AA32" s="121">
        <v>6</v>
      </c>
      <c r="AB32" s="122">
        <v>19</v>
      </c>
      <c r="AC32" s="122">
        <v>0</v>
      </c>
      <c r="AD32" s="123">
        <v>0</v>
      </c>
      <c r="AE32" s="155">
        <v>6</v>
      </c>
      <c r="AF32" s="156">
        <v>22</v>
      </c>
      <c r="AG32" s="156">
        <v>0</v>
      </c>
      <c r="AH32" s="157">
        <v>0</v>
      </c>
      <c r="AI32" s="164">
        <v>6</v>
      </c>
      <c r="AJ32" s="165">
        <v>22</v>
      </c>
      <c r="AK32" s="165">
        <v>0</v>
      </c>
      <c r="AL32" s="166">
        <v>0</v>
      </c>
      <c r="AM32" s="164"/>
      <c r="AN32" s="174"/>
      <c r="AO32" s="174"/>
      <c r="AP32" s="175"/>
      <c r="AQ32" s="164"/>
      <c r="AR32" s="174"/>
      <c r="AS32" s="174"/>
      <c r="AT32" s="175"/>
      <c r="AU32" s="164"/>
      <c r="AV32" s="174"/>
      <c r="AW32" s="174"/>
      <c r="AX32" s="175"/>
    </row>
    <row r="33" spans="2:50" ht="11.25" x14ac:dyDescent="0.2">
      <c r="B33" s="11" t="s">
        <v>26</v>
      </c>
      <c r="C33" s="31">
        <v>7</v>
      </c>
      <c r="D33" s="32">
        <v>32</v>
      </c>
      <c r="E33" s="32">
        <v>0</v>
      </c>
      <c r="F33" s="33">
        <v>0</v>
      </c>
      <c r="G33" s="31">
        <v>7</v>
      </c>
      <c r="H33" s="32">
        <v>33</v>
      </c>
      <c r="I33" s="32">
        <v>0</v>
      </c>
      <c r="J33" s="33">
        <v>0</v>
      </c>
      <c r="K33" s="31">
        <v>7</v>
      </c>
      <c r="L33" s="32">
        <v>33</v>
      </c>
      <c r="M33" s="32">
        <v>0</v>
      </c>
      <c r="N33" s="33">
        <v>0</v>
      </c>
      <c r="O33" s="31">
        <v>7</v>
      </c>
      <c r="P33" s="32">
        <v>33</v>
      </c>
      <c r="Q33" s="32">
        <v>0</v>
      </c>
      <c r="R33" s="33">
        <v>0</v>
      </c>
      <c r="S33" s="66">
        <v>5</v>
      </c>
      <c r="T33" s="97">
        <v>34</v>
      </c>
      <c r="U33" s="67">
        <v>0</v>
      </c>
      <c r="V33" s="68">
        <v>0</v>
      </c>
      <c r="W33" s="96">
        <v>5</v>
      </c>
      <c r="X33" s="97">
        <v>34</v>
      </c>
      <c r="Y33" s="97">
        <v>0</v>
      </c>
      <c r="Z33" s="98">
        <v>0</v>
      </c>
      <c r="AA33" s="121">
        <v>5</v>
      </c>
      <c r="AB33" s="122">
        <v>34</v>
      </c>
      <c r="AC33" s="122">
        <v>0</v>
      </c>
      <c r="AD33" s="123">
        <v>0</v>
      </c>
      <c r="AE33" s="155">
        <v>4</v>
      </c>
      <c r="AF33" s="156">
        <v>35</v>
      </c>
      <c r="AG33" s="156">
        <v>0</v>
      </c>
      <c r="AH33" s="157">
        <v>0</v>
      </c>
      <c r="AI33" s="164">
        <v>4</v>
      </c>
      <c r="AJ33" s="165">
        <v>35</v>
      </c>
      <c r="AK33" s="165">
        <v>0</v>
      </c>
      <c r="AL33" s="166">
        <v>0</v>
      </c>
      <c r="AM33" s="164"/>
      <c r="AN33" s="174"/>
      <c r="AO33" s="174"/>
      <c r="AP33" s="175"/>
      <c r="AQ33" s="164"/>
      <c r="AR33" s="174"/>
      <c r="AS33" s="174"/>
      <c r="AT33" s="175"/>
      <c r="AU33" s="164"/>
      <c r="AV33" s="174"/>
      <c r="AW33" s="174"/>
      <c r="AX33" s="175"/>
    </row>
    <row r="34" spans="2:50" ht="11.25" x14ac:dyDescent="0.2">
      <c r="B34" s="11" t="s">
        <v>22</v>
      </c>
      <c r="C34" s="31">
        <v>0</v>
      </c>
      <c r="D34" s="32">
        <v>18</v>
      </c>
      <c r="E34" s="32">
        <v>0</v>
      </c>
      <c r="F34" s="33">
        <v>0</v>
      </c>
      <c r="G34" s="31">
        <v>0</v>
      </c>
      <c r="H34" s="32">
        <v>19</v>
      </c>
      <c r="I34" s="32">
        <v>0</v>
      </c>
      <c r="J34" s="33">
        <v>0</v>
      </c>
      <c r="K34" s="31">
        <v>0</v>
      </c>
      <c r="L34" s="32">
        <v>19</v>
      </c>
      <c r="M34" s="32">
        <v>0</v>
      </c>
      <c r="N34" s="33">
        <v>0</v>
      </c>
      <c r="O34" s="31">
        <v>0</v>
      </c>
      <c r="P34" s="32">
        <v>19</v>
      </c>
      <c r="Q34" s="32">
        <v>0</v>
      </c>
      <c r="R34" s="33">
        <v>0</v>
      </c>
      <c r="S34" s="66">
        <v>0</v>
      </c>
      <c r="T34" s="97">
        <v>20</v>
      </c>
      <c r="U34" s="67">
        <v>0</v>
      </c>
      <c r="V34" s="68">
        <v>0</v>
      </c>
      <c r="W34" s="96">
        <v>0</v>
      </c>
      <c r="X34" s="97">
        <v>20</v>
      </c>
      <c r="Y34" s="97">
        <v>0</v>
      </c>
      <c r="Z34" s="98">
        <v>0</v>
      </c>
      <c r="AA34" s="121">
        <v>0</v>
      </c>
      <c r="AB34" s="122">
        <v>20</v>
      </c>
      <c r="AC34" s="122">
        <v>0</v>
      </c>
      <c r="AD34" s="123">
        <v>0</v>
      </c>
      <c r="AE34" s="155">
        <v>0</v>
      </c>
      <c r="AF34" s="156">
        <v>24</v>
      </c>
      <c r="AG34" s="156">
        <v>0</v>
      </c>
      <c r="AH34" s="157">
        <v>0</v>
      </c>
      <c r="AI34" s="164">
        <v>0</v>
      </c>
      <c r="AJ34" s="165">
        <v>24</v>
      </c>
      <c r="AK34" s="165">
        <v>0</v>
      </c>
      <c r="AL34" s="166">
        <v>0</v>
      </c>
      <c r="AM34" s="164"/>
      <c r="AN34" s="174"/>
      <c r="AO34" s="174"/>
      <c r="AP34" s="175"/>
      <c r="AQ34" s="164"/>
      <c r="AR34" s="174"/>
      <c r="AS34" s="174"/>
      <c r="AT34" s="175"/>
      <c r="AU34" s="164"/>
      <c r="AV34" s="174"/>
      <c r="AW34" s="174"/>
      <c r="AX34" s="175"/>
    </row>
    <row r="35" spans="2:50" ht="11.25" x14ac:dyDescent="0.2">
      <c r="B35" s="11" t="s">
        <v>23</v>
      </c>
      <c r="C35" s="31">
        <v>9</v>
      </c>
      <c r="D35" s="32">
        <v>52</v>
      </c>
      <c r="E35" s="32">
        <v>0</v>
      </c>
      <c r="F35" s="33">
        <v>0</v>
      </c>
      <c r="G35" s="31">
        <v>9</v>
      </c>
      <c r="H35" s="32">
        <v>55</v>
      </c>
      <c r="I35" s="32">
        <v>0</v>
      </c>
      <c r="J35" s="33">
        <v>0</v>
      </c>
      <c r="K35" s="31">
        <v>9</v>
      </c>
      <c r="L35" s="32">
        <v>55</v>
      </c>
      <c r="M35" s="32">
        <v>0</v>
      </c>
      <c r="N35" s="33">
        <v>0</v>
      </c>
      <c r="O35" s="31">
        <v>9</v>
      </c>
      <c r="P35" s="32">
        <v>57</v>
      </c>
      <c r="Q35" s="32">
        <v>0</v>
      </c>
      <c r="R35" s="33">
        <v>0</v>
      </c>
      <c r="S35" s="66">
        <v>4</v>
      </c>
      <c r="T35" s="97">
        <v>60</v>
      </c>
      <c r="U35" s="67">
        <v>0</v>
      </c>
      <c r="V35" s="68">
        <v>0</v>
      </c>
      <c r="W35" s="96">
        <v>4</v>
      </c>
      <c r="X35" s="97">
        <v>60</v>
      </c>
      <c r="Y35" s="97">
        <v>0</v>
      </c>
      <c r="Z35" s="98">
        <v>0</v>
      </c>
      <c r="AA35" s="121">
        <v>4</v>
      </c>
      <c r="AB35" s="122">
        <v>59</v>
      </c>
      <c r="AC35" s="122">
        <v>0</v>
      </c>
      <c r="AD35" s="123">
        <v>0</v>
      </c>
      <c r="AE35" s="155">
        <v>4</v>
      </c>
      <c r="AF35" s="156">
        <v>60</v>
      </c>
      <c r="AG35" s="156">
        <v>0</v>
      </c>
      <c r="AH35" s="157">
        <v>0</v>
      </c>
      <c r="AI35" s="164">
        <v>4</v>
      </c>
      <c r="AJ35" s="165">
        <v>60</v>
      </c>
      <c r="AK35" s="165">
        <v>0</v>
      </c>
      <c r="AL35" s="166">
        <v>0</v>
      </c>
      <c r="AM35" s="164"/>
      <c r="AN35" s="174"/>
      <c r="AO35" s="174"/>
      <c r="AP35" s="175"/>
      <c r="AQ35" s="164"/>
      <c r="AR35" s="174"/>
      <c r="AS35" s="174"/>
      <c r="AT35" s="175"/>
      <c r="AU35" s="164"/>
      <c r="AV35" s="174"/>
      <c r="AW35" s="174"/>
      <c r="AX35" s="175"/>
    </row>
    <row r="36" spans="2:50" ht="12" thickBot="1" x14ac:dyDescent="0.25">
      <c r="B36" s="12" t="s">
        <v>24</v>
      </c>
      <c r="C36" s="34">
        <v>0</v>
      </c>
      <c r="D36" s="35">
        <v>3</v>
      </c>
      <c r="E36" s="35">
        <v>0</v>
      </c>
      <c r="F36" s="36">
        <v>0</v>
      </c>
      <c r="G36" s="34">
        <v>0</v>
      </c>
      <c r="H36" s="35">
        <v>3</v>
      </c>
      <c r="I36" s="35">
        <v>0</v>
      </c>
      <c r="J36" s="36">
        <v>0</v>
      </c>
      <c r="K36" s="34">
        <v>0</v>
      </c>
      <c r="L36" s="35">
        <v>3</v>
      </c>
      <c r="M36" s="35">
        <v>0</v>
      </c>
      <c r="N36" s="36">
        <v>0</v>
      </c>
      <c r="O36" s="34">
        <v>0</v>
      </c>
      <c r="P36" s="35">
        <v>3</v>
      </c>
      <c r="Q36" s="35">
        <v>0</v>
      </c>
      <c r="R36" s="36">
        <v>0</v>
      </c>
      <c r="S36" s="69">
        <v>0</v>
      </c>
      <c r="T36" s="100">
        <v>4</v>
      </c>
      <c r="U36" s="70">
        <v>0</v>
      </c>
      <c r="V36" s="71">
        <v>0</v>
      </c>
      <c r="W36" s="99">
        <v>0</v>
      </c>
      <c r="X36" s="100">
        <v>4</v>
      </c>
      <c r="Y36" s="100">
        <v>0</v>
      </c>
      <c r="Z36" s="101">
        <v>0</v>
      </c>
      <c r="AA36" s="124">
        <v>0</v>
      </c>
      <c r="AB36" s="125">
        <v>4</v>
      </c>
      <c r="AC36" s="125">
        <v>0</v>
      </c>
      <c r="AD36" s="126">
        <v>0</v>
      </c>
      <c r="AE36" s="158">
        <v>0</v>
      </c>
      <c r="AF36" s="159">
        <v>5</v>
      </c>
      <c r="AG36" s="159">
        <v>0</v>
      </c>
      <c r="AH36" s="160">
        <v>0</v>
      </c>
      <c r="AI36" s="167">
        <v>0</v>
      </c>
      <c r="AJ36" s="168">
        <v>6</v>
      </c>
      <c r="AK36" s="168">
        <v>0</v>
      </c>
      <c r="AL36" s="169">
        <v>0</v>
      </c>
      <c r="AM36" s="167"/>
      <c r="AN36" s="176"/>
      <c r="AO36" s="176"/>
      <c r="AP36" s="177"/>
      <c r="AQ36" s="167"/>
      <c r="AR36" s="176"/>
      <c r="AS36" s="176"/>
      <c r="AT36" s="177"/>
      <c r="AU36" s="167"/>
      <c r="AV36" s="176"/>
      <c r="AW36" s="176"/>
      <c r="AX36" s="177"/>
    </row>
    <row r="37" spans="2:50" s="6" customFormat="1" ht="11.25" x14ac:dyDescent="0.2"/>
    <row r="38" spans="2:50" ht="11.25" hidden="1" x14ac:dyDescent="0.2"/>
    <row r="39" spans="2:50" ht="11.25" hidden="1" x14ac:dyDescent="0.2"/>
    <row r="40" spans="2:50" ht="11.25" hidden="1" x14ac:dyDescent="0.2"/>
    <row r="41" spans="2:50" ht="11.25" hidden="1" x14ac:dyDescent="0.2"/>
    <row r="42" spans="2:50" ht="11.25" hidden="1" x14ac:dyDescent="0.2"/>
    <row r="43" spans="2:50" ht="11.25" hidden="1" x14ac:dyDescent="0.2"/>
    <row r="44" spans="2:50" ht="11.25" hidden="1" x14ac:dyDescent="0.2"/>
  </sheetData>
  <mergeCells count="15">
    <mergeCell ref="AM11:AP11"/>
    <mergeCell ref="AQ11:AT11"/>
    <mergeCell ref="AU11:AX11"/>
    <mergeCell ref="C3:E3"/>
    <mergeCell ref="B11:B12"/>
    <mergeCell ref="C7:G7"/>
    <mergeCell ref="C11:F11"/>
    <mergeCell ref="G11:J11"/>
    <mergeCell ref="AI11:AL11"/>
    <mergeCell ref="AE11:AH11"/>
    <mergeCell ref="K11:N11"/>
    <mergeCell ref="O11:R11"/>
    <mergeCell ref="S11:V11"/>
    <mergeCell ref="W11:Z11"/>
    <mergeCell ref="AA11:AD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 tint="-0.249977111117893"/>
  </sheetPr>
  <dimension ref="A1:N45"/>
  <sheetViews>
    <sheetView workbookViewId="0">
      <selection activeCell="A36" sqref="A36"/>
    </sheetView>
  </sheetViews>
  <sheetFormatPr baseColWidth="10" defaultColWidth="0" defaultRowHeight="12.75" customHeight="1" zeroHeight="1" x14ac:dyDescent="0.2"/>
  <cols>
    <col min="1" max="14" width="11.42578125" customWidth="1"/>
    <col min="15" max="16384" width="11.42578125" hidden="1"/>
  </cols>
  <sheetData>
    <row r="1" spans="1:14" x14ac:dyDescent="0.2">
      <c r="A1" s="1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9"/>
    </row>
    <row r="2" spans="1:14" x14ac:dyDescent="0.2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9"/>
    </row>
    <row r="3" spans="1:14" ht="18" x14ac:dyDescent="0.25">
      <c r="A3" s="19"/>
      <c r="B3" s="3"/>
      <c r="C3" s="182" t="s">
        <v>29</v>
      </c>
      <c r="D3" s="182"/>
      <c r="E3" s="182"/>
      <c r="F3" s="21"/>
      <c r="G3" s="3"/>
      <c r="H3" s="3"/>
      <c r="I3" s="3"/>
      <c r="J3" s="3"/>
      <c r="K3" s="3"/>
      <c r="L3" s="3"/>
      <c r="M3" s="3"/>
      <c r="N3" s="19"/>
    </row>
    <row r="4" spans="1:14" ht="14.25" x14ac:dyDescent="0.2">
      <c r="A4" s="19"/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19"/>
    </row>
    <row r="5" spans="1:14" x14ac:dyDescent="0.2">
      <c r="A5" s="1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9"/>
    </row>
    <row r="6" spans="1:14" x14ac:dyDescent="0.2">
      <c r="A6" s="1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9"/>
    </row>
    <row r="7" spans="1:14" x14ac:dyDescent="0.2">
      <c r="A7" s="19"/>
      <c r="B7" s="3"/>
      <c r="C7" s="181" t="str">
        <f>Hoja1!A1</f>
        <v>Fecha de Publicación: 20 de Octubre de 2014</v>
      </c>
      <c r="D7" s="181"/>
      <c r="E7" s="181"/>
      <c r="F7" s="181"/>
      <c r="G7" s="3"/>
      <c r="H7" s="3"/>
      <c r="I7" s="3"/>
      <c r="J7" s="3"/>
      <c r="K7" s="3"/>
      <c r="L7" s="3"/>
      <c r="M7" s="3"/>
      <c r="N7" s="19"/>
    </row>
    <row r="8" spans="1:14" x14ac:dyDescent="0.2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9"/>
    </row>
    <row r="9" spans="1:14" x14ac:dyDescent="0.2">
      <c r="A9" s="1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9"/>
    </row>
    <row r="10" spans="1:14" x14ac:dyDescent="0.2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</row>
    <row r="11" spans="1:14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Q44"/>
  <sheetViews>
    <sheetView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F32" sqref="F32"/>
    </sheetView>
  </sheetViews>
  <sheetFormatPr baseColWidth="10" defaultColWidth="0" defaultRowHeight="11.25" customHeight="1" zeroHeight="1" x14ac:dyDescent="0.2"/>
  <cols>
    <col min="1" max="1" width="11.42578125" style="6" customWidth="1"/>
    <col min="2" max="2" width="24.28515625" style="1" customWidth="1"/>
    <col min="3" max="42" width="9.7109375" style="1" customWidth="1"/>
    <col min="43" max="43" width="11.42578125" style="6" customWidth="1"/>
    <col min="44" max="16384" width="11.42578125" style="1" hidden="1"/>
  </cols>
  <sheetData>
    <row r="1" spans="2:42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2:42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2:42" ht="18" x14ac:dyDescent="0.25">
      <c r="B3" s="3"/>
      <c r="C3" s="182" t="s">
        <v>29</v>
      </c>
      <c r="D3" s="182"/>
      <c r="E3" s="182"/>
      <c r="F3" s="18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2:42" ht="14.25" x14ac:dyDescent="0.2"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2:42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2:42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2:42" ht="12.75" x14ac:dyDescent="0.2">
      <c r="B7" s="3"/>
      <c r="C7" s="181" t="str">
        <f>Hoja1!A1</f>
        <v>Fecha de Publicación: 20 de Octubre de 2014</v>
      </c>
      <c r="D7" s="181"/>
      <c r="E7" s="181"/>
      <c r="F7" s="181"/>
      <c r="G7" s="18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2:42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2:42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2:42" s="6" customFormat="1" ht="12" thickBot="1" x14ac:dyDescent="0.25"/>
    <row r="11" spans="2:42" ht="13.5" customHeight="1" thickBot="1" x14ac:dyDescent="0.25">
      <c r="B11" s="186" t="s">
        <v>34</v>
      </c>
      <c r="C11" s="183">
        <v>41640</v>
      </c>
      <c r="D11" s="184"/>
      <c r="E11" s="185"/>
      <c r="F11" s="183">
        <v>41671</v>
      </c>
      <c r="G11" s="184"/>
      <c r="H11" s="185"/>
      <c r="I11" s="183">
        <v>41699</v>
      </c>
      <c r="J11" s="184"/>
      <c r="K11" s="185"/>
      <c r="L11" s="183">
        <v>41730</v>
      </c>
      <c r="M11" s="184"/>
      <c r="N11" s="185"/>
      <c r="O11" s="183">
        <v>41760</v>
      </c>
      <c r="P11" s="184"/>
      <c r="Q11" s="185"/>
      <c r="R11" s="183">
        <v>41791</v>
      </c>
      <c r="S11" s="184"/>
      <c r="T11" s="185"/>
      <c r="U11" s="183">
        <v>41821</v>
      </c>
      <c r="V11" s="184"/>
      <c r="W11" s="185"/>
      <c r="X11" s="183">
        <v>41852</v>
      </c>
      <c r="Y11" s="184"/>
      <c r="Z11" s="185"/>
      <c r="AA11" s="183">
        <v>41883</v>
      </c>
      <c r="AB11" s="184"/>
      <c r="AC11" s="184"/>
      <c r="AD11" s="185"/>
      <c r="AE11" s="183">
        <v>41913</v>
      </c>
      <c r="AF11" s="184"/>
      <c r="AG11" s="184"/>
      <c r="AH11" s="185"/>
      <c r="AI11" s="183">
        <v>41944</v>
      </c>
      <c r="AJ11" s="184"/>
      <c r="AK11" s="184"/>
      <c r="AL11" s="185"/>
      <c r="AM11" s="183">
        <v>41974</v>
      </c>
      <c r="AN11" s="184"/>
      <c r="AO11" s="184"/>
      <c r="AP11" s="185"/>
    </row>
    <row r="12" spans="2:42" ht="23.25" customHeight="1" thickBot="1" x14ac:dyDescent="0.25">
      <c r="B12" s="187"/>
      <c r="C12" s="8" t="s">
        <v>0</v>
      </c>
      <c r="D12" s="9" t="s">
        <v>1</v>
      </c>
      <c r="E12" s="7" t="s">
        <v>27</v>
      </c>
      <c r="F12" s="8" t="s">
        <v>0</v>
      </c>
      <c r="G12" s="9" t="s">
        <v>1</v>
      </c>
      <c r="H12" s="7" t="s">
        <v>27</v>
      </c>
      <c r="I12" s="8" t="s">
        <v>0</v>
      </c>
      <c r="J12" s="9" t="s">
        <v>1</v>
      </c>
      <c r="K12" s="7" t="s">
        <v>27</v>
      </c>
      <c r="L12" s="8" t="s">
        <v>0</v>
      </c>
      <c r="M12" s="9" t="s">
        <v>1</v>
      </c>
      <c r="N12" s="7" t="s">
        <v>27</v>
      </c>
      <c r="O12" s="8" t="s">
        <v>0</v>
      </c>
      <c r="P12" s="9" t="s">
        <v>1</v>
      </c>
      <c r="Q12" s="7" t="s">
        <v>27</v>
      </c>
      <c r="R12" s="8" t="s">
        <v>0</v>
      </c>
      <c r="S12" s="9" t="s">
        <v>1</v>
      </c>
      <c r="T12" s="7" t="s">
        <v>27</v>
      </c>
      <c r="U12" s="8" t="s">
        <v>0</v>
      </c>
      <c r="V12" s="9" t="s">
        <v>1</v>
      </c>
      <c r="W12" s="7" t="s">
        <v>27</v>
      </c>
      <c r="X12" s="8" t="s">
        <v>0</v>
      </c>
      <c r="Y12" s="9" t="s">
        <v>1</v>
      </c>
      <c r="Z12" s="7" t="s">
        <v>27</v>
      </c>
      <c r="AA12" s="8" t="s">
        <v>0</v>
      </c>
      <c r="AB12" s="9" t="s">
        <v>1</v>
      </c>
      <c r="AC12" s="144" t="s">
        <v>27</v>
      </c>
      <c r="AD12" s="7" t="s">
        <v>38</v>
      </c>
      <c r="AE12" s="8" t="s">
        <v>0</v>
      </c>
      <c r="AF12" s="9" t="s">
        <v>1</v>
      </c>
      <c r="AG12" s="144" t="s">
        <v>27</v>
      </c>
      <c r="AH12" s="7" t="s">
        <v>38</v>
      </c>
      <c r="AI12" s="8" t="s">
        <v>0</v>
      </c>
      <c r="AJ12" s="9" t="s">
        <v>1</v>
      </c>
      <c r="AK12" s="144" t="s">
        <v>27</v>
      </c>
      <c r="AL12" s="7" t="s">
        <v>38</v>
      </c>
      <c r="AM12" s="8" t="s">
        <v>0</v>
      </c>
      <c r="AN12" s="9" t="s">
        <v>1</v>
      </c>
      <c r="AO12" s="144" t="s">
        <v>27</v>
      </c>
      <c r="AP12" s="7" t="s">
        <v>38</v>
      </c>
    </row>
    <row r="13" spans="2:42" x14ac:dyDescent="0.2">
      <c r="B13" s="10" t="s">
        <v>3</v>
      </c>
      <c r="C13" s="13">
        <f>72+10</f>
        <v>82</v>
      </c>
      <c r="D13" s="13">
        <f>39+11</f>
        <v>50</v>
      </c>
      <c r="E13" s="14">
        <f>57+13</f>
        <v>70</v>
      </c>
      <c r="F13" s="13">
        <f>72+10</f>
        <v>82</v>
      </c>
      <c r="G13" s="13">
        <f>39+11</f>
        <v>50</v>
      </c>
      <c r="H13" s="14">
        <f>57+13</f>
        <v>70</v>
      </c>
      <c r="I13" s="48">
        <v>85</v>
      </c>
      <c r="J13" s="48">
        <v>50</v>
      </c>
      <c r="K13" s="49">
        <v>72</v>
      </c>
      <c r="L13" s="48">
        <v>85</v>
      </c>
      <c r="M13" s="48">
        <v>50</v>
      </c>
      <c r="N13" s="49">
        <v>73</v>
      </c>
      <c r="O13" s="72">
        <v>86</v>
      </c>
      <c r="P13" s="72">
        <v>50</v>
      </c>
      <c r="Q13" s="73">
        <v>77</v>
      </c>
      <c r="R13" s="87">
        <v>86</v>
      </c>
      <c r="S13" s="87">
        <v>50</v>
      </c>
      <c r="T13" s="88">
        <v>77</v>
      </c>
      <c r="U13" s="112">
        <v>86</v>
      </c>
      <c r="V13" s="112">
        <v>50</v>
      </c>
      <c r="W13" s="113">
        <v>77</v>
      </c>
      <c r="X13" s="129">
        <v>86</v>
      </c>
      <c r="Y13" s="129">
        <v>50</v>
      </c>
      <c r="Z13" s="130">
        <v>77</v>
      </c>
      <c r="AA13" s="172">
        <v>86</v>
      </c>
      <c r="AB13" s="172">
        <v>50</v>
      </c>
      <c r="AC13" s="178">
        <v>77</v>
      </c>
      <c r="AD13" s="173">
        <v>0</v>
      </c>
      <c r="AE13" s="13"/>
      <c r="AF13" s="13"/>
      <c r="AG13" s="151"/>
      <c r="AH13" s="14"/>
      <c r="AI13" s="13"/>
      <c r="AJ13" s="13"/>
      <c r="AK13" s="151"/>
      <c r="AL13" s="14"/>
      <c r="AM13" s="13"/>
      <c r="AN13" s="13"/>
      <c r="AO13" s="151"/>
      <c r="AP13" s="14"/>
    </row>
    <row r="14" spans="2:42" x14ac:dyDescent="0.2">
      <c r="B14" s="11" t="s">
        <v>4</v>
      </c>
      <c r="C14" s="15">
        <v>12</v>
      </c>
      <c r="D14" s="15">
        <v>1</v>
      </c>
      <c r="E14" s="16">
        <v>8</v>
      </c>
      <c r="F14" s="15">
        <v>12</v>
      </c>
      <c r="G14" s="15">
        <v>1</v>
      </c>
      <c r="H14" s="16">
        <v>8</v>
      </c>
      <c r="I14" s="50">
        <v>12</v>
      </c>
      <c r="J14" s="50">
        <v>1</v>
      </c>
      <c r="K14" s="51">
        <v>8</v>
      </c>
      <c r="L14" s="50">
        <v>12</v>
      </c>
      <c r="M14" s="50">
        <v>1</v>
      </c>
      <c r="N14" s="51">
        <v>8</v>
      </c>
      <c r="O14" s="74">
        <v>12</v>
      </c>
      <c r="P14" s="74">
        <v>1</v>
      </c>
      <c r="Q14" s="75">
        <v>8</v>
      </c>
      <c r="R14" s="89">
        <v>12</v>
      </c>
      <c r="S14" s="89">
        <v>1</v>
      </c>
      <c r="T14" s="90">
        <v>8</v>
      </c>
      <c r="U14" s="114">
        <v>12</v>
      </c>
      <c r="V14" s="114">
        <v>1</v>
      </c>
      <c r="W14" s="115">
        <v>8</v>
      </c>
      <c r="X14" s="131">
        <v>12</v>
      </c>
      <c r="Y14" s="131">
        <v>1</v>
      </c>
      <c r="Z14" s="132">
        <v>8</v>
      </c>
      <c r="AA14" s="174">
        <v>12</v>
      </c>
      <c r="AB14" s="174">
        <v>1</v>
      </c>
      <c r="AC14" s="179">
        <v>8</v>
      </c>
      <c r="AD14" s="175">
        <v>0</v>
      </c>
      <c r="AE14" s="15"/>
      <c r="AF14" s="15"/>
      <c r="AG14" s="148"/>
      <c r="AH14" s="16"/>
      <c r="AI14" s="15"/>
      <c r="AJ14" s="15"/>
      <c r="AK14" s="148"/>
      <c r="AL14" s="16"/>
      <c r="AM14" s="15"/>
      <c r="AN14" s="15"/>
      <c r="AO14" s="148"/>
      <c r="AP14" s="16"/>
    </row>
    <row r="15" spans="2:42" x14ac:dyDescent="0.2">
      <c r="B15" s="11" t="s">
        <v>5</v>
      </c>
      <c r="C15" s="15">
        <v>25</v>
      </c>
      <c r="D15" s="15">
        <v>9</v>
      </c>
      <c r="E15" s="16">
        <v>20</v>
      </c>
      <c r="F15" s="15">
        <v>25</v>
      </c>
      <c r="G15" s="15">
        <v>9</v>
      </c>
      <c r="H15" s="16">
        <v>20</v>
      </c>
      <c r="I15" s="50">
        <v>25</v>
      </c>
      <c r="J15" s="50">
        <v>9</v>
      </c>
      <c r="K15" s="51">
        <v>20</v>
      </c>
      <c r="L15" s="50">
        <v>25</v>
      </c>
      <c r="M15" s="50">
        <v>9</v>
      </c>
      <c r="N15" s="51">
        <v>20</v>
      </c>
      <c r="O15" s="74">
        <v>26</v>
      </c>
      <c r="P15" s="74">
        <v>9</v>
      </c>
      <c r="Q15" s="75">
        <v>21</v>
      </c>
      <c r="R15" s="89">
        <v>26</v>
      </c>
      <c r="S15" s="89">
        <v>9</v>
      </c>
      <c r="T15" s="90">
        <v>21</v>
      </c>
      <c r="U15" s="114">
        <v>26</v>
      </c>
      <c r="V15" s="114">
        <v>9</v>
      </c>
      <c r="W15" s="115">
        <v>21</v>
      </c>
      <c r="X15" s="131">
        <v>26</v>
      </c>
      <c r="Y15" s="131">
        <v>9</v>
      </c>
      <c r="Z15" s="132">
        <v>21</v>
      </c>
      <c r="AA15" s="174">
        <v>26</v>
      </c>
      <c r="AB15" s="174">
        <v>9</v>
      </c>
      <c r="AC15" s="179">
        <v>21</v>
      </c>
      <c r="AD15" s="175">
        <v>2</v>
      </c>
      <c r="AE15" s="15"/>
      <c r="AF15" s="15"/>
      <c r="AG15" s="148"/>
      <c r="AH15" s="16"/>
      <c r="AI15" s="15"/>
      <c r="AJ15" s="15"/>
      <c r="AK15" s="148"/>
      <c r="AL15" s="16"/>
      <c r="AM15" s="15"/>
      <c r="AN15" s="15"/>
      <c r="AO15" s="148"/>
      <c r="AP15" s="16"/>
    </row>
    <row r="16" spans="2:42" x14ac:dyDescent="0.2">
      <c r="B16" s="11" t="s">
        <v>6</v>
      </c>
      <c r="C16" s="15">
        <v>16</v>
      </c>
      <c r="D16" s="15">
        <v>0</v>
      </c>
      <c r="E16" s="16">
        <v>10</v>
      </c>
      <c r="F16" s="15">
        <v>16</v>
      </c>
      <c r="G16" s="15">
        <v>0</v>
      </c>
      <c r="H16" s="16">
        <v>10</v>
      </c>
      <c r="I16" s="50">
        <v>16</v>
      </c>
      <c r="J16" s="50">
        <v>0</v>
      </c>
      <c r="K16" s="51">
        <v>10</v>
      </c>
      <c r="L16" s="50">
        <v>16</v>
      </c>
      <c r="M16" s="50">
        <v>0</v>
      </c>
      <c r="N16" s="51">
        <v>10</v>
      </c>
      <c r="O16" s="74">
        <v>16</v>
      </c>
      <c r="P16" s="74">
        <v>0</v>
      </c>
      <c r="Q16" s="75">
        <v>10</v>
      </c>
      <c r="R16" s="89">
        <v>16</v>
      </c>
      <c r="S16" s="89">
        <v>0</v>
      </c>
      <c r="T16" s="90">
        <v>10</v>
      </c>
      <c r="U16" s="114">
        <v>16</v>
      </c>
      <c r="V16" s="114">
        <v>0</v>
      </c>
      <c r="W16" s="115">
        <v>10</v>
      </c>
      <c r="X16" s="131">
        <v>16</v>
      </c>
      <c r="Y16" s="131">
        <v>0</v>
      </c>
      <c r="Z16" s="132">
        <v>10</v>
      </c>
      <c r="AA16" s="174">
        <v>16</v>
      </c>
      <c r="AB16" s="174">
        <v>0</v>
      </c>
      <c r="AC16" s="179">
        <v>10</v>
      </c>
      <c r="AD16" s="175">
        <v>0</v>
      </c>
      <c r="AE16" s="15"/>
      <c r="AF16" s="15"/>
      <c r="AG16" s="148"/>
      <c r="AH16" s="16"/>
      <c r="AI16" s="15"/>
      <c r="AJ16" s="15"/>
      <c r="AK16" s="148"/>
      <c r="AL16" s="16"/>
      <c r="AM16" s="15"/>
      <c r="AN16" s="15"/>
      <c r="AO16" s="148"/>
      <c r="AP16" s="16"/>
    </row>
    <row r="17" spans="2:42" x14ac:dyDescent="0.2">
      <c r="B17" s="11" t="s">
        <v>7</v>
      </c>
      <c r="C17" s="15">
        <v>47</v>
      </c>
      <c r="D17" s="15">
        <v>19</v>
      </c>
      <c r="E17" s="16">
        <v>32</v>
      </c>
      <c r="F17" s="15">
        <v>47</v>
      </c>
      <c r="G17" s="15">
        <v>19</v>
      </c>
      <c r="H17" s="16">
        <v>32</v>
      </c>
      <c r="I17" s="50">
        <v>47</v>
      </c>
      <c r="J17" s="50">
        <v>19</v>
      </c>
      <c r="K17" s="51">
        <v>32</v>
      </c>
      <c r="L17" s="50">
        <v>47</v>
      </c>
      <c r="M17" s="50">
        <v>19</v>
      </c>
      <c r="N17" s="51">
        <v>32</v>
      </c>
      <c r="O17" s="74">
        <v>47</v>
      </c>
      <c r="P17" s="74">
        <v>19</v>
      </c>
      <c r="Q17" s="75">
        <v>38</v>
      </c>
      <c r="R17" s="89">
        <v>47</v>
      </c>
      <c r="S17" s="89">
        <v>19</v>
      </c>
      <c r="T17" s="90">
        <v>38</v>
      </c>
      <c r="U17" s="114">
        <v>47</v>
      </c>
      <c r="V17" s="114">
        <v>19</v>
      </c>
      <c r="W17" s="115">
        <v>38</v>
      </c>
      <c r="X17" s="131">
        <v>47</v>
      </c>
      <c r="Y17" s="131">
        <v>19</v>
      </c>
      <c r="Z17" s="132">
        <v>38</v>
      </c>
      <c r="AA17" s="174">
        <v>47</v>
      </c>
      <c r="AB17" s="174">
        <v>19</v>
      </c>
      <c r="AC17" s="179">
        <v>38</v>
      </c>
      <c r="AD17" s="175">
        <v>0</v>
      </c>
      <c r="AE17" s="15"/>
      <c r="AF17" s="15"/>
      <c r="AG17" s="148"/>
      <c r="AH17" s="16"/>
      <c r="AI17" s="15"/>
      <c r="AJ17" s="15"/>
      <c r="AK17" s="148"/>
      <c r="AL17" s="16"/>
      <c r="AM17" s="15"/>
      <c r="AN17" s="15"/>
      <c r="AO17" s="148"/>
      <c r="AP17" s="16"/>
    </row>
    <row r="18" spans="2:42" x14ac:dyDescent="0.2">
      <c r="B18" s="11" t="s">
        <v>8</v>
      </c>
      <c r="C18" s="15">
        <v>44</v>
      </c>
      <c r="D18" s="15">
        <f>24+1</f>
        <v>25</v>
      </c>
      <c r="E18" s="16">
        <v>25</v>
      </c>
      <c r="F18" s="15">
        <v>44</v>
      </c>
      <c r="G18" s="15">
        <f>24+1</f>
        <v>25</v>
      </c>
      <c r="H18" s="16">
        <v>25</v>
      </c>
      <c r="I18" s="50">
        <v>44</v>
      </c>
      <c r="J18" s="50">
        <v>25</v>
      </c>
      <c r="K18" s="51">
        <v>25</v>
      </c>
      <c r="L18" s="50">
        <v>44</v>
      </c>
      <c r="M18" s="50">
        <v>25</v>
      </c>
      <c r="N18" s="51">
        <v>25</v>
      </c>
      <c r="O18" s="74">
        <v>44</v>
      </c>
      <c r="P18" s="74">
        <v>26</v>
      </c>
      <c r="Q18" s="75">
        <v>26</v>
      </c>
      <c r="R18" s="89">
        <v>44</v>
      </c>
      <c r="S18" s="89">
        <v>26</v>
      </c>
      <c r="T18" s="90">
        <v>26</v>
      </c>
      <c r="U18" s="114">
        <v>44</v>
      </c>
      <c r="V18" s="114">
        <v>26</v>
      </c>
      <c r="W18" s="115">
        <v>26</v>
      </c>
      <c r="X18" s="131">
        <v>44</v>
      </c>
      <c r="Y18" s="131">
        <v>26</v>
      </c>
      <c r="Z18" s="132">
        <v>26</v>
      </c>
      <c r="AA18" s="174">
        <v>44</v>
      </c>
      <c r="AB18" s="174">
        <v>26</v>
      </c>
      <c r="AC18" s="179">
        <v>27</v>
      </c>
      <c r="AD18" s="175">
        <v>4</v>
      </c>
      <c r="AE18" s="15"/>
      <c r="AF18" s="15"/>
      <c r="AG18" s="148"/>
      <c r="AH18" s="16"/>
      <c r="AI18" s="15"/>
      <c r="AJ18" s="15"/>
      <c r="AK18" s="148"/>
      <c r="AL18" s="16"/>
      <c r="AM18" s="15"/>
      <c r="AN18" s="15"/>
      <c r="AO18" s="148"/>
      <c r="AP18" s="16"/>
    </row>
    <row r="19" spans="2:42" x14ac:dyDescent="0.2">
      <c r="B19" s="11" t="s">
        <v>9</v>
      </c>
      <c r="C19" s="15">
        <f>43+1</f>
        <v>44</v>
      </c>
      <c r="D19" s="15">
        <f>12+3</f>
        <v>15</v>
      </c>
      <c r="E19" s="16">
        <f>26+1</f>
        <v>27</v>
      </c>
      <c r="F19" s="15">
        <f>43+1</f>
        <v>44</v>
      </c>
      <c r="G19" s="15">
        <f>12+3</f>
        <v>15</v>
      </c>
      <c r="H19" s="16">
        <f>26+1</f>
        <v>27</v>
      </c>
      <c r="I19" s="50">
        <v>44</v>
      </c>
      <c r="J19" s="50">
        <v>15</v>
      </c>
      <c r="K19" s="51">
        <v>28</v>
      </c>
      <c r="L19" s="50">
        <v>44</v>
      </c>
      <c r="M19" s="50">
        <v>15</v>
      </c>
      <c r="N19" s="51">
        <v>28</v>
      </c>
      <c r="O19" s="74">
        <v>45</v>
      </c>
      <c r="P19" s="74">
        <v>15</v>
      </c>
      <c r="Q19" s="75">
        <v>29</v>
      </c>
      <c r="R19" s="89">
        <v>45</v>
      </c>
      <c r="S19" s="89">
        <v>15</v>
      </c>
      <c r="T19" s="90">
        <v>29</v>
      </c>
      <c r="U19" s="114">
        <v>45</v>
      </c>
      <c r="V19" s="114">
        <v>15</v>
      </c>
      <c r="W19" s="115">
        <v>29</v>
      </c>
      <c r="X19" s="131">
        <v>45</v>
      </c>
      <c r="Y19" s="131">
        <v>15</v>
      </c>
      <c r="Z19" s="132">
        <v>29</v>
      </c>
      <c r="AA19" s="174">
        <v>45</v>
      </c>
      <c r="AB19" s="174">
        <v>15</v>
      </c>
      <c r="AC19" s="179">
        <v>29</v>
      </c>
      <c r="AD19" s="175">
        <v>2</v>
      </c>
      <c r="AE19" s="15"/>
      <c r="AF19" s="15"/>
      <c r="AG19" s="148"/>
      <c r="AH19" s="16"/>
      <c r="AI19" s="15"/>
      <c r="AJ19" s="15"/>
      <c r="AK19" s="148"/>
      <c r="AL19" s="16"/>
      <c r="AM19" s="15"/>
      <c r="AN19" s="15"/>
      <c r="AO19" s="148"/>
      <c r="AP19" s="16"/>
    </row>
    <row r="20" spans="2:42" x14ac:dyDescent="0.2">
      <c r="B20" s="11" t="s">
        <v>10</v>
      </c>
      <c r="C20" s="15">
        <v>36</v>
      </c>
      <c r="D20" s="15">
        <v>6</v>
      </c>
      <c r="E20" s="16">
        <f>27+1</f>
        <v>28</v>
      </c>
      <c r="F20" s="15">
        <v>36</v>
      </c>
      <c r="G20" s="15">
        <v>6</v>
      </c>
      <c r="H20" s="16">
        <f>27+1</f>
        <v>28</v>
      </c>
      <c r="I20" s="50">
        <v>37</v>
      </c>
      <c r="J20" s="50">
        <v>6</v>
      </c>
      <c r="K20" s="51">
        <v>28</v>
      </c>
      <c r="L20" s="50">
        <v>37</v>
      </c>
      <c r="M20" s="50">
        <v>6</v>
      </c>
      <c r="N20" s="51">
        <v>28</v>
      </c>
      <c r="O20" s="74">
        <v>37</v>
      </c>
      <c r="P20" s="74">
        <v>6</v>
      </c>
      <c r="Q20" s="75">
        <v>29</v>
      </c>
      <c r="R20" s="89">
        <v>37</v>
      </c>
      <c r="S20" s="89">
        <v>6</v>
      </c>
      <c r="T20" s="90">
        <v>29</v>
      </c>
      <c r="U20" s="114">
        <v>37</v>
      </c>
      <c r="V20" s="114">
        <v>6</v>
      </c>
      <c r="W20" s="115">
        <v>29</v>
      </c>
      <c r="X20" s="131">
        <v>37</v>
      </c>
      <c r="Y20" s="131">
        <v>6</v>
      </c>
      <c r="Z20" s="132">
        <v>29</v>
      </c>
      <c r="AA20" s="174">
        <v>37</v>
      </c>
      <c r="AB20" s="174">
        <v>6</v>
      </c>
      <c r="AC20" s="179">
        <v>29</v>
      </c>
      <c r="AD20" s="175">
        <v>5</v>
      </c>
      <c r="AE20" s="15"/>
      <c r="AF20" s="15"/>
      <c r="AG20" s="148"/>
      <c r="AH20" s="16"/>
      <c r="AI20" s="15"/>
      <c r="AJ20" s="15"/>
      <c r="AK20" s="148"/>
      <c r="AL20" s="16"/>
      <c r="AM20" s="15"/>
      <c r="AN20" s="15"/>
      <c r="AO20" s="148"/>
      <c r="AP20" s="16"/>
    </row>
    <row r="21" spans="2:42" x14ac:dyDescent="0.2">
      <c r="B21" s="11" t="s">
        <v>11</v>
      </c>
      <c r="C21" s="15">
        <v>6</v>
      </c>
      <c r="D21" s="15">
        <v>5</v>
      </c>
      <c r="E21" s="16">
        <v>0</v>
      </c>
      <c r="F21" s="15">
        <v>6</v>
      </c>
      <c r="G21" s="15">
        <v>5</v>
      </c>
      <c r="H21" s="16">
        <v>0</v>
      </c>
      <c r="I21" s="50">
        <v>6</v>
      </c>
      <c r="J21" s="50">
        <v>5</v>
      </c>
      <c r="K21" s="51">
        <v>0</v>
      </c>
      <c r="L21" s="50">
        <v>6</v>
      </c>
      <c r="M21" s="50">
        <v>5</v>
      </c>
      <c r="N21" s="51">
        <v>0</v>
      </c>
      <c r="O21" s="74">
        <v>6</v>
      </c>
      <c r="P21" s="74">
        <v>5</v>
      </c>
      <c r="Q21" s="75">
        <v>0</v>
      </c>
      <c r="R21" s="89">
        <v>6</v>
      </c>
      <c r="S21" s="89">
        <v>5</v>
      </c>
      <c r="T21" s="90">
        <v>0</v>
      </c>
      <c r="U21" s="114">
        <v>6</v>
      </c>
      <c r="V21" s="114">
        <v>5</v>
      </c>
      <c r="W21" s="115">
        <v>0</v>
      </c>
      <c r="X21" s="131">
        <v>6</v>
      </c>
      <c r="Y21" s="131">
        <v>5</v>
      </c>
      <c r="Z21" s="132">
        <v>0</v>
      </c>
      <c r="AA21" s="174">
        <v>6</v>
      </c>
      <c r="AB21" s="174">
        <v>5</v>
      </c>
      <c r="AC21" s="179">
        <v>0</v>
      </c>
      <c r="AD21" s="175">
        <v>0</v>
      </c>
      <c r="AE21" s="15"/>
      <c r="AF21" s="15"/>
      <c r="AG21" s="148"/>
      <c r="AH21" s="16"/>
      <c r="AI21" s="15"/>
      <c r="AJ21" s="15"/>
      <c r="AK21" s="148"/>
      <c r="AL21" s="16"/>
      <c r="AM21" s="15"/>
      <c r="AN21" s="15"/>
      <c r="AO21" s="148"/>
      <c r="AP21" s="16"/>
    </row>
    <row r="22" spans="2:42" x14ac:dyDescent="0.2">
      <c r="B22" s="11" t="s">
        <v>12</v>
      </c>
      <c r="C22" s="15">
        <v>237</v>
      </c>
      <c r="D22" s="15">
        <f>117+1</f>
        <v>118</v>
      </c>
      <c r="E22" s="16">
        <f>212+1</f>
        <v>213</v>
      </c>
      <c r="F22" s="15">
        <v>237</v>
      </c>
      <c r="G22" s="15">
        <f>117+1</f>
        <v>118</v>
      </c>
      <c r="H22" s="16">
        <f>212+1</f>
        <v>213</v>
      </c>
      <c r="I22" s="50">
        <v>237</v>
      </c>
      <c r="J22" s="50">
        <v>118</v>
      </c>
      <c r="K22" s="51">
        <v>213</v>
      </c>
      <c r="L22" s="50">
        <v>240</v>
      </c>
      <c r="M22" s="50">
        <v>118</v>
      </c>
      <c r="N22" s="51">
        <v>216</v>
      </c>
      <c r="O22" s="74">
        <v>251</v>
      </c>
      <c r="P22" s="74">
        <v>120</v>
      </c>
      <c r="Q22" s="75">
        <v>248</v>
      </c>
      <c r="R22" s="89">
        <v>251</v>
      </c>
      <c r="S22" s="89">
        <v>120</v>
      </c>
      <c r="T22" s="90">
        <v>248</v>
      </c>
      <c r="U22" s="114">
        <v>251</v>
      </c>
      <c r="V22" s="114">
        <v>120</v>
      </c>
      <c r="W22" s="115">
        <v>248</v>
      </c>
      <c r="X22" s="131">
        <v>251</v>
      </c>
      <c r="Y22" s="131">
        <v>120</v>
      </c>
      <c r="Z22" s="132">
        <v>248</v>
      </c>
      <c r="AA22" s="174">
        <v>251</v>
      </c>
      <c r="AB22" s="174">
        <v>120</v>
      </c>
      <c r="AC22" s="179">
        <v>258</v>
      </c>
      <c r="AD22" s="175">
        <v>89</v>
      </c>
      <c r="AE22" s="15"/>
      <c r="AF22" s="15"/>
      <c r="AG22" s="148"/>
      <c r="AH22" s="16"/>
      <c r="AI22" s="15"/>
      <c r="AJ22" s="15"/>
      <c r="AK22" s="148"/>
      <c r="AL22" s="16"/>
      <c r="AM22" s="15"/>
      <c r="AN22" s="15"/>
      <c r="AO22" s="148"/>
      <c r="AP22" s="16"/>
    </row>
    <row r="23" spans="2:42" x14ac:dyDescent="0.2">
      <c r="B23" s="11" t="s">
        <v>13</v>
      </c>
      <c r="C23" s="15">
        <v>21</v>
      </c>
      <c r="D23" s="15">
        <v>6</v>
      </c>
      <c r="E23" s="16">
        <v>20</v>
      </c>
      <c r="F23" s="15">
        <v>21</v>
      </c>
      <c r="G23" s="15">
        <v>6</v>
      </c>
      <c r="H23" s="16">
        <v>20</v>
      </c>
      <c r="I23" s="50">
        <v>21</v>
      </c>
      <c r="J23" s="50">
        <v>6</v>
      </c>
      <c r="K23" s="51">
        <v>20</v>
      </c>
      <c r="L23" s="50">
        <v>21</v>
      </c>
      <c r="M23" s="50">
        <v>6</v>
      </c>
      <c r="N23" s="51">
        <v>20</v>
      </c>
      <c r="O23" s="74">
        <v>21</v>
      </c>
      <c r="P23" s="74">
        <v>6</v>
      </c>
      <c r="Q23" s="75">
        <v>23</v>
      </c>
      <c r="R23" s="89">
        <v>21</v>
      </c>
      <c r="S23" s="89">
        <v>6</v>
      </c>
      <c r="T23" s="90">
        <v>23</v>
      </c>
      <c r="U23" s="114">
        <v>21</v>
      </c>
      <c r="V23" s="114">
        <v>6</v>
      </c>
      <c r="W23" s="115">
        <v>23</v>
      </c>
      <c r="X23" s="131">
        <v>21</v>
      </c>
      <c r="Y23" s="131">
        <v>6</v>
      </c>
      <c r="Z23" s="132">
        <v>23</v>
      </c>
      <c r="AA23" s="174">
        <v>21</v>
      </c>
      <c r="AB23" s="174">
        <v>6</v>
      </c>
      <c r="AC23" s="179">
        <v>23</v>
      </c>
      <c r="AD23" s="175">
        <v>1</v>
      </c>
      <c r="AE23" s="15"/>
      <c r="AF23" s="15"/>
      <c r="AG23" s="148"/>
      <c r="AH23" s="16"/>
      <c r="AI23" s="15"/>
      <c r="AJ23" s="15"/>
      <c r="AK23" s="148"/>
      <c r="AL23" s="16"/>
      <c r="AM23" s="15"/>
      <c r="AN23" s="15"/>
      <c r="AO23" s="148"/>
      <c r="AP23" s="16"/>
    </row>
    <row r="24" spans="2:42" x14ac:dyDescent="0.2">
      <c r="B24" s="11" t="s">
        <v>14</v>
      </c>
      <c r="C24" s="15">
        <v>29</v>
      </c>
      <c r="D24" s="15">
        <v>9</v>
      </c>
      <c r="E24" s="16">
        <v>20</v>
      </c>
      <c r="F24" s="15">
        <v>29</v>
      </c>
      <c r="G24" s="15">
        <v>9</v>
      </c>
      <c r="H24" s="16">
        <v>20</v>
      </c>
      <c r="I24" s="50">
        <v>29</v>
      </c>
      <c r="J24" s="50">
        <v>9</v>
      </c>
      <c r="K24" s="51">
        <v>20</v>
      </c>
      <c r="L24" s="50">
        <v>29</v>
      </c>
      <c r="M24" s="50">
        <v>9</v>
      </c>
      <c r="N24" s="51">
        <v>20</v>
      </c>
      <c r="O24" s="74">
        <v>29</v>
      </c>
      <c r="P24" s="74">
        <v>9</v>
      </c>
      <c r="Q24" s="75">
        <v>22</v>
      </c>
      <c r="R24" s="89">
        <v>29</v>
      </c>
      <c r="S24" s="89">
        <v>9</v>
      </c>
      <c r="T24" s="90">
        <v>22</v>
      </c>
      <c r="U24" s="114">
        <v>29</v>
      </c>
      <c r="V24" s="114">
        <v>9</v>
      </c>
      <c r="W24" s="115">
        <v>22</v>
      </c>
      <c r="X24" s="131">
        <v>29</v>
      </c>
      <c r="Y24" s="131">
        <v>9</v>
      </c>
      <c r="Z24" s="132">
        <v>22</v>
      </c>
      <c r="AA24" s="174">
        <v>29</v>
      </c>
      <c r="AB24" s="174">
        <v>9</v>
      </c>
      <c r="AC24" s="179">
        <v>25</v>
      </c>
      <c r="AD24" s="175">
        <v>4</v>
      </c>
      <c r="AE24" s="15"/>
      <c r="AF24" s="15"/>
      <c r="AG24" s="148"/>
      <c r="AH24" s="16"/>
      <c r="AI24" s="15"/>
      <c r="AJ24" s="15"/>
      <c r="AK24" s="148"/>
      <c r="AL24" s="16"/>
      <c r="AM24" s="15"/>
      <c r="AN24" s="15"/>
      <c r="AO24" s="148"/>
      <c r="AP24" s="16"/>
    </row>
    <row r="25" spans="2:42" x14ac:dyDescent="0.2">
      <c r="B25" s="11" t="s">
        <v>15</v>
      </c>
      <c r="C25" s="15">
        <v>40</v>
      </c>
      <c r="D25" s="15">
        <v>0</v>
      </c>
      <c r="E25" s="16">
        <v>32</v>
      </c>
      <c r="F25" s="15">
        <v>40</v>
      </c>
      <c r="G25" s="15">
        <v>0</v>
      </c>
      <c r="H25" s="16">
        <v>32</v>
      </c>
      <c r="I25" s="50">
        <v>40</v>
      </c>
      <c r="J25" s="50">
        <v>0</v>
      </c>
      <c r="K25" s="51">
        <v>32</v>
      </c>
      <c r="L25" s="50">
        <v>40</v>
      </c>
      <c r="M25" s="50">
        <v>0</v>
      </c>
      <c r="N25" s="51">
        <v>32</v>
      </c>
      <c r="O25" s="74">
        <v>40</v>
      </c>
      <c r="P25" s="74">
        <v>0</v>
      </c>
      <c r="Q25" s="75">
        <v>32</v>
      </c>
      <c r="R25" s="89">
        <v>40</v>
      </c>
      <c r="S25" s="89">
        <v>0</v>
      </c>
      <c r="T25" s="90">
        <v>32</v>
      </c>
      <c r="U25" s="114">
        <v>40</v>
      </c>
      <c r="V25" s="114">
        <v>0</v>
      </c>
      <c r="W25" s="115">
        <v>32</v>
      </c>
      <c r="X25" s="131">
        <v>40</v>
      </c>
      <c r="Y25" s="131">
        <v>0</v>
      </c>
      <c r="Z25" s="132">
        <v>32</v>
      </c>
      <c r="AA25" s="174">
        <v>40</v>
      </c>
      <c r="AB25" s="174">
        <v>0</v>
      </c>
      <c r="AC25" s="179">
        <v>33</v>
      </c>
      <c r="AD25" s="175">
        <v>0</v>
      </c>
      <c r="AE25" s="15"/>
      <c r="AF25" s="15"/>
      <c r="AG25" s="148"/>
      <c r="AH25" s="16"/>
      <c r="AI25" s="15"/>
      <c r="AJ25" s="15"/>
      <c r="AK25" s="148"/>
      <c r="AL25" s="16"/>
      <c r="AM25" s="15"/>
      <c r="AN25" s="15"/>
      <c r="AO25" s="148"/>
      <c r="AP25" s="16"/>
    </row>
    <row r="26" spans="2:42" x14ac:dyDescent="0.2">
      <c r="B26" s="11" t="s">
        <v>16</v>
      </c>
      <c r="C26" s="15">
        <v>111</v>
      </c>
      <c r="D26" s="15">
        <f>18+1</f>
        <v>19</v>
      </c>
      <c r="E26" s="16">
        <f>88+2</f>
        <v>90</v>
      </c>
      <c r="F26" s="15">
        <v>111</v>
      </c>
      <c r="G26" s="15">
        <f>18+1</f>
        <v>19</v>
      </c>
      <c r="H26" s="16">
        <f>88+2</f>
        <v>90</v>
      </c>
      <c r="I26" s="50">
        <v>111</v>
      </c>
      <c r="J26" s="50">
        <v>19</v>
      </c>
      <c r="K26" s="51">
        <v>90</v>
      </c>
      <c r="L26" s="50">
        <v>111</v>
      </c>
      <c r="M26" s="50">
        <v>19</v>
      </c>
      <c r="N26" s="51">
        <v>90</v>
      </c>
      <c r="O26" s="74">
        <v>111</v>
      </c>
      <c r="P26" s="74">
        <v>20</v>
      </c>
      <c r="Q26" s="75">
        <v>94</v>
      </c>
      <c r="R26" s="89">
        <v>111</v>
      </c>
      <c r="S26" s="89">
        <v>20</v>
      </c>
      <c r="T26" s="90">
        <v>94</v>
      </c>
      <c r="U26" s="114">
        <v>111</v>
      </c>
      <c r="V26" s="114">
        <v>20</v>
      </c>
      <c r="W26" s="115">
        <v>94</v>
      </c>
      <c r="X26" s="131">
        <v>111</v>
      </c>
      <c r="Y26" s="131">
        <v>20</v>
      </c>
      <c r="Z26" s="132">
        <v>94</v>
      </c>
      <c r="AA26" s="174">
        <v>112</v>
      </c>
      <c r="AB26" s="174">
        <v>20</v>
      </c>
      <c r="AC26" s="179">
        <v>96</v>
      </c>
      <c r="AD26" s="175">
        <v>3</v>
      </c>
      <c r="AE26" s="15"/>
      <c r="AF26" s="15"/>
      <c r="AG26" s="148"/>
      <c r="AH26" s="16"/>
      <c r="AI26" s="15"/>
      <c r="AJ26" s="15"/>
      <c r="AK26" s="148"/>
      <c r="AL26" s="16"/>
      <c r="AM26" s="15"/>
      <c r="AN26" s="15"/>
      <c r="AO26" s="148"/>
      <c r="AP26" s="16"/>
    </row>
    <row r="27" spans="2:42" x14ac:dyDescent="0.2">
      <c r="B27" s="11" t="s">
        <v>17</v>
      </c>
      <c r="C27" s="15">
        <v>10</v>
      </c>
      <c r="D27" s="15">
        <v>0</v>
      </c>
      <c r="E27" s="16">
        <v>5</v>
      </c>
      <c r="F27" s="15">
        <v>10</v>
      </c>
      <c r="G27" s="15">
        <v>0</v>
      </c>
      <c r="H27" s="16">
        <v>5</v>
      </c>
      <c r="I27" s="50">
        <v>10</v>
      </c>
      <c r="J27" s="50">
        <v>0</v>
      </c>
      <c r="K27" s="51">
        <v>4</v>
      </c>
      <c r="L27" s="50">
        <v>10</v>
      </c>
      <c r="M27" s="50">
        <v>0</v>
      </c>
      <c r="N27" s="51">
        <v>4</v>
      </c>
      <c r="O27" s="74">
        <v>10</v>
      </c>
      <c r="P27" s="74">
        <v>0</v>
      </c>
      <c r="Q27" s="75">
        <v>4</v>
      </c>
      <c r="R27" s="89">
        <v>10</v>
      </c>
      <c r="S27" s="89">
        <v>0</v>
      </c>
      <c r="T27" s="90">
        <v>4</v>
      </c>
      <c r="U27" s="114">
        <v>10</v>
      </c>
      <c r="V27" s="114">
        <v>0</v>
      </c>
      <c r="W27" s="115">
        <v>4</v>
      </c>
      <c r="X27" s="131">
        <v>10</v>
      </c>
      <c r="Y27" s="131">
        <v>0</v>
      </c>
      <c r="Z27" s="132">
        <v>4</v>
      </c>
      <c r="AA27" s="174">
        <v>10</v>
      </c>
      <c r="AB27" s="174">
        <v>0</v>
      </c>
      <c r="AC27" s="179">
        <v>4</v>
      </c>
      <c r="AD27" s="175">
        <v>0</v>
      </c>
      <c r="AE27" s="15"/>
      <c r="AF27" s="15"/>
      <c r="AG27" s="148"/>
      <c r="AH27" s="16"/>
      <c r="AI27" s="15"/>
      <c r="AJ27" s="15"/>
      <c r="AK27" s="148"/>
      <c r="AL27" s="16"/>
      <c r="AM27" s="15"/>
      <c r="AN27" s="15"/>
      <c r="AO27" s="148"/>
      <c r="AP27" s="16"/>
    </row>
    <row r="28" spans="2:42" x14ac:dyDescent="0.2">
      <c r="B28" s="11" t="s">
        <v>18</v>
      </c>
      <c r="C28" s="15">
        <v>17</v>
      </c>
      <c r="D28" s="15">
        <f>5+1</f>
        <v>6</v>
      </c>
      <c r="E28" s="16">
        <f>11+1</f>
        <v>12</v>
      </c>
      <c r="F28" s="15">
        <v>17</v>
      </c>
      <c r="G28" s="15">
        <f>5+1</f>
        <v>6</v>
      </c>
      <c r="H28" s="16">
        <f>11+1</f>
        <v>12</v>
      </c>
      <c r="I28" s="50">
        <v>17</v>
      </c>
      <c r="J28" s="50">
        <v>6</v>
      </c>
      <c r="K28" s="51">
        <v>12</v>
      </c>
      <c r="L28" s="50">
        <v>17</v>
      </c>
      <c r="M28" s="50">
        <v>6</v>
      </c>
      <c r="N28" s="51">
        <v>12</v>
      </c>
      <c r="O28" s="74">
        <v>17</v>
      </c>
      <c r="P28" s="74">
        <v>6</v>
      </c>
      <c r="Q28" s="75">
        <v>12</v>
      </c>
      <c r="R28" s="89">
        <v>17</v>
      </c>
      <c r="S28" s="89">
        <v>6</v>
      </c>
      <c r="T28" s="90">
        <v>12</v>
      </c>
      <c r="U28" s="114">
        <v>17</v>
      </c>
      <c r="V28" s="114">
        <v>6</v>
      </c>
      <c r="W28" s="115">
        <v>12</v>
      </c>
      <c r="X28" s="131">
        <v>17</v>
      </c>
      <c r="Y28" s="131">
        <v>6</v>
      </c>
      <c r="Z28" s="132">
        <v>12</v>
      </c>
      <c r="AA28" s="174">
        <v>17</v>
      </c>
      <c r="AB28" s="174">
        <v>6</v>
      </c>
      <c r="AC28" s="179">
        <v>12</v>
      </c>
      <c r="AD28" s="175">
        <v>4</v>
      </c>
      <c r="AE28" s="15"/>
      <c r="AF28" s="15"/>
      <c r="AG28" s="148"/>
      <c r="AH28" s="16"/>
      <c r="AI28" s="15"/>
      <c r="AJ28" s="15"/>
      <c r="AK28" s="148"/>
      <c r="AL28" s="16"/>
      <c r="AM28" s="15"/>
      <c r="AN28" s="15"/>
      <c r="AO28" s="148"/>
      <c r="AP28" s="16"/>
    </row>
    <row r="29" spans="2:42" x14ac:dyDescent="0.2">
      <c r="B29" s="11" t="s">
        <v>19</v>
      </c>
      <c r="C29" s="15">
        <v>17</v>
      </c>
      <c r="D29" s="15">
        <v>0</v>
      </c>
      <c r="E29" s="16">
        <v>11</v>
      </c>
      <c r="F29" s="15">
        <v>17</v>
      </c>
      <c r="G29" s="15">
        <v>0</v>
      </c>
      <c r="H29" s="16">
        <v>11</v>
      </c>
      <c r="I29" s="50">
        <v>17</v>
      </c>
      <c r="J29" s="50">
        <v>0</v>
      </c>
      <c r="K29" s="51">
        <v>11</v>
      </c>
      <c r="L29" s="50">
        <v>17</v>
      </c>
      <c r="M29" s="50">
        <v>0</v>
      </c>
      <c r="N29" s="51">
        <v>11</v>
      </c>
      <c r="O29" s="74">
        <v>17</v>
      </c>
      <c r="P29" s="74">
        <v>0</v>
      </c>
      <c r="Q29" s="75">
        <v>11</v>
      </c>
      <c r="R29" s="89">
        <v>17</v>
      </c>
      <c r="S29" s="89">
        <v>0</v>
      </c>
      <c r="T29" s="90">
        <v>11</v>
      </c>
      <c r="U29" s="114">
        <v>17</v>
      </c>
      <c r="V29" s="114">
        <v>0</v>
      </c>
      <c r="W29" s="115">
        <v>11</v>
      </c>
      <c r="X29" s="131">
        <v>17</v>
      </c>
      <c r="Y29" s="131">
        <v>0</v>
      </c>
      <c r="Z29" s="132">
        <v>11</v>
      </c>
      <c r="AA29" s="174">
        <v>17</v>
      </c>
      <c r="AB29" s="174">
        <v>0</v>
      </c>
      <c r="AC29" s="179">
        <v>11</v>
      </c>
      <c r="AD29" s="175">
        <v>0</v>
      </c>
      <c r="AE29" s="15"/>
      <c r="AF29" s="15"/>
      <c r="AG29" s="148"/>
      <c r="AH29" s="16"/>
      <c r="AI29" s="15"/>
      <c r="AJ29" s="15"/>
      <c r="AK29" s="148"/>
      <c r="AL29" s="16"/>
      <c r="AM29" s="15"/>
      <c r="AN29" s="15"/>
      <c r="AO29" s="148"/>
      <c r="AP29" s="16"/>
    </row>
    <row r="30" spans="2:42" x14ac:dyDescent="0.2">
      <c r="B30" s="11" t="s">
        <v>20</v>
      </c>
      <c r="C30" s="15">
        <v>9</v>
      </c>
      <c r="D30" s="15">
        <v>6</v>
      </c>
      <c r="E30" s="16">
        <v>8</v>
      </c>
      <c r="F30" s="15">
        <v>9</v>
      </c>
      <c r="G30" s="15">
        <v>6</v>
      </c>
      <c r="H30" s="16">
        <v>8</v>
      </c>
      <c r="I30" s="50">
        <v>9</v>
      </c>
      <c r="J30" s="50">
        <v>6</v>
      </c>
      <c r="K30" s="51">
        <v>8</v>
      </c>
      <c r="L30" s="50">
        <v>9</v>
      </c>
      <c r="M30" s="50">
        <v>6</v>
      </c>
      <c r="N30" s="51">
        <v>8</v>
      </c>
      <c r="O30" s="74">
        <v>9</v>
      </c>
      <c r="P30" s="74">
        <v>6</v>
      </c>
      <c r="Q30" s="75">
        <v>8</v>
      </c>
      <c r="R30" s="89">
        <v>9</v>
      </c>
      <c r="S30" s="89">
        <v>6</v>
      </c>
      <c r="T30" s="90">
        <v>8</v>
      </c>
      <c r="U30" s="114">
        <v>9</v>
      </c>
      <c r="V30" s="114">
        <v>6</v>
      </c>
      <c r="W30" s="115">
        <v>8</v>
      </c>
      <c r="X30" s="131">
        <v>9</v>
      </c>
      <c r="Y30" s="131">
        <v>6</v>
      </c>
      <c r="Z30" s="132">
        <v>8</v>
      </c>
      <c r="AA30" s="174">
        <v>9</v>
      </c>
      <c r="AB30" s="174">
        <v>6</v>
      </c>
      <c r="AC30" s="179">
        <v>8</v>
      </c>
      <c r="AD30" s="175">
        <v>1</v>
      </c>
      <c r="AE30" s="15"/>
      <c r="AF30" s="15"/>
      <c r="AG30" s="148"/>
      <c r="AH30" s="16"/>
      <c r="AI30" s="15"/>
      <c r="AJ30" s="15"/>
      <c r="AK30" s="148"/>
      <c r="AL30" s="16"/>
      <c r="AM30" s="15"/>
      <c r="AN30" s="15"/>
      <c r="AO30" s="148"/>
      <c r="AP30" s="16"/>
    </row>
    <row r="31" spans="2:42" x14ac:dyDescent="0.2">
      <c r="B31" s="11" t="s">
        <v>21</v>
      </c>
      <c r="C31" s="15">
        <f>388+4</f>
        <v>392</v>
      </c>
      <c r="D31" s="15">
        <f>363+4</f>
        <v>367</v>
      </c>
      <c r="E31" s="16">
        <f>394+33</f>
        <v>427</v>
      </c>
      <c r="F31" s="15">
        <f>388+4</f>
        <v>392</v>
      </c>
      <c r="G31" s="15">
        <f>363+4</f>
        <v>367</v>
      </c>
      <c r="H31" s="16">
        <f>394+33</f>
        <v>427</v>
      </c>
      <c r="I31" s="50">
        <v>394</v>
      </c>
      <c r="J31" s="50">
        <v>368</v>
      </c>
      <c r="K31" s="51">
        <v>432</v>
      </c>
      <c r="L31" s="50">
        <v>394</v>
      </c>
      <c r="M31" s="50">
        <v>368</v>
      </c>
      <c r="N31" s="51">
        <v>440</v>
      </c>
      <c r="O31" s="74">
        <v>397</v>
      </c>
      <c r="P31" s="74">
        <v>369</v>
      </c>
      <c r="Q31" s="75">
        <v>465</v>
      </c>
      <c r="R31" s="89">
        <v>397</v>
      </c>
      <c r="S31" s="89">
        <v>369</v>
      </c>
      <c r="T31" s="90">
        <v>469</v>
      </c>
      <c r="U31" s="114">
        <v>397</v>
      </c>
      <c r="V31" s="114">
        <v>369</v>
      </c>
      <c r="W31" s="115">
        <v>471</v>
      </c>
      <c r="X31" s="131">
        <v>397</v>
      </c>
      <c r="Y31" s="131">
        <v>369</v>
      </c>
      <c r="Z31" s="132">
        <v>471</v>
      </c>
      <c r="AA31" s="174">
        <v>398</v>
      </c>
      <c r="AB31" s="174">
        <v>369</v>
      </c>
      <c r="AC31" s="179">
        <v>483</v>
      </c>
      <c r="AD31" s="175">
        <v>1</v>
      </c>
      <c r="AE31" s="15"/>
      <c r="AF31" s="15"/>
      <c r="AG31" s="148"/>
      <c r="AH31" s="16"/>
      <c r="AI31" s="15"/>
      <c r="AJ31" s="15"/>
      <c r="AK31" s="148"/>
      <c r="AL31" s="16"/>
      <c r="AM31" s="15"/>
      <c r="AN31" s="15"/>
      <c r="AO31" s="148"/>
      <c r="AP31" s="16"/>
    </row>
    <row r="32" spans="2:42" x14ac:dyDescent="0.2">
      <c r="B32" s="11" t="s">
        <v>25</v>
      </c>
      <c r="C32" s="15">
        <v>19</v>
      </c>
      <c r="D32" s="15">
        <f>3+2</f>
        <v>5</v>
      </c>
      <c r="E32" s="16">
        <f>18+1</f>
        <v>19</v>
      </c>
      <c r="F32" s="15">
        <v>19</v>
      </c>
      <c r="G32" s="15">
        <f>3+2</f>
        <v>5</v>
      </c>
      <c r="H32" s="16">
        <f>18+1</f>
        <v>19</v>
      </c>
      <c r="I32" s="50">
        <v>19</v>
      </c>
      <c r="J32" s="50">
        <v>5</v>
      </c>
      <c r="K32" s="51">
        <v>19</v>
      </c>
      <c r="L32" s="50">
        <v>19</v>
      </c>
      <c r="M32" s="50">
        <v>5</v>
      </c>
      <c r="N32" s="51">
        <v>19</v>
      </c>
      <c r="O32" s="74">
        <v>21</v>
      </c>
      <c r="P32" s="74">
        <v>5</v>
      </c>
      <c r="Q32" s="75">
        <v>22</v>
      </c>
      <c r="R32" s="89">
        <v>21</v>
      </c>
      <c r="S32" s="89">
        <v>5</v>
      </c>
      <c r="T32" s="90">
        <v>22</v>
      </c>
      <c r="U32" s="114">
        <v>21</v>
      </c>
      <c r="V32" s="114">
        <v>5</v>
      </c>
      <c r="W32" s="115">
        <v>22</v>
      </c>
      <c r="X32" s="131">
        <v>21</v>
      </c>
      <c r="Y32" s="131">
        <v>5</v>
      </c>
      <c r="Z32" s="132">
        <v>22</v>
      </c>
      <c r="AA32" s="174">
        <v>21</v>
      </c>
      <c r="AB32" s="174">
        <v>5</v>
      </c>
      <c r="AC32" s="179">
        <v>23</v>
      </c>
      <c r="AD32" s="175">
        <v>4</v>
      </c>
      <c r="AE32" s="15"/>
      <c r="AF32" s="15"/>
      <c r="AG32" s="148"/>
      <c r="AH32" s="16"/>
      <c r="AI32" s="15"/>
      <c r="AJ32" s="15"/>
      <c r="AK32" s="148"/>
      <c r="AL32" s="16"/>
      <c r="AM32" s="15"/>
      <c r="AN32" s="15"/>
      <c r="AO32" s="148"/>
      <c r="AP32" s="16"/>
    </row>
    <row r="33" spans="2:42" x14ac:dyDescent="0.2">
      <c r="B33" s="11" t="s">
        <v>26</v>
      </c>
      <c r="C33" s="15">
        <v>31</v>
      </c>
      <c r="D33" s="15">
        <v>5</v>
      </c>
      <c r="E33" s="16">
        <v>17</v>
      </c>
      <c r="F33" s="15">
        <v>31</v>
      </c>
      <c r="G33" s="15">
        <v>5</v>
      </c>
      <c r="H33" s="16">
        <v>17</v>
      </c>
      <c r="I33" s="50">
        <v>30</v>
      </c>
      <c r="J33" s="50">
        <v>5</v>
      </c>
      <c r="K33" s="51">
        <v>17</v>
      </c>
      <c r="L33" s="50">
        <v>30</v>
      </c>
      <c r="M33" s="50">
        <v>5</v>
      </c>
      <c r="N33" s="51">
        <v>17</v>
      </c>
      <c r="O33" s="74">
        <v>30</v>
      </c>
      <c r="P33" s="74">
        <v>5</v>
      </c>
      <c r="Q33" s="75">
        <v>17</v>
      </c>
      <c r="R33" s="89">
        <v>30</v>
      </c>
      <c r="S33" s="89">
        <v>5</v>
      </c>
      <c r="T33" s="90">
        <v>17</v>
      </c>
      <c r="U33" s="114">
        <v>30</v>
      </c>
      <c r="V33" s="114">
        <v>5</v>
      </c>
      <c r="W33" s="115">
        <v>17</v>
      </c>
      <c r="X33" s="131">
        <v>30</v>
      </c>
      <c r="Y33" s="131">
        <v>5</v>
      </c>
      <c r="Z33" s="132">
        <v>17</v>
      </c>
      <c r="AA33" s="174">
        <v>30</v>
      </c>
      <c r="AB33" s="174">
        <v>5</v>
      </c>
      <c r="AC33" s="179">
        <v>18</v>
      </c>
      <c r="AD33" s="175">
        <v>0</v>
      </c>
      <c r="AE33" s="15"/>
      <c r="AF33" s="15"/>
      <c r="AG33" s="148"/>
      <c r="AH33" s="16"/>
      <c r="AI33" s="15"/>
      <c r="AJ33" s="15"/>
      <c r="AK33" s="148"/>
      <c r="AL33" s="16"/>
      <c r="AM33" s="15"/>
      <c r="AN33" s="15"/>
      <c r="AO33" s="148"/>
      <c r="AP33" s="16"/>
    </row>
    <row r="34" spans="2:42" x14ac:dyDescent="0.2">
      <c r="B34" s="11" t="s">
        <v>22</v>
      </c>
      <c r="C34" s="15">
        <v>16</v>
      </c>
      <c r="D34" s="15">
        <v>0</v>
      </c>
      <c r="E34" s="16">
        <v>13</v>
      </c>
      <c r="F34" s="15">
        <v>16</v>
      </c>
      <c r="G34" s="15">
        <v>0</v>
      </c>
      <c r="H34" s="16">
        <v>13</v>
      </c>
      <c r="I34" s="50">
        <v>16</v>
      </c>
      <c r="J34" s="50">
        <v>0</v>
      </c>
      <c r="K34" s="51">
        <v>13</v>
      </c>
      <c r="L34" s="50">
        <v>16</v>
      </c>
      <c r="M34" s="50">
        <v>0</v>
      </c>
      <c r="N34" s="51">
        <v>13</v>
      </c>
      <c r="O34" s="74">
        <v>16</v>
      </c>
      <c r="P34" s="74">
        <v>0</v>
      </c>
      <c r="Q34" s="75">
        <v>13</v>
      </c>
      <c r="R34" s="89">
        <v>16</v>
      </c>
      <c r="S34" s="89">
        <v>0</v>
      </c>
      <c r="T34" s="90">
        <v>13</v>
      </c>
      <c r="U34" s="114">
        <v>16</v>
      </c>
      <c r="V34" s="114">
        <v>0</v>
      </c>
      <c r="W34" s="115">
        <v>13</v>
      </c>
      <c r="X34" s="131">
        <v>16</v>
      </c>
      <c r="Y34" s="131">
        <v>0</v>
      </c>
      <c r="Z34" s="132">
        <v>13</v>
      </c>
      <c r="AA34" s="174">
        <v>16</v>
      </c>
      <c r="AB34" s="174">
        <v>0</v>
      </c>
      <c r="AC34" s="179">
        <v>13</v>
      </c>
      <c r="AD34" s="175">
        <v>0</v>
      </c>
      <c r="AE34" s="15"/>
      <c r="AF34" s="15"/>
      <c r="AG34" s="148"/>
      <c r="AH34" s="16"/>
      <c r="AI34" s="15"/>
      <c r="AJ34" s="15"/>
      <c r="AK34" s="148"/>
      <c r="AL34" s="16"/>
      <c r="AM34" s="15"/>
      <c r="AN34" s="15"/>
      <c r="AO34" s="148"/>
      <c r="AP34" s="16"/>
    </row>
    <row r="35" spans="2:42" x14ac:dyDescent="0.2">
      <c r="B35" s="11" t="s">
        <v>23</v>
      </c>
      <c r="C35" s="15">
        <v>53</v>
      </c>
      <c r="D35" s="15">
        <v>33</v>
      </c>
      <c r="E35" s="16">
        <v>43</v>
      </c>
      <c r="F35" s="15">
        <v>53</v>
      </c>
      <c r="G35" s="15">
        <v>33</v>
      </c>
      <c r="H35" s="16">
        <v>43</v>
      </c>
      <c r="I35" s="50">
        <v>53</v>
      </c>
      <c r="J35" s="50">
        <v>33</v>
      </c>
      <c r="K35" s="51">
        <v>45</v>
      </c>
      <c r="L35" s="50">
        <v>54</v>
      </c>
      <c r="M35" s="50">
        <v>34</v>
      </c>
      <c r="N35" s="51">
        <v>50</v>
      </c>
      <c r="O35" s="74">
        <v>58</v>
      </c>
      <c r="P35" s="74">
        <v>36</v>
      </c>
      <c r="Q35" s="75">
        <v>56</v>
      </c>
      <c r="R35" s="89">
        <v>58</v>
      </c>
      <c r="S35" s="89">
        <v>36</v>
      </c>
      <c r="T35" s="90">
        <v>56</v>
      </c>
      <c r="U35" s="114">
        <v>58</v>
      </c>
      <c r="V35" s="114">
        <v>36</v>
      </c>
      <c r="W35" s="115">
        <v>56</v>
      </c>
      <c r="X35" s="131">
        <v>58</v>
      </c>
      <c r="Y35" s="131">
        <v>36</v>
      </c>
      <c r="Z35" s="132">
        <v>56</v>
      </c>
      <c r="AA35" s="174">
        <v>58</v>
      </c>
      <c r="AB35" s="174">
        <v>36</v>
      </c>
      <c r="AC35" s="179">
        <v>56</v>
      </c>
      <c r="AD35" s="175">
        <v>1</v>
      </c>
      <c r="AE35" s="15"/>
      <c r="AF35" s="15"/>
      <c r="AG35" s="148"/>
      <c r="AH35" s="16"/>
      <c r="AI35" s="15"/>
      <c r="AJ35" s="15"/>
      <c r="AK35" s="148"/>
      <c r="AL35" s="16"/>
      <c r="AM35" s="15"/>
      <c r="AN35" s="15"/>
      <c r="AO35" s="148"/>
      <c r="AP35" s="16"/>
    </row>
    <row r="36" spans="2:42" ht="12" thickBot="1" x14ac:dyDescent="0.25">
      <c r="B36" s="12" t="s">
        <v>24</v>
      </c>
      <c r="C36" s="17">
        <v>9</v>
      </c>
      <c r="D36" s="17">
        <v>0</v>
      </c>
      <c r="E36" s="18">
        <v>2</v>
      </c>
      <c r="F36" s="17">
        <v>9</v>
      </c>
      <c r="G36" s="17">
        <v>0</v>
      </c>
      <c r="H36" s="18">
        <v>2</v>
      </c>
      <c r="I36" s="52">
        <v>10</v>
      </c>
      <c r="J36" s="52">
        <v>0</v>
      </c>
      <c r="K36" s="53">
        <v>3</v>
      </c>
      <c r="L36" s="52">
        <v>10</v>
      </c>
      <c r="M36" s="52">
        <v>0</v>
      </c>
      <c r="N36" s="53">
        <v>3</v>
      </c>
      <c r="O36" s="76">
        <v>10</v>
      </c>
      <c r="P36" s="76">
        <v>0</v>
      </c>
      <c r="Q36" s="77">
        <v>3</v>
      </c>
      <c r="R36" s="91">
        <v>10</v>
      </c>
      <c r="S36" s="91">
        <v>0</v>
      </c>
      <c r="T36" s="92">
        <v>3</v>
      </c>
      <c r="U36" s="116">
        <v>10</v>
      </c>
      <c r="V36" s="116">
        <v>0</v>
      </c>
      <c r="W36" s="117">
        <v>3</v>
      </c>
      <c r="X36" s="133">
        <v>10</v>
      </c>
      <c r="Y36" s="133">
        <v>0</v>
      </c>
      <c r="Z36" s="134">
        <v>3</v>
      </c>
      <c r="AA36" s="176">
        <v>10</v>
      </c>
      <c r="AB36" s="176">
        <v>0</v>
      </c>
      <c r="AC36" s="180">
        <v>3</v>
      </c>
      <c r="AD36" s="177">
        <v>0</v>
      </c>
      <c r="AE36" s="17"/>
      <c r="AF36" s="17"/>
      <c r="AG36" s="149"/>
      <c r="AH36" s="18"/>
      <c r="AI36" s="17"/>
      <c r="AJ36" s="17"/>
      <c r="AK36" s="149"/>
      <c r="AL36" s="18"/>
      <c r="AM36" s="17"/>
      <c r="AN36" s="17"/>
      <c r="AO36" s="149"/>
      <c r="AP36" s="18"/>
    </row>
    <row r="37" spans="2:42" s="6" customFormat="1" x14ac:dyDescent="0.2"/>
    <row r="38" spans="2:42" hidden="1" x14ac:dyDescent="0.2"/>
    <row r="39" spans="2:42" hidden="1" x14ac:dyDescent="0.2"/>
    <row r="40" spans="2:42" hidden="1" x14ac:dyDescent="0.2"/>
    <row r="41" spans="2:42" hidden="1" x14ac:dyDescent="0.2"/>
    <row r="42" spans="2:42" hidden="1" x14ac:dyDescent="0.2"/>
    <row r="43" spans="2:42" hidden="1" x14ac:dyDescent="0.2"/>
    <row r="44" spans="2:42" hidden="1" x14ac:dyDescent="0.2"/>
  </sheetData>
  <mergeCells count="15">
    <mergeCell ref="AE11:AH11"/>
    <mergeCell ref="AI11:AL11"/>
    <mergeCell ref="AM11:AP11"/>
    <mergeCell ref="L11:N11"/>
    <mergeCell ref="O11:Q11"/>
    <mergeCell ref="R11:T11"/>
    <mergeCell ref="U11:W11"/>
    <mergeCell ref="X11:Z11"/>
    <mergeCell ref="AA11:AD11"/>
    <mergeCell ref="I11:K11"/>
    <mergeCell ref="C3:F3"/>
    <mergeCell ref="B11:B12"/>
    <mergeCell ref="C11:E11"/>
    <mergeCell ref="F11:H11"/>
    <mergeCell ref="C7:G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 tint="-0.249977111117893"/>
  </sheetPr>
  <dimension ref="A1:N45"/>
  <sheetViews>
    <sheetView workbookViewId="0">
      <selection activeCell="N20" sqref="N20"/>
    </sheetView>
  </sheetViews>
  <sheetFormatPr baseColWidth="10" defaultColWidth="0" defaultRowHeight="12.75" customHeight="1" zeroHeight="1" x14ac:dyDescent="0.2"/>
  <cols>
    <col min="1" max="14" width="11.42578125" customWidth="1"/>
    <col min="15" max="16384" width="11.42578125" hidden="1"/>
  </cols>
  <sheetData>
    <row r="1" spans="1:14" x14ac:dyDescent="0.2">
      <c r="A1" s="1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9"/>
    </row>
    <row r="2" spans="1:14" x14ac:dyDescent="0.2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9"/>
    </row>
    <row r="3" spans="1:14" ht="18" x14ac:dyDescent="0.25">
      <c r="A3" s="19"/>
      <c r="B3" s="3"/>
      <c r="C3" s="182" t="s">
        <v>29</v>
      </c>
      <c r="D3" s="182"/>
      <c r="E3" s="182"/>
      <c r="F3" s="21"/>
      <c r="G3" s="3"/>
      <c r="H3" s="3"/>
      <c r="I3" s="3"/>
      <c r="J3" s="3"/>
      <c r="K3" s="3"/>
      <c r="L3" s="3"/>
      <c r="M3" s="3"/>
      <c r="N3" s="19"/>
    </row>
    <row r="4" spans="1:14" ht="14.25" x14ac:dyDescent="0.2">
      <c r="A4" s="19"/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19"/>
    </row>
    <row r="5" spans="1:14" x14ac:dyDescent="0.2">
      <c r="A5" s="1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9"/>
    </row>
    <row r="6" spans="1:14" x14ac:dyDescent="0.2">
      <c r="A6" s="1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9"/>
    </row>
    <row r="7" spans="1:14" x14ac:dyDescent="0.2">
      <c r="A7" s="19"/>
      <c r="B7" s="3"/>
      <c r="C7" s="181" t="str">
        <f>Hoja1!A1</f>
        <v>Fecha de Publicación: 20 de Octubre de 2014</v>
      </c>
      <c r="D7" s="181"/>
      <c r="E7" s="181"/>
      <c r="F7" s="181"/>
      <c r="G7" s="3"/>
      <c r="H7" s="3"/>
      <c r="I7" s="3"/>
      <c r="J7" s="3"/>
      <c r="K7" s="3"/>
      <c r="L7" s="3"/>
      <c r="M7" s="3"/>
      <c r="N7" s="19"/>
    </row>
    <row r="8" spans="1:14" x14ac:dyDescent="0.2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9"/>
    </row>
    <row r="9" spans="1:14" x14ac:dyDescent="0.2">
      <c r="A9" s="1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9"/>
    </row>
    <row r="10" spans="1:14" x14ac:dyDescent="0.2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</row>
    <row r="11" spans="1:14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AR44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F20" sqref="AF20"/>
    </sheetView>
  </sheetViews>
  <sheetFormatPr baseColWidth="10" defaultColWidth="0" defaultRowHeight="11.25" zeroHeight="1" x14ac:dyDescent="0.2"/>
  <cols>
    <col min="1" max="1" width="11.42578125" style="6" customWidth="1"/>
    <col min="2" max="2" width="24.28515625" style="1" customWidth="1"/>
    <col min="3" max="43" width="9.7109375" style="1" customWidth="1"/>
    <col min="44" max="44" width="11.42578125" style="6" customWidth="1"/>
    <col min="45" max="16384" width="11.42578125" style="1" hidden="1"/>
  </cols>
  <sheetData>
    <row r="1" spans="2:43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2:43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2:43" ht="18" x14ac:dyDescent="0.25">
      <c r="B3" s="3"/>
      <c r="C3" s="182" t="s">
        <v>29</v>
      </c>
      <c r="D3" s="182"/>
      <c r="E3" s="182"/>
      <c r="F3" s="18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2:43" ht="14.25" x14ac:dyDescent="0.2"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2:43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2:43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2:43" ht="12.75" x14ac:dyDescent="0.2">
      <c r="B7" s="3"/>
      <c r="C7" s="181" t="str">
        <f>Hoja1!A1</f>
        <v>Fecha de Publicación: 20 de Octubre de 2014</v>
      </c>
      <c r="D7" s="181"/>
      <c r="E7" s="181"/>
      <c r="F7" s="181"/>
      <c r="G7" s="18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2:43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2:43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2:43" s="6" customFormat="1" ht="12" thickBot="1" x14ac:dyDescent="0.25"/>
    <row r="11" spans="2:43" ht="13.5" customHeight="1" thickBot="1" x14ac:dyDescent="0.25">
      <c r="B11" s="186" t="s">
        <v>35</v>
      </c>
      <c r="C11" s="183">
        <v>41640</v>
      </c>
      <c r="D11" s="184"/>
      <c r="E11" s="185"/>
      <c r="F11" s="183">
        <v>41671</v>
      </c>
      <c r="G11" s="184"/>
      <c r="H11" s="185"/>
      <c r="I11" s="183">
        <v>41699</v>
      </c>
      <c r="J11" s="184"/>
      <c r="K11" s="185"/>
      <c r="L11" s="183">
        <v>41730</v>
      </c>
      <c r="M11" s="184"/>
      <c r="N11" s="185"/>
      <c r="O11" s="183">
        <v>41760</v>
      </c>
      <c r="P11" s="184"/>
      <c r="Q11" s="185"/>
      <c r="R11" s="183">
        <v>41791</v>
      </c>
      <c r="S11" s="184"/>
      <c r="T11" s="185"/>
      <c r="U11" s="183">
        <v>41821</v>
      </c>
      <c r="V11" s="184"/>
      <c r="W11" s="185"/>
      <c r="X11" s="183">
        <v>41852</v>
      </c>
      <c r="Y11" s="184"/>
      <c r="Z11" s="184"/>
      <c r="AA11" s="185"/>
      <c r="AB11" s="192">
        <v>41883</v>
      </c>
      <c r="AC11" s="193"/>
      <c r="AD11" s="193"/>
      <c r="AE11" s="194"/>
      <c r="AF11" s="183">
        <v>41913</v>
      </c>
      <c r="AG11" s="184"/>
      <c r="AH11" s="184"/>
      <c r="AI11" s="185"/>
      <c r="AJ11" s="183">
        <v>41944</v>
      </c>
      <c r="AK11" s="184"/>
      <c r="AL11" s="184"/>
      <c r="AM11" s="185"/>
      <c r="AN11" s="183">
        <v>41974</v>
      </c>
      <c r="AO11" s="184"/>
      <c r="AP11" s="184"/>
      <c r="AQ11" s="185"/>
    </row>
    <row r="12" spans="2:43" ht="23.25" customHeight="1" thickBot="1" x14ac:dyDescent="0.25">
      <c r="B12" s="187"/>
      <c r="C12" s="8" t="s">
        <v>0</v>
      </c>
      <c r="D12" s="9" t="s">
        <v>1</v>
      </c>
      <c r="E12" s="7" t="s">
        <v>27</v>
      </c>
      <c r="F12" s="8" t="s">
        <v>0</v>
      </c>
      <c r="G12" s="9" t="s">
        <v>1</v>
      </c>
      <c r="H12" s="7" t="s">
        <v>27</v>
      </c>
      <c r="I12" s="8" t="s">
        <v>0</v>
      </c>
      <c r="J12" s="9" t="s">
        <v>1</v>
      </c>
      <c r="K12" s="7" t="s">
        <v>27</v>
      </c>
      <c r="L12" s="8" t="s">
        <v>0</v>
      </c>
      <c r="M12" s="9" t="s">
        <v>1</v>
      </c>
      <c r="N12" s="7" t="s">
        <v>27</v>
      </c>
      <c r="O12" s="8" t="s">
        <v>0</v>
      </c>
      <c r="P12" s="9" t="s">
        <v>1</v>
      </c>
      <c r="Q12" s="7" t="s">
        <v>27</v>
      </c>
      <c r="R12" s="8" t="s">
        <v>0</v>
      </c>
      <c r="S12" s="9" t="s">
        <v>1</v>
      </c>
      <c r="T12" s="7" t="s">
        <v>27</v>
      </c>
      <c r="U12" s="8" t="s">
        <v>0</v>
      </c>
      <c r="V12" s="9" t="s">
        <v>1</v>
      </c>
      <c r="W12" s="7" t="s">
        <v>27</v>
      </c>
      <c r="X12" s="8" t="s">
        <v>0</v>
      </c>
      <c r="Y12" s="9" t="s">
        <v>1</v>
      </c>
      <c r="Z12" s="7" t="s">
        <v>27</v>
      </c>
      <c r="AA12" s="127" t="s">
        <v>38</v>
      </c>
      <c r="AB12" s="196" t="s">
        <v>0</v>
      </c>
      <c r="AC12" s="197" t="s">
        <v>1</v>
      </c>
      <c r="AD12" s="197" t="s">
        <v>27</v>
      </c>
      <c r="AE12" s="198" t="s">
        <v>38</v>
      </c>
      <c r="AF12" s="188" t="s">
        <v>0</v>
      </c>
      <c r="AG12" s="9" t="s">
        <v>1</v>
      </c>
      <c r="AH12" s="144" t="s">
        <v>27</v>
      </c>
      <c r="AI12" s="7" t="s">
        <v>38</v>
      </c>
      <c r="AJ12" s="8" t="s">
        <v>0</v>
      </c>
      <c r="AK12" s="9" t="s">
        <v>1</v>
      </c>
      <c r="AL12" s="144" t="s">
        <v>27</v>
      </c>
      <c r="AM12" s="7" t="s">
        <v>38</v>
      </c>
      <c r="AN12" s="8" t="s">
        <v>0</v>
      </c>
      <c r="AO12" s="9" t="s">
        <v>1</v>
      </c>
      <c r="AP12" s="144" t="s">
        <v>27</v>
      </c>
      <c r="AQ12" s="7" t="s">
        <v>38</v>
      </c>
    </row>
    <row r="13" spans="2:43" x14ac:dyDescent="0.2">
      <c r="B13" s="10" t="s">
        <v>3</v>
      </c>
      <c r="C13" s="37">
        <v>81</v>
      </c>
      <c r="D13" s="38">
        <v>40</v>
      </c>
      <c r="E13" s="39">
        <v>45</v>
      </c>
      <c r="F13" s="37">
        <v>81</v>
      </c>
      <c r="G13" s="38">
        <v>40</v>
      </c>
      <c r="H13" s="39">
        <v>47</v>
      </c>
      <c r="I13" s="54">
        <v>81</v>
      </c>
      <c r="J13" s="55">
        <v>40</v>
      </c>
      <c r="K13" s="56">
        <v>47</v>
      </c>
      <c r="L13" s="54">
        <v>81</v>
      </c>
      <c r="M13" s="55">
        <v>40</v>
      </c>
      <c r="N13" s="56">
        <v>47</v>
      </c>
      <c r="O13" s="78">
        <v>82</v>
      </c>
      <c r="P13" s="79">
        <v>41</v>
      </c>
      <c r="Q13" s="80">
        <v>48</v>
      </c>
      <c r="R13" s="102">
        <v>82</v>
      </c>
      <c r="S13" s="103">
        <v>41</v>
      </c>
      <c r="T13" s="104">
        <v>48</v>
      </c>
      <c r="U13" s="102">
        <v>82</v>
      </c>
      <c r="V13" s="103">
        <v>41</v>
      </c>
      <c r="W13" s="104">
        <v>48</v>
      </c>
      <c r="X13" s="135">
        <v>82</v>
      </c>
      <c r="Y13" s="136">
        <v>41</v>
      </c>
      <c r="Z13" s="137">
        <v>48</v>
      </c>
      <c r="AA13" s="145">
        <v>0</v>
      </c>
      <c r="AB13" s="138">
        <v>82</v>
      </c>
      <c r="AC13" s="195">
        <v>41</v>
      </c>
      <c r="AD13" s="195">
        <v>49</v>
      </c>
      <c r="AE13" s="140">
        <v>0</v>
      </c>
      <c r="AF13" s="189"/>
      <c r="AG13" s="22"/>
      <c r="AH13" s="170"/>
      <c r="AI13" s="23"/>
      <c r="AJ13" s="13"/>
      <c r="AK13" s="13"/>
      <c r="AL13" s="151"/>
      <c r="AM13" s="14"/>
      <c r="AN13" s="13"/>
      <c r="AO13" s="13"/>
      <c r="AP13" s="151"/>
      <c r="AQ13" s="14"/>
    </row>
    <row r="14" spans="2:43" x14ac:dyDescent="0.2">
      <c r="B14" s="11" t="s">
        <v>4</v>
      </c>
      <c r="C14" s="40">
        <v>20</v>
      </c>
      <c r="D14" s="41">
        <v>9</v>
      </c>
      <c r="E14" s="42">
        <v>7</v>
      </c>
      <c r="F14" s="40">
        <v>20</v>
      </c>
      <c r="G14" s="41">
        <v>9</v>
      </c>
      <c r="H14" s="42">
        <v>7</v>
      </c>
      <c r="I14" s="57">
        <v>20</v>
      </c>
      <c r="J14" s="58">
        <v>9</v>
      </c>
      <c r="K14" s="59">
        <v>8</v>
      </c>
      <c r="L14" s="57">
        <v>20</v>
      </c>
      <c r="M14" s="58">
        <v>9</v>
      </c>
      <c r="N14" s="59">
        <v>8</v>
      </c>
      <c r="O14" s="81">
        <v>20</v>
      </c>
      <c r="P14" s="82">
        <v>9</v>
      </c>
      <c r="Q14" s="83">
        <v>8</v>
      </c>
      <c r="R14" s="105">
        <v>20</v>
      </c>
      <c r="S14" s="106">
        <v>9</v>
      </c>
      <c r="T14" s="107">
        <v>8</v>
      </c>
      <c r="U14" s="105">
        <v>20</v>
      </c>
      <c r="V14" s="106">
        <v>9</v>
      </c>
      <c r="W14" s="107">
        <v>8</v>
      </c>
      <c r="X14" s="138">
        <v>20</v>
      </c>
      <c r="Y14" s="139">
        <v>9</v>
      </c>
      <c r="Z14" s="140">
        <v>8</v>
      </c>
      <c r="AA14" s="145">
        <v>0</v>
      </c>
      <c r="AB14" s="138">
        <v>20</v>
      </c>
      <c r="AC14" s="195">
        <v>9</v>
      </c>
      <c r="AD14" s="195">
        <v>8</v>
      </c>
      <c r="AE14" s="140">
        <v>0</v>
      </c>
      <c r="AF14" s="190"/>
      <c r="AG14" s="24"/>
      <c r="AH14" s="171"/>
      <c r="AI14" s="25"/>
      <c r="AJ14" s="15"/>
      <c r="AK14" s="15"/>
      <c r="AL14" s="148"/>
      <c r="AM14" s="16"/>
      <c r="AN14" s="15"/>
      <c r="AO14" s="15"/>
      <c r="AP14" s="148"/>
      <c r="AQ14" s="16"/>
    </row>
    <row r="15" spans="2:43" x14ac:dyDescent="0.2">
      <c r="B15" s="11" t="s">
        <v>5</v>
      </c>
      <c r="C15" s="40">
        <v>18</v>
      </c>
      <c r="D15" s="41">
        <v>4</v>
      </c>
      <c r="E15" s="42">
        <v>6</v>
      </c>
      <c r="F15" s="40">
        <v>18</v>
      </c>
      <c r="G15" s="41">
        <v>4</v>
      </c>
      <c r="H15" s="42">
        <v>8</v>
      </c>
      <c r="I15" s="57">
        <v>18</v>
      </c>
      <c r="J15" s="58">
        <v>4</v>
      </c>
      <c r="K15" s="59">
        <v>8</v>
      </c>
      <c r="L15" s="57">
        <v>18</v>
      </c>
      <c r="M15" s="58">
        <v>4</v>
      </c>
      <c r="N15" s="59">
        <v>8</v>
      </c>
      <c r="O15" s="81">
        <v>18</v>
      </c>
      <c r="P15" s="82">
        <v>4</v>
      </c>
      <c r="Q15" s="83">
        <v>8</v>
      </c>
      <c r="R15" s="105">
        <v>18</v>
      </c>
      <c r="S15" s="106">
        <v>4</v>
      </c>
      <c r="T15" s="107">
        <v>8</v>
      </c>
      <c r="U15" s="105">
        <v>18</v>
      </c>
      <c r="V15" s="106">
        <v>4</v>
      </c>
      <c r="W15" s="107">
        <v>8</v>
      </c>
      <c r="X15" s="138">
        <v>18</v>
      </c>
      <c r="Y15" s="139">
        <v>4</v>
      </c>
      <c r="Z15" s="140">
        <v>8</v>
      </c>
      <c r="AA15" s="145">
        <v>0</v>
      </c>
      <c r="AB15" s="138">
        <v>18</v>
      </c>
      <c r="AC15" s="195">
        <v>4</v>
      </c>
      <c r="AD15" s="195">
        <v>8</v>
      </c>
      <c r="AE15" s="140">
        <v>0</v>
      </c>
      <c r="AF15" s="190"/>
      <c r="AG15" s="24"/>
      <c r="AH15" s="171"/>
      <c r="AI15" s="25"/>
      <c r="AJ15" s="15"/>
      <c r="AK15" s="15"/>
      <c r="AL15" s="148"/>
      <c r="AM15" s="16"/>
      <c r="AN15" s="15"/>
      <c r="AO15" s="15"/>
      <c r="AP15" s="148"/>
      <c r="AQ15" s="16"/>
    </row>
    <row r="16" spans="2:43" x14ac:dyDescent="0.2">
      <c r="B16" s="11" t="s">
        <v>6</v>
      </c>
      <c r="C16" s="40">
        <v>25</v>
      </c>
      <c r="D16" s="41">
        <v>12</v>
      </c>
      <c r="E16" s="42">
        <v>8</v>
      </c>
      <c r="F16" s="40">
        <v>25</v>
      </c>
      <c r="G16" s="41">
        <v>12</v>
      </c>
      <c r="H16" s="42">
        <v>8</v>
      </c>
      <c r="I16" s="57">
        <v>25</v>
      </c>
      <c r="J16" s="58">
        <v>12</v>
      </c>
      <c r="K16" s="59">
        <v>8</v>
      </c>
      <c r="L16" s="57">
        <v>25</v>
      </c>
      <c r="M16" s="58">
        <v>12</v>
      </c>
      <c r="N16" s="59">
        <v>8</v>
      </c>
      <c r="O16" s="81">
        <v>25</v>
      </c>
      <c r="P16" s="82">
        <v>12</v>
      </c>
      <c r="Q16" s="83">
        <v>8</v>
      </c>
      <c r="R16" s="105">
        <v>25</v>
      </c>
      <c r="S16" s="106">
        <v>12</v>
      </c>
      <c r="T16" s="107">
        <v>9</v>
      </c>
      <c r="U16" s="105">
        <v>25</v>
      </c>
      <c r="V16" s="106">
        <v>12</v>
      </c>
      <c r="W16" s="107">
        <v>9</v>
      </c>
      <c r="X16" s="138">
        <v>25</v>
      </c>
      <c r="Y16" s="139">
        <v>12</v>
      </c>
      <c r="Z16" s="140">
        <v>9</v>
      </c>
      <c r="AA16" s="145">
        <v>0</v>
      </c>
      <c r="AB16" s="138">
        <v>25</v>
      </c>
      <c r="AC16" s="195">
        <v>12</v>
      </c>
      <c r="AD16" s="195">
        <v>9</v>
      </c>
      <c r="AE16" s="140">
        <v>0</v>
      </c>
      <c r="AF16" s="190"/>
      <c r="AG16" s="24"/>
      <c r="AH16" s="171"/>
      <c r="AI16" s="25"/>
      <c r="AJ16" s="15"/>
      <c r="AK16" s="15"/>
      <c r="AL16" s="148"/>
      <c r="AM16" s="16"/>
      <c r="AN16" s="15"/>
      <c r="AO16" s="15"/>
      <c r="AP16" s="148"/>
      <c r="AQ16" s="16"/>
    </row>
    <row r="17" spans="2:43" x14ac:dyDescent="0.2">
      <c r="B17" s="11" t="s">
        <v>7</v>
      </c>
      <c r="C17" s="40">
        <v>45</v>
      </c>
      <c r="D17" s="41">
        <v>20</v>
      </c>
      <c r="E17" s="42">
        <v>21</v>
      </c>
      <c r="F17" s="40">
        <v>45</v>
      </c>
      <c r="G17" s="41">
        <v>20</v>
      </c>
      <c r="H17" s="42">
        <v>21</v>
      </c>
      <c r="I17" s="57">
        <v>45</v>
      </c>
      <c r="J17" s="58">
        <v>20</v>
      </c>
      <c r="K17" s="59">
        <v>21</v>
      </c>
      <c r="L17" s="57">
        <v>45</v>
      </c>
      <c r="M17" s="58">
        <v>20</v>
      </c>
      <c r="N17" s="59">
        <v>21</v>
      </c>
      <c r="O17" s="81">
        <v>45</v>
      </c>
      <c r="P17" s="82">
        <v>20</v>
      </c>
      <c r="Q17" s="83">
        <v>21</v>
      </c>
      <c r="R17" s="105">
        <v>45</v>
      </c>
      <c r="S17" s="106">
        <v>20</v>
      </c>
      <c r="T17" s="107">
        <v>21</v>
      </c>
      <c r="U17" s="105">
        <v>45</v>
      </c>
      <c r="V17" s="106">
        <v>20</v>
      </c>
      <c r="W17" s="107">
        <v>23</v>
      </c>
      <c r="X17" s="138">
        <v>45</v>
      </c>
      <c r="Y17" s="139">
        <v>20</v>
      </c>
      <c r="Z17" s="140">
        <v>23</v>
      </c>
      <c r="AA17" s="145">
        <v>0</v>
      </c>
      <c r="AB17" s="138">
        <v>46</v>
      </c>
      <c r="AC17" s="195">
        <v>20</v>
      </c>
      <c r="AD17" s="195">
        <v>23</v>
      </c>
      <c r="AE17" s="140">
        <v>0</v>
      </c>
      <c r="AF17" s="190"/>
      <c r="AG17" s="24"/>
      <c r="AH17" s="171"/>
      <c r="AI17" s="25"/>
      <c r="AJ17" s="15"/>
      <c r="AK17" s="15"/>
      <c r="AL17" s="148"/>
      <c r="AM17" s="16"/>
      <c r="AN17" s="15"/>
      <c r="AO17" s="15"/>
      <c r="AP17" s="148"/>
      <c r="AQ17" s="16"/>
    </row>
    <row r="18" spans="2:43" x14ac:dyDescent="0.2">
      <c r="B18" s="11" t="s">
        <v>8</v>
      </c>
      <c r="C18" s="40">
        <v>33</v>
      </c>
      <c r="D18" s="41">
        <v>10</v>
      </c>
      <c r="E18" s="42">
        <v>18</v>
      </c>
      <c r="F18" s="40">
        <v>33</v>
      </c>
      <c r="G18" s="41">
        <v>10</v>
      </c>
      <c r="H18" s="42">
        <v>18</v>
      </c>
      <c r="I18" s="57">
        <v>33</v>
      </c>
      <c r="J18" s="58">
        <v>10</v>
      </c>
      <c r="K18" s="59">
        <v>18</v>
      </c>
      <c r="L18" s="57">
        <v>33</v>
      </c>
      <c r="M18" s="58">
        <v>10</v>
      </c>
      <c r="N18" s="59">
        <v>18</v>
      </c>
      <c r="O18" s="81">
        <v>33</v>
      </c>
      <c r="P18" s="82">
        <v>10</v>
      </c>
      <c r="Q18" s="83">
        <v>18</v>
      </c>
      <c r="R18" s="105">
        <v>33</v>
      </c>
      <c r="S18" s="106">
        <v>10</v>
      </c>
      <c r="T18" s="107">
        <v>18</v>
      </c>
      <c r="U18" s="105">
        <v>33</v>
      </c>
      <c r="V18" s="106">
        <v>10</v>
      </c>
      <c r="W18" s="107">
        <v>18</v>
      </c>
      <c r="X18" s="138">
        <v>33</v>
      </c>
      <c r="Y18" s="139">
        <v>10</v>
      </c>
      <c r="Z18" s="140">
        <v>18</v>
      </c>
      <c r="AA18" s="145">
        <v>0</v>
      </c>
      <c r="AB18" s="138">
        <v>33</v>
      </c>
      <c r="AC18" s="195">
        <v>10</v>
      </c>
      <c r="AD18" s="195">
        <v>18</v>
      </c>
      <c r="AE18" s="140">
        <v>0</v>
      </c>
      <c r="AF18" s="190"/>
      <c r="AG18" s="24"/>
      <c r="AH18" s="171"/>
      <c r="AI18" s="25"/>
      <c r="AJ18" s="15"/>
      <c r="AK18" s="15"/>
      <c r="AL18" s="148"/>
      <c r="AM18" s="16"/>
      <c r="AN18" s="15"/>
      <c r="AO18" s="15"/>
      <c r="AP18" s="148"/>
      <c r="AQ18" s="16"/>
    </row>
    <row r="19" spans="2:43" x14ac:dyDescent="0.2">
      <c r="B19" s="11" t="s">
        <v>9</v>
      </c>
      <c r="C19" s="40">
        <v>74</v>
      </c>
      <c r="D19" s="41">
        <v>52</v>
      </c>
      <c r="E19" s="42">
        <v>39</v>
      </c>
      <c r="F19" s="40">
        <v>74</v>
      </c>
      <c r="G19" s="41">
        <v>52</v>
      </c>
      <c r="H19" s="42">
        <v>39</v>
      </c>
      <c r="I19" s="57">
        <v>74</v>
      </c>
      <c r="J19" s="58">
        <v>52</v>
      </c>
      <c r="K19" s="59">
        <v>39</v>
      </c>
      <c r="L19" s="57">
        <v>75</v>
      </c>
      <c r="M19" s="58">
        <v>53</v>
      </c>
      <c r="N19" s="59">
        <v>39</v>
      </c>
      <c r="O19" s="81">
        <v>75</v>
      </c>
      <c r="P19" s="82">
        <v>53</v>
      </c>
      <c r="Q19" s="83">
        <v>41</v>
      </c>
      <c r="R19" s="105">
        <v>75</v>
      </c>
      <c r="S19" s="106">
        <v>53</v>
      </c>
      <c r="T19" s="107">
        <v>41</v>
      </c>
      <c r="U19" s="105">
        <v>75</v>
      </c>
      <c r="V19" s="106">
        <v>53</v>
      </c>
      <c r="W19" s="107">
        <v>41</v>
      </c>
      <c r="X19" s="138">
        <v>77</v>
      </c>
      <c r="Y19" s="139">
        <v>55</v>
      </c>
      <c r="Z19" s="140">
        <v>45</v>
      </c>
      <c r="AA19" s="145">
        <v>0</v>
      </c>
      <c r="AB19" s="138">
        <v>78</v>
      </c>
      <c r="AC19" s="195">
        <v>56</v>
      </c>
      <c r="AD19" s="195">
        <v>45</v>
      </c>
      <c r="AE19" s="140">
        <v>0</v>
      </c>
      <c r="AF19" s="190"/>
      <c r="AG19" s="24"/>
      <c r="AH19" s="171"/>
      <c r="AI19" s="25"/>
      <c r="AJ19" s="15"/>
      <c r="AK19" s="15"/>
      <c r="AL19" s="148"/>
      <c r="AM19" s="16"/>
      <c r="AN19" s="15"/>
      <c r="AO19" s="15"/>
      <c r="AP19" s="148"/>
      <c r="AQ19" s="16"/>
    </row>
    <row r="20" spans="2:43" x14ac:dyDescent="0.2">
      <c r="B20" s="11" t="s">
        <v>10</v>
      </c>
      <c r="C20" s="40">
        <v>71</v>
      </c>
      <c r="D20" s="41">
        <v>48</v>
      </c>
      <c r="E20" s="42">
        <v>40</v>
      </c>
      <c r="F20" s="40">
        <v>72</v>
      </c>
      <c r="G20" s="41">
        <v>49</v>
      </c>
      <c r="H20" s="42">
        <v>41</v>
      </c>
      <c r="I20" s="57">
        <v>72</v>
      </c>
      <c r="J20" s="58">
        <v>49</v>
      </c>
      <c r="K20" s="59">
        <v>41</v>
      </c>
      <c r="L20" s="57">
        <v>72</v>
      </c>
      <c r="M20" s="58">
        <v>49</v>
      </c>
      <c r="N20" s="59">
        <v>41</v>
      </c>
      <c r="O20" s="81">
        <v>72</v>
      </c>
      <c r="P20" s="82">
        <v>49</v>
      </c>
      <c r="Q20" s="83">
        <v>41</v>
      </c>
      <c r="R20" s="105">
        <v>72</v>
      </c>
      <c r="S20" s="106">
        <v>49</v>
      </c>
      <c r="T20" s="107">
        <v>41</v>
      </c>
      <c r="U20" s="105">
        <v>72</v>
      </c>
      <c r="V20" s="106">
        <v>49</v>
      </c>
      <c r="W20" s="107">
        <v>41</v>
      </c>
      <c r="X20" s="138">
        <v>73</v>
      </c>
      <c r="Y20" s="139">
        <v>49</v>
      </c>
      <c r="Z20" s="140">
        <v>41</v>
      </c>
      <c r="AA20" s="145">
        <v>0</v>
      </c>
      <c r="AB20" s="138">
        <v>75</v>
      </c>
      <c r="AC20" s="195">
        <v>51</v>
      </c>
      <c r="AD20" s="195">
        <v>41</v>
      </c>
      <c r="AE20" s="140">
        <v>0</v>
      </c>
      <c r="AF20" s="190"/>
      <c r="AG20" s="24"/>
      <c r="AH20" s="171"/>
      <c r="AI20" s="25"/>
      <c r="AJ20" s="15"/>
      <c r="AK20" s="15"/>
      <c r="AL20" s="148"/>
      <c r="AM20" s="16"/>
      <c r="AN20" s="15"/>
      <c r="AO20" s="15"/>
      <c r="AP20" s="148"/>
      <c r="AQ20" s="16"/>
    </row>
    <row r="21" spans="2:43" x14ac:dyDescent="0.2">
      <c r="B21" s="11" t="s">
        <v>11</v>
      </c>
      <c r="C21" s="40">
        <v>9</v>
      </c>
      <c r="D21" s="41">
        <v>5</v>
      </c>
      <c r="E21" s="42">
        <v>3</v>
      </c>
      <c r="F21" s="40">
        <v>9</v>
      </c>
      <c r="G21" s="41">
        <v>5</v>
      </c>
      <c r="H21" s="42">
        <v>3</v>
      </c>
      <c r="I21" s="57">
        <v>9</v>
      </c>
      <c r="J21" s="58">
        <v>5</v>
      </c>
      <c r="K21" s="59">
        <v>3</v>
      </c>
      <c r="L21" s="57">
        <v>9</v>
      </c>
      <c r="M21" s="58">
        <v>5</v>
      </c>
      <c r="N21" s="59">
        <v>3</v>
      </c>
      <c r="O21" s="81">
        <v>10</v>
      </c>
      <c r="P21" s="82">
        <v>5</v>
      </c>
      <c r="Q21" s="83">
        <v>4</v>
      </c>
      <c r="R21" s="105">
        <v>10</v>
      </c>
      <c r="S21" s="106">
        <v>5</v>
      </c>
      <c r="T21" s="107">
        <v>4</v>
      </c>
      <c r="U21" s="105">
        <v>10</v>
      </c>
      <c r="V21" s="106">
        <v>5</v>
      </c>
      <c r="W21" s="107">
        <v>4</v>
      </c>
      <c r="X21" s="138">
        <v>10</v>
      </c>
      <c r="Y21" s="139">
        <v>5</v>
      </c>
      <c r="Z21" s="140">
        <v>4</v>
      </c>
      <c r="AA21" s="145">
        <v>0</v>
      </c>
      <c r="AB21" s="138">
        <v>10</v>
      </c>
      <c r="AC21" s="195">
        <v>5</v>
      </c>
      <c r="AD21" s="195">
        <v>4</v>
      </c>
      <c r="AE21" s="140">
        <v>0</v>
      </c>
      <c r="AF21" s="190"/>
      <c r="AG21" s="24"/>
      <c r="AH21" s="171"/>
      <c r="AI21" s="25"/>
      <c r="AJ21" s="15"/>
      <c r="AK21" s="15"/>
      <c r="AL21" s="148"/>
      <c r="AM21" s="16"/>
      <c r="AN21" s="15"/>
      <c r="AO21" s="15"/>
      <c r="AP21" s="148"/>
      <c r="AQ21" s="16"/>
    </row>
    <row r="22" spans="2:43" x14ac:dyDescent="0.2">
      <c r="B22" s="11" t="s">
        <v>12</v>
      </c>
      <c r="C22" s="40">
        <v>568</v>
      </c>
      <c r="D22" s="41">
        <v>474</v>
      </c>
      <c r="E22" s="42">
        <v>502</v>
      </c>
      <c r="F22" s="40">
        <v>569</v>
      </c>
      <c r="G22" s="41">
        <v>475</v>
      </c>
      <c r="H22" s="42">
        <f>502+4</f>
        <v>506</v>
      </c>
      <c r="I22" s="57">
        <v>569</v>
      </c>
      <c r="J22" s="58">
        <v>478</v>
      </c>
      <c r="K22" s="59">
        <v>508</v>
      </c>
      <c r="L22" s="57">
        <v>569</v>
      </c>
      <c r="M22" s="58">
        <v>478</v>
      </c>
      <c r="N22" s="59">
        <v>511</v>
      </c>
      <c r="O22" s="81">
        <v>572</v>
      </c>
      <c r="P22" s="82">
        <v>479</v>
      </c>
      <c r="Q22" s="83">
        <v>516</v>
      </c>
      <c r="R22" s="105">
        <v>573</v>
      </c>
      <c r="S22" s="106">
        <v>479</v>
      </c>
      <c r="T22" s="107">
        <v>521</v>
      </c>
      <c r="U22" s="105">
        <v>574</v>
      </c>
      <c r="V22" s="106">
        <v>479</v>
      </c>
      <c r="W22" s="107">
        <v>523</v>
      </c>
      <c r="X22" s="138">
        <v>576</v>
      </c>
      <c r="Y22" s="139">
        <v>480</v>
      </c>
      <c r="Z22" s="140">
        <v>527</v>
      </c>
      <c r="AA22" s="145">
        <v>0</v>
      </c>
      <c r="AB22" s="138">
        <v>578</v>
      </c>
      <c r="AC22" s="195">
        <v>481</v>
      </c>
      <c r="AD22" s="195">
        <v>531</v>
      </c>
      <c r="AE22" s="140">
        <v>0</v>
      </c>
      <c r="AF22" s="190"/>
      <c r="AG22" s="24"/>
      <c r="AH22" s="171"/>
      <c r="AI22" s="25"/>
      <c r="AJ22" s="15"/>
      <c r="AK22" s="15"/>
      <c r="AL22" s="148"/>
      <c r="AM22" s="16"/>
      <c r="AN22" s="15"/>
      <c r="AO22" s="15"/>
      <c r="AP22" s="148"/>
      <c r="AQ22" s="16"/>
    </row>
    <row r="23" spans="2:43" x14ac:dyDescent="0.2">
      <c r="B23" s="11" t="s">
        <v>13</v>
      </c>
      <c r="C23" s="40">
        <v>47</v>
      </c>
      <c r="D23" s="41">
        <v>35</v>
      </c>
      <c r="E23" s="42">
        <v>37</v>
      </c>
      <c r="F23" s="40">
        <v>47</v>
      </c>
      <c r="G23" s="41">
        <v>35</v>
      </c>
      <c r="H23" s="42">
        <v>37</v>
      </c>
      <c r="I23" s="57">
        <v>47</v>
      </c>
      <c r="J23" s="58">
        <v>35</v>
      </c>
      <c r="K23" s="59">
        <v>37</v>
      </c>
      <c r="L23" s="57">
        <v>47</v>
      </c>
      <c r="M23" s="58">
        <v>35</v>
      </c>
      <c r="N23" s="59">
        <v>37</v>
      </c>
      <c r="O23" s="81">
        <v>47</v>
      </c>
      <c r="P23" s="82">
        <v>35</v>
      </c>
      <c r="Q23" s="83">
        <v>37</v>
      </c>
      <c r="R23" s="105">
        <v>47</v>
      </c>
      <c r="S23" s="106">
        <v>35</v>
      </c>
      <c r="T23" s="107">
        <v>37</v>
      </c>
      <c r="U23" s="105">
        <v>48</v>
      </c>
      <c r="V23" s="106">
        <v>36</v>
      </c>
      <c r="W23" s="107">
        <v>37</v>
      </c>
      <c r="X23" s="138">
        <v>48</v>
      </c>
      <c r="Y23" s="139">
        <v>36</v>
      </c>
      <c r="Z23" s="140">
        <v>37</v>
      </c>
      <c r="AA23" s="145">
        <v>0</v>
      </c>
      <c r="AB23" s="138">
        <v>48</v>
      </c>
      <c r="AC23" s="195">
        <v>36</v>
      </c>
      <c r="AD23" s="195">
        <v>38</v>
      </c>
      <c r="AE23" s="140">
        <v>0</v>
      </c>
      <c r="AF23" s="190"/>
      <c r="AG23" s="24"/>
      <c r="AH23" s="171"/>
      <c r="AI23" s="25"/>
      <c r="AJ23" s="15"/>
      <c r="AK23" s="15"/>
      <c r="AL23" s="148"/>
      <c r="AM23" s="16"/>
      <c r="AN23" s="15"/>
      <c r="AO23" s="15"/>
      <c r="AP23" s="148"/>
      <c r="AQ23" s="16"/>
    </row>
    <row r="24" spans="2:43" x14ac:dyDescent="0.2">
      <c r="B24" s="11" t="s">
        <v>14</v>
      </c>
      <c r="C24" s="40">
        <v>65</v>
      </c>
      <c r="D24" s="41">
        <v>33</v>
      </c>
      <c r="E24" s="42">
        <v>30</v>
      </c>
      <c r="F24" s="40">
        <v>65</v>
      </c>
      <c r="G24" s="41">
        <v>33</v>
      </c>
      <c r="H24" s="42">
        <v>30</v>
      </c>
      <c r="I24" s="57">
        <v>65</v>
      </c>
      <c r="J24" s="58">
        <v>33</v>
      </c>
      <c r="K24" s="59">
        <v>30</v>
      </c>
      <c r="L24" s="57">
        <v>65</v>
      </c>
      <c r="M24" s="58">
        <v>33</v>
      </c>
      <c r="N24" s="59">
        <v>30</v>
      </c>
      <c r="O24" s="81">
        <v>65</v>
      </c>
      <c r="P24" s="82">
        <v>33</v>
      </c>
      <c r="Q24" s="83">
        <v>32</v>
      </c>
      <c r="R24" s="105">
        <v>65</v>
      </c>
      <c r="S24" s="106">
        <v>33</v>
      </c>
      <c r="T24" s="107">
        <v>32</v>
      </c>
      <c r="U24" s="105">
        <v>65</v>
      </c>
      <c r="V24" s="106">
        <v>33</v>
      </c>
      <c r="W24" s="107">
        <v>32</v>
      </c>
      <c r="X24" s="138">
        <v>65</v>
      </c>
      <c r="Y24" s="139">
        <v>33</v>
      </c>
      <c r="Z24" s="140">
        <v>32</v>
      </c>
      <c r="AA24" s="145">
        <v>0</v>
      </c>
      <c r="AB24" s="138">
        <v>65</v>
      </c>
      <c r="AC24" s="195">
        <v>33</v>
      </c>
      <c r="AD24" s="195">
        <v>32</v>
      </c>
      <c r="AE24" s="140">
        <v>0</v>
      </c>
      <c r="AF24" s="190"/>
      <c r="AG24" s="24"/>
      <c r="AH24" s="171"/>
      <c r="AI24" s="25"/>
      <c r="AJ24" s="15"/>
      <c r="AK24" s="15"/>
      <c r="AL24" s="148"/>
      <c r="AM24" s="16"/>
      <c r="AN24" s="15"/>
      <c r="AO24" s="15"/>
      <c r="AP24" s="148"/>
      <c r="AQ24" s="16"/>
    </row>
    <row r="25" spans="2:43" x14ac:dyDescent="0.2">
      <c r="B25" s="11" t="s">
        <v>15</v>
      </c>
      <c r="C25" s="40">
        <v>92</v>
      </c>
      <c r="D25" s="41">
        <v>52</v>
      </c>
      <c r="E25" s="42">
        <v>48</v>
      </c>
      <c r="F25" s="40">
        <v>92</v>
      </c>
      <c r="G25" s="41">
        <v>52</v>
      </c>
      <c r="H25" s="42">
        <v>52</v>
      </c>
      <c r="I25" s="57">
        <v>92</v>
      </c>
      <c r="J25" s="58">
        <v>54</v>
      </c>
      <c r="K25" s="59">
        <v>53</v>
      </c>
      <c r="L25" s="57">
        <v>93</v>
      </c>
      <c r="M25" s="58">
        <v>55</v>
      </c>
      <c r="N25" s="59">
        <v>53</v>
      </c>
      <c r="O25" s="81">
        <v>96</v>
      </c>
      <c r="P25" s="82">
        <v>58</v>
      </c>
      <c r="Q25" s="83">
        <v>58</v>
      </c>
      <c r="R25" s="105">
        <v>96</v>
      </c>
      <c r="S25" s="106">
        <v>58</v>
      </c>
      <c r="T25" s="107">
        <v>59</v>
      </c>
      <c r="U25" s="105">
        <v>96</v>
      </c>
      <c r="V25" s="106">
        <v>58</v>
      </c>
      <c r="W25" s="107">
        <v>59</v>
      </c>
      <c r="X25" s="138">
        <v>96</v>
      </c>
      <c r="Y25" s="139">
        <v>58</v>
      </c>
      <c r="Z25" s="140">
        <v>61</v>
      </c>
      <c r="AA25" s="145">
        <v>0</v>
      </c>
      <c r="AB25" s="138">
        <v>96</v>
      </c>
      <c r="AC25" s="195">
        <v>58</v>
      </c>
      <c r="AD25" s="195">
        <v>61</v>
      </c>
      <c r="AE25" s="140">
        <v>0</v>
      </c>
      <c r="AF25" s="190"/>
      <c r="AG25" s="24"/>
      <c r="AH25" s="171"/>
      <c r="AI25" s="25"/>
      <c r="AJ25" s="15"/>
      <c r="AK25" s="15"/>
      <c r="AL25" s="148"/>
      <c r="AM25" s="16"/>
      <c r="AN25" s="15"/>
      <c r="AO25" s="15"/>
      <c r="AP25" s="148"/>
      <c r="AQ25" s="16"/>
    </row>
    <row r="26" spans="2:43" x14ac:dyDescent="0.2">
      <c r="B26" s="11" t="s">
        <v>16</v>
      </c>
      <c r="C26" s="40">
        <v>177</v>
      </c>
      <c r="D26" s="41">
        <v>115</v>
      </c>
      <c r="E26" s="42">
        <v>114</v>
      </c>
      <c r="F26" s="40">
        <v>177</v>
      </c>
      <c r="G26" s="41">
        <v>115</v>
      </c>
      <c r="H26" s="42">
        <v>116</v>
      </c>
      <c r="I26" s="57">
        <v>177</v>
      </c>
      <c r="J26" s="58">
        <v>115</v>
      </c>
      <c r="K26" s="59">
        <v>118</v>
      </c>
      <c r="L26" s="57">
        <v>177</v>
      </c>
      <c r="M26" s="58">
        <v>115</v>
      </c>
      <c r="N26" s="59">
        <v>118</v>
      </c>
      <c r="O26" s="81">
        <v>177</v>
      </c>
      <c r="P26" s="82">
        <v>115</v>
      </c>
      <c r="Q26" s="83">
        <v>119</v>
      </c>
      <c r="R26" s="105">
        <v>178</v>
      </c>
      <c r="S26" s="106">
        <v>116</v>
      </c>
      <c r="T26" s="107">
        <v>121</v>
      </c>
      <c r="U26" s="105">
        <v>178</v>
      </c>
      <c r="V26" s="106">
        <v>119</v>
      </c>
      <c r="W26" s="107">
        <v>122</v>
      </c>
      <c r="X26" s="138">
        <v>178</v>
      </c>
      <c r="Y26" s="139">
        <v>119</v>
      </c>
      <c r="Z26" s="140">
        <v>122</v>
      </c>
      <c r="AA26" s="145">
        <v>0</v>
      </c>
      <c r="AB26" s="138">
        <v>179</v>
      </c>
      <c r="AC26" s="195">
        <v>119</v>
      </c>
      <c r="AD26" s="195">
        <v>125</v>
      </c>
      <c r="AE26" s="140">
        <v>0</v>
      </c>
      <c r="AF26" s="190"/>
      <c r="AG26" s="24"/>
      <c r="AH26" s="171"/>
      <c r="AI26" s="25"/>
      <c r="AJ26" s="15"/>
      <c r="AK26" s="15"/>
      <c r="AL26" s="148"/>
      <c r="AM26" s="16"/>
      <c r="AN26" s="15"/>
      <c r="AO26" s="15"/>
      <c r="AP26" s="148"/>
      <c r="AQ26" s="16"/>
    </row>
    <row r="27" spans="2:43" x14ac:dyDescent="0.2">
      <c r="B27" s="11" t="s">
        <v>17</v>
      </c>
      <c r="C27" s="40">
        <v>13</v>
      </c>
      <c r="D27" s="41">
        <v>4</v>
      </c>
      <c r="E27" s="42">
        <v>3</v>
      </c>
      <c r="F27" s="40">
        <v>13</v>
      </c>
      <c r="G27" s="41">
        <v>4</v>
      </c>
      <c r="H27" s="42">
        <v>3</v>
      </c>
      <c r="I27" s="57">
        <v>13</v>
      </c>
      <c r="J27" s="58">
        <v>4</v>
      </c>
      <c r="K27" s="59">
        <v>3</v>
      </c>
      <c r="L27" s="57">
        <v>13</v>
      </c>
      <c r="M27" s="58">
        <v>4</v>
      </c>
      <c r="N27" s="59">
        <v>3</v>
      </c>
      <c r="O27" s="81">
        <v>13</v>
      </c>
      <c r="P27" s="82">
        <v>4</v>
      </c>
      <c r="Q27" s="83">
        <v>3</v>
      </c>
      <c r="R27" s="105">
        <v>13</v>
      </c>
      <c r="S27" s="106">
        <v>4</v>
      </c>
      <c r="T27" s="107">
        <v>3</v>
      </c>
      <c r="U27" s="105">
        <v>13</v>
      </c>
      <c r="V27" s="106">
        <v>4</v>
      </c>
      <c r="W27" s="107">
        <v>3</v>
      </c>
      <c r="X27" s="138">
        <v>13</v>
      </c>
      <c r="Y27" s="139">
        <v>4</v>
      </c>
      <c r="Z27" s="140">
        <v>3</v>
      </c>
      <c r="AA27" s="145">
        <v>0</v>
      </c>
      <c r="AB27" s="138">
        <v>13</v>
      </c>
      <c r="AC27" s="195">
        <v>4</v>
      </c>
      <c r="AD27" s="195">
        <v>3</v>
      </c>
      <c r="AE27" s="140">
        <v>0</v>
      </c>
      <c r="AF27" s="190"/>
      <c r="AG27" s="24"/>
      <c r="AH27" s="171"/>
      <c r="AI27" s="25"/>
      <c r="AJ27" s="15"/>
      <c r="AK27" s="15"/>
      <c r="AL27" s="148"/>
      <c r="AM27" s="16"/>
      <c r="AN27" s="15"/>
      <c r="AO27" s="15"/>
      <c r="AP27" s="148"/>
      <c r="AQ27" s="16"/>
    </row>
    <row r="28" spans="2:43" x14ac:dyDescent="0.2">
      <c r="B28" s="11" t="s">
        <v>18</v>
      </c>
      <c r="C28" s="40">
        <v>18</v>
      </c>
      <c r="D28" s="41">
        <v>3</v>
      </c>
      <c r="E28" s="42">
        <v>5</v>
      </c>
      <c r="F28" s="40">
        <v>18</v>
      </c>
      <c r="G28" s="41">
        <v>3</v>
      </c>
      <c r="H28" s="42">
        <v>5</v>
      </c>
      <c r="I28" s="57">
        <v>18</v>
      </c>
      <c r="J28" s="58">
        <v>3</v>
      </c>
      <c r="K28" s="59">
        <v>5</v>
      </c>
      <c r="L28" s="57">
        <v>18</v>
      </c>
      <c r="M28" s="58">
        <v>3</v>
      </c>
      <c r="N28" s="59">
        <v>5</v>
      </c>
      <c r="O28" s="81">
        <v>18</v>
      </c>
      <c r="P28" s="82">
        <v>3</v>
      </c>
      <c r="Q28" s="83">
        <v>5</v>
      </c>
      <c r="R28" s="105">
        <v>18</v>
      </c>
      <c r="S28" s="106">
        <v>3</v>
      </c>
      <c r="T28" s="107">
        <v>5</v>
      </c>
      <c r="U28" s="105">
        <v>18</v>
      </c>
      <c r="V28" s="106">
        <v>3</v>
      </c>
      <c r="W28" s="107">
        <v>5</v>
      </c>
      <c r="X28" s="138">
        <v>18</v>
      </c>
      <c r="Y28" s="139">
        <v>3</v>
      </c>
      <c r="Z28" s="140">
        <v>5</v>
      </c>
      <c r="AA28" s="145">
        <v>0</v>
      </c>
      <c r="AB28" s="138">
        <v>18</v>
      </c>
      <c r="AC28" s="195">
        <v>3</v>
      </c>
      <c r="AD28" s="195">
        <v>5</v>
      </c>
      <c r="AE28" s="140">
        <v>0</v>
      </c>
      <c r="AF28" s="190"/>
      <c r="AG28" s="24"/>
      <c r="AH28" s="171"/>
      <c r="AI28" s="25"/>
      <c r="AJ28" s="15"/>
      <c r="AK28" s="15"/>
      <c r="AL28" s="148"/>
      <c r="AM28" s="16"/>
      <c r="AN28" s="15"/>
      <c r="AO28" s="15"/>
      <c r="AP28" s="148"/>
      <c r="AQ28" s="16"/>
    </row>
    <row r="29" spans="2:43" x14ac:dyDescent="0.2">
      <c r="B29" s="11" t="s">
        <v>19</v>
      </c>
      <c r="C29" s="40">
        <v>22</v>
      </c>
      <c r="D29" s="41">
        <v>13</v>
      </c>
      <c r="E29" s="42">
        <v>16</v>
      </c>
      <c r="F29" s="40">
        <v>22</v>
      </c>
      <c r="G29" s="41">
        <v>13</v>
      </c>
      <c r="H29" s="42">
        <v>16</v>
      </c>
      <c r="I29" s="57">
        <v>22</v>
      </c>
      <c r="J29" s="58">
        <v>13</v>
      </c>
      <c r="K29" s="59">
        <v>17</v>
      </c>
      <c r="L29" s="57">
        <v>22</v>
      </c>
      <c r="M29" s="58">
        <v>13</v>
      </c>
      <c r="N29" s="59">
        <v>17</v>
      </c>
      <c r="O29" s="81">
        <v>22</v>
      </c>
      <c r="P29" s="82">
        <v>13</v>
      </c>
      <c r="Q29" s="83">
        <v>17</v>
      </c>
      <c r="R29" s="105">
        <v>22</v>
      </c>
      <c r="S29" s="106">
        <v>13</v>
      </c>
      <c r="T29" s="107">
        <v>17</v>
      </c>
      <c r="U29" s="105">
        <v>22</v>
      </c>
      <c r="V29" s="106">
        <v>13</v>
      </c>
      <c r="W29" s="107">
        <v>17</v>
      </c>
      <c r="X29" s="138">
        <v>22</v>
      </c>
      <c r="Y29" s="139">
        <v>13</v>
      </c>
      <c r="Z29" s="140">
        <v>17</v>
      </c>
      <c r="AA29" s="145">
        <v>0</v>
      </c>
      <c r="AB29" s="138">
        <v>22</v>
      </c>
      <c r="AC29" s="195">
        <v>13</v>
      </c>
      <c r="AD29" s="195">
        <v>19</v>
      </c>
      <c r="AE29" s="140">
        <v>0</v>
      </c>
      <c r="AF29" s="190"/>
      <c r="AG29" s="24"/>
      <c r="AH29" s="171"/>
      <c r="AI29" s="25"/>
      <c r="AJ29" s="15"/>
      <c r="AK29" s="15"/>
      <c r="AL29" s="148"/>
      <c r="AM29" s="16"/>
      <c r="AN29" s="15"/>
      <c r="AO29" s="15"/>
      <c r="AP29" s="148"/>
      <c r="AQ29" s="16"/>
    </row>
    <row r="30" spans="2:43" x14ac:dyDescent="0.2">
      <c r="B30" s="11" t="s">
        <v>20</v>
      </c>
      <c r="C30" s="40">
        <v>8</v>
      </c>
      <c r="D30" s="41">
        <v>2</v>
      </c>
      <c r="E30" s="42">
        <v>4</v>
      </c>
      <c r="F30" s="40">
        <v>8</v>
      </c>
      <c r="G30" s="41">
        <v>2</v>
      </c>
      <c r="H30" s="42">
        <v>4</v>
      </c>
      <c r="I30" s="57">
        <v>8</v>
      </c>
      <c r="J30" s="58">
        <v>2</v>
      </c>
      <c r="K30" s="59">
        <v>4</v>
      </c>
      <c r="L30" s="57">
        <v>8</v>
      </c>
      <c r="M30" s="58">
        <v>2</v>
      </c>
      <c r="N30" s="59">
        <v>4</v>
      </c>
      <c r="O30" s="81">
        <v>8</v>
      </c>
      <c r="P30" s="82">
        <v>2</v>
      </c>
      <c r="Q30" s="83">
        <v>4</v>
      </c>
      <c r="R30" s="105">
        <v>8</v>
      </c>
      <c r="S30" s="106">
        <v>2</v>
      </c>
      <c r="T30" s="107">
        <v>4</v>
      </c>
      <c r="U30" s="105">
        <v>8</v>
      </c>
      <c r="V30" s="106">
        <v>2</v>
      </c>
      <c r="W30" s="107">
        <v>4</v>
      </c>
      <c r="X30" s="138">
        <v>8</v>
      </c>
      <c r="Y30" s="139">
        <v>2</v>
      </c>
      <c r="Z30" s="140">
        <v>4</v>
      </c>
      <c r="AA30" s="145">
        <v>0</v>
      </c>
      <c r="AB30" s="138">
        <v>8</v>
      </c>
      <c r="AC30" s="195">
        <v>2</v>
      </c>
      <c r="AD30" s="195">
        <v>4</v>
      </c>
      <c r="AE30" s="140">
        <v>0</v>
      </c>
      <c r="AF30" s="190"/>
      <c r="AG30" s="24"/>
      <c r="AH30" s="171"/>
      <c r="AI30" s="25"/>
      <c r="AJ30" s="15"/>
      <c r="AK30" s="15"/>
      <c r="AL30" s="148"/>
      <c r="AM30" s="16"/>
      <c r="AN30" s="15"/>
      <c r="AO30" s="15"/>
      <c r="AP30" s="148"/>
      <c r="AQ30" s="16"/>
    </row>
    <row r="31" spans="2:43" x14ac:dyDescent="0.2">
      <c r="B31" s="11" t="s">
        <v>21</v>
      </c>
      <c r="C31" s="40">
        <v>427</v>
      </c>
      <c r="D31" s="41">
        <v>281</v>
      </c>
      <c r="E31" s="42">
        <v>380</v>
      </c>
      <c r="F31" s="40">
        <v>430</v>
      </c>
      <c r="G31" s="41">
        <v>282</v>
      </c>
      <c r="H31" s="42">
        <v>385</v>
      </c>
      <c r="I31" s="57">
        <v>430</v>
      </c>
      <c r="J31" s="58">
        <v>284</v>
      </c>
      <c r="K31" s="59">
        <v>387</v>
      </c>
      <c r="L31" s="57">
        <v>430</v>
      </c>
      <c r="M31" s="58">
        <v>284</v>
      </c>
      <c r="N31" s="59">
        <v>387</v>
      </c>
      <c r="O31" s="81">
        <v>431</v>
      </c>
      <c r="P31" s="82">
        <v>284</v>
      </c>
      <c r="Q31" s="83">
        <v>388</v>
      </c>
      <c r="R31" s="105">
        <v>431</v>
      </c>
      <c r="S31" s="106">
        <v>284</v>
      </c>
      <c r="T31" s="107">
        <v>391</v>
      </c>
      <c r="U31" s="105">
        <v>432</v>
      </c>
      <c r="V31" s="106">
        <v>285</v>
      </c>
      <c r="W31" s="107">
        <v>406</v>
      </c>
      <c r="X31" s="138">
        <v>434</v>
      </c>
      <c r="Y31" s="139">
        <v>286</v>
      </c>
      <c r="Z31" s="140">
        <v>411</v>
      </c>
      <c r="AA31" s="139">
        <v>7</v>
      </c>
      <c r="AB31" s="138">
        <v>435</v>
      </c>
      <c r="AC31" s="195">
        <v>287</v>
      </c>
      <c r="AD31" s="195">
        <v>427</v>
      </c>
      <c r="AE31" s="140">
        <v>7</v>
      </c>
      <c r="AF31" s="190"/>
      <c r="AG31" s="24"/>
      <c r="AH31" s="171"/>
      <c r="AI31" s="25"/>
      <c r="AJ31" s="15"/>
      <c r="AK31" s="15"/>
      <c r="AL31" s="148"/>
      <c r="AM31" s="16"/>
      <c r="AN31" s="15"/>
      <c r="AO31" s="15"/>
      <c r="AP31" s="148"/>
      <c r="AQ31" s="16"/>
    </row>
    <row r="32" spans="2:43" x14ac:dyDescent="0.2">
      <c r="B32" s="11" t="s">
        <v>25</v>
      </c>
      <c r="C32" s="40">
        <v>54</v>
      </c>
      <c r="D32" s="41">
        <v>38</v>
      </c>
      <c r="E32" s="42">
        <v>43</v>
      </c>
      <c r="F32" s="40">
        <v>57</v>
      </c>
      <c r="G32" s="41">
        <v>41</v>
      </c>
      <c r="H32" s="42">
        <v>46</v>
      </c>
      <c r="I32" s="57">
        <v>57</v>
      </c>
      <c r="J32" s="58">
        <v>42</v>
      </c>
      <c r="K32" s="59">
        <v>46</v>
      </c>
      <c r="L32" s="57">
        <v>57</v>
      </c>
      <c r="M32" s="58">
        <v>42</v>
      </c>
      <c r="N32" s="59">
        <v>46</v>
      </c>
      <c r="O32" s="81">
        <v>57</v>
      </c>
      <c r="P32" s="82">
        <v>42</v>
      </c>
      <c r="Q32" s="83">
        <v>47</v>
      </c>
      <c r="R32" s="105">
        <v>57</v>
      </c>
      <c r="S32" s="106">
        <v>42</v>
      </c>
      <c r="T32" s="107">
        <v>48</v>
      </c>
      <c r="U32" s="105">
        <v>57</v>
      </c>
      <c r="V32" s="106">
        <v>42</v>
      </c>
      <c r="W32" s="107">
        <v>48</v>
      </c>
      <c r="X32" s="138">
        <v>57</v>
      </c>
      <c r="Y32" s="139">
        <v>42</v>
      </c>
      <c r="Z32" s="140">
        <v>48</v>
      </c>
      <c r="AA32" s="139">
        <v>0</v>
      </c>
      <c r="AB32" s="138">
        <v>57</v>
      </c>
      <c r="AC32" s="195">
        <v>42</v>
      </c>
      <c r="AD32" s="195">
        <v>48</v>
      </c>
      <c r="AE32" s="140">
        <v>0</v>
      </c>
      <c r="AF32" s="190"/>
      <c r="AG32" s="24"/>
      <c r="AH32" s="171"/>
      <c r="AI32" s="25"/>
      <c r="AJ32" s="15"/>
      <c r="AK32" s="15"/>
      <c r="AL32" s="148"/>
      <c r="AM32" s="16"/>
      <c r="AN32" s="15"/>
      <c r="AO32" s="15"/>
      <c r="AP32" s="148"/>
      <c r="AQ32" s="16"/>
    </row>
    <row r="33" spans="2:43" x14ac:dyDescent="0.2">
      <c r="B33" s="11" t="s">
        <v>26</v>
      </c>
      <c r="C33" s="40">
        <v>62</v>
      </c>
      <c r="D33" s="41">
        <v>48</v>
      </c>
      <c r="E33" s="42">
        <v>45</v>
      </c>
      <c r="F33" s="40">
        <v>62</v>
      </c>
      <c r="G33" s="41">
        <v>48</v>
      </c>
      <c r="H33" s="42">
        <v>45</v>
      </c>
      <c r="I33" s="57">
        <v>62</v>
      </c>
      <c r="J33" s="58">
        <v>48</v>
      </c>
      <c r="K33" s="59">
        <v>45</v>
      </c>
      <c r="L33" s="57">
        <v>62</v>
      </c>
      <c r="M33" s="58">
        <v>48</v>
      </c>
      <c r="N33" s="59">
        <v>45</v>
      </c>
      <c r="O33" s="81">
        <v>62</v>
      </c>
      <c r="P33" s="82">
        <v>48</v>
      </c>
      <c r="Q33" s="83">
        <v>46</v>
      </c>
      <c r="R33" s="105">
        <v>62</v>
      </c>
      <c r="S33" s="106">
        <v>48</v>
      </c>
      <c r="T33" s="107">
        <v>47</v>
      </c>
      <c r="U33" s="105">
        <v>62</v>
      </c>
      <c r="V33" s="106">
        <v>48</v>
      </c>
      <c r="W33" s="107">
        <v>47</v>
      </c>
      <c r="X33" s="138">
        <v>62</v>
      </c>
      <c r="Y33" s="139">
        <v>48</v>
      </c>
      <c r="Z33" s="140">
        <v>47</v>
      </c>
      <c r="AA33" s="139">
        <v>0</v>
      </c>
      <c r="AB33" s="138">
        <v>62</v>
      </c>
      <c r="AC33" s="195">
        <v>48</v>
      </c>
      <c r="AD33" s="195">
        <v>48</v>
      </c>
      <c r="AE33" s="140">
        <v>0</v>
      </c>
      <c r="AF33" s="190"/>
      <c r="AG33" s="24"/>
      <c r="AH33" s="171"/>
      <c r="AI33" s="25"/>
      <c r="AJ33" s="15"/>
      <c r="AK33" s="15"/>
      <c r="AL33" s="148"/>
      <c r="AM33" s="16"/>
      <c r="AN33" s="15"/>
      <c r="AO33" s="15"/>
      <c r="AP33" s="148"/>
      <c r="AQ33" s="16"/>
    </row>
    <row r="34" spans="2:43" x14ac:dyDescent="0.2">
      <c r="B34" s="11" t="s">
        <v>22</v>
      </c>
      <c r="C34" s="40">
        <v>29</v>
      </c>
      <c r="D34" s="41">
        <v>16</v>
      </c>
      <c r="E34" s="42">
        <v>17</v>
      </c>
      <c r="F34" s="40">
        <v>29</v>
      </c>
      <c r="G34" s="41">
        <v>16</v>
      </c>
      <c r="H34" s="42">
        <v>17</v>
      </c>
      <c r="I34" s="57">
        <v>29</v>
      </c>
      <c r="J34" s="58">
        <v>16</v>
      </c>
      <c r="K34" s="59">
        <v>18</v>
      </c>
      <c r="L34" s="57">
        <v>29</v>
      </c>
      <c r="M34" s="58">
        <v>16</v>
      </c>
      <c r="N34" s="59">
        <v>18</v>
      </c>
      <c r="O34" s="81">
        <v>29</v>
      </c>
      <c r="P34" s="82">
        <v>16</v>
      </c>
      <c r="Q34" s="83">
        <v>18</v>
      </c>
      <c r="R34" s="105">
        <v>29</v>
      </c>
      <c r="S34" s="106">
        <v>16</v>
      </c>
      <c r="T34" s="107">
        <v>18</v>
      </c>
      <c r="U34" s="105">
        <v>29</v>
      </c>
      <c r="V34" s="106">
        <v>16</v>
      </c>
      <c r="W34" s="107">
        <v>18</v>
      </c>
      <c r="X34" s="138">
        <v>30</v>
      </c>
      <c r="Y34" s="139">
        <v>17</v>
      </c>
      <c r="Z34" s="140">
        <v>18</v>
      </c>
      <c r="AA34" s="139">
        <v>0</v>
      </c>
      <c r="AB34" s="138">
        <v>30</v>
      </c>
      <c r="AC34" s="195">
        <v>17</v>
      </c>
      <c r="AD34" s="195">
        <v>19</v>
      </c>
      <c r="AE34" s="140">
        <v>0</v>
      </c>
      <c r="AF34" s="190"/>
      <c r="AG34" s="24"/>
      <c r="AH34" s="171"/>
      <c r="AI34" s="25"/>
      <c r="AJ34" s="15"/>
      <c r="AK34" s="15"/>
      <c r="AL34" s="148"/>
      <c r="AM34" s="16"/>
      <c r="AN34" s="15"/>
      <c r="AO34" s="15"/>
      <c r="AP34" s="148"/>
      <c r="AQ34" s="16"/>
    </row>
    <row r="35" spans="2:43" x14ac:dyDescent="0.2">
      <c r="B35" s="11" t="s">
        <v>23</v>
      </c>
      <c r="C35" s="40">
        <v>47</v>
      </c>
      <c r="D35" s="41">
        <v>26</v>
      </c>
      <c r="E35" s="42">
        <v>31</v>
      </c>
      <c r="F35" s="40">
        <v>48</v>
      </c>
      <c r="G35" s="41">
        <v>27</v>
      </c>
      <c r="H35" s="42">
        <v>32</v>
      </c>
      <c r="I35" s="57">
        <v>48</v>
      </c>
      <c r="J35" s="58">
        <v>27</v>
      </c>
      <c r="K35" s="59">
        <v>33</v>
      </c>
      <c r="L35" s="57">
        <v>48</v>
      </c>
      <c r="M35" s="58">
        <v>27</v>
      </c>
      <c r="N35" s="59">
        <v>33</v>
      </c>
      <c r="O35" s="81">
        <v>48</v>
      </c>
      <c r="P35" s="82">
        <v>27</v>
      </c>
      <c r="Q35" s="83">
        <v>33</v>
      </c>
      <c r="R35" s="105">
        <v>48</v>
      </c>
      <c r="S35" s="106">
        <v>27</v>
      </c>
      <c r="T35" s="107">
        <v>33</v>
      </c>
      <c r="U35" s="105">
        <v>48</v>
      </c>
      <c r="V35" s="106">
        <v>27</v>
      </c>
      <c r="W35" s="107">
        <v>33</v>
      </c>
      <c r="X35" s="138">
        <v>48</v>
      </c>
      <c r="Y35" s="139">
        <v>27</v>
      </c>
      <c r="Z35" s="140">
        <v>33</v>
      </c>
      <c r="AA35" s="139">
        <v>0</v>
      </c>
      <c r="AB35" s="138">
        <v>48</v>
      </c>
      <c r="AC35" s="195">
        <v>27</v>
      </c>
      <c r="AD35" s="195">
        <v>37</v>
      </c>
      <c r="AE35" s="140">
        <v>0</v>
      </c>
      <c r="AF35" s="190"/>
      <c r="AG35" s="24"/>
      <c r="AH35" s="171"/>
      <c r="AI35" s="25"/>
      <c r="AJ35" s="15"/>
      <c r="AK35" s="15"/>
      <c r="AL35" s="148"/>
      <c r="AM35" s="16"/>
      <c r="AN35" s="15"/>
      <c r="AO35" s="15"/>
      <c r="AP35" s="148"/>
      <c r="AQ35" s="16"/>
    </row>
    <row r="36" spans="2:43" ht="12" thickBot="1" x14ac:dyDescent="0.25">
      <c r="B36" s="12" t="s">
        <v>24</v>
      </c>
      <c r="C36" s="43">
        <v>13</v>
      </c>
      <c r="D36" s="44">
        <v>4</v>
      </c>
      <c r="E36" s="45">
        <v>2</v>
      </c>
      <c r="F36" s="43">
        <v>13</v>
      </c>
      <c r="G36" s="44">
        <v>4</v>
      </c>
      <c r="H36" s="45">
        <v>2</v>
      </c>
      <c r="I36" s="60">
        <v>13</v>
      </c>
      <c r="J36" s="61">
        <v>4</v>
      </c>
      <c r="K36" s="62">
        <v>2</v>
      </c>
      <c r="L36" s="60">
        <v>13</v>
      </c>
      <c r="M36" s="61">
        <v>4</v>
      </c>
      <c r="N36" s="62">
        <v>2</v>
      </c>
      <c r="O36" s="84">
        <v>13</v>
      </c>
      <c r="P36" s="85">
        <v>4</v>
      </c>
      <c r="Q36" s="86">
        <v>3</v>
      </c>
      <c r="R36" s="108">
        <v>13</v>
      </c>
      <c r="S36" s="109">
        <v>4</v>
      </c>
      <c r="T36" s="110">
        <v>3</v>
      </c>
      <c r="U36" s="108">
        <v>13</v>
      </c>
      <c r="V36" s="109">
        <v>4</v>
      </c>
      <c r="W36" s="110">
        <v>3</v>
      </c>
      <c r="X36" s="141">
        <v>13</v>
      </c>
      <c r="Y36" s="142">
        <v>4</v>
      </c>
      <c r="Z36" s="143">
        <v>3</v>
      </c>
      <c r="AA36" s="139">
        <v>0</v>
      </c>
      <c r="AB36" s="141">
        <v>13</v>
      </c>
      <c r="AC36" s="199">
        <v>4</v>
      </c>
      <c r="AD36" s="199">
        <v>3</v>
      </c>
      <c r="AE36" s="143">
        <v>0</v>
      </c>
      <c r="AF36" s="191"/>
      <c r="AG36" s="26"/>
      <c r="AH36" s="150"/>
      <c r="AI36" s="27"/>
      <c r="AJ36" s="17"/>
      <c r="AK36" s="17"/>
      <c r="AL36" s="149"/>
      <c r="AM36" s="18"/>
      <c r="AN36" s="17"/>
      <c r="AO36" s="17"/>
      <c r="AP36" s="149"/>
      <c r="AQ36" s="18"/>
    </row>
    <row r="37" spans="2:43" s="6" customFormat="1" x14ac:dyDescent="0.2"/>
    <row r="38" spans="2:43" ht="11.25" hidden="1" customHeight="1" x14ac:dyDescent="0.2"/>
    <row r="39" spans="2:43" hidden="1" x14ac:dyDescent="0.2"/>
    <row r="40" spans="2:43" hidden="1" x14ac:dyDescent="0.2"/>
    <row r="41" spans="2:43" hidden="1" x14ac:dyDescent="0.2"/>
    <row r="42" spans="2:43" hidden="1" x14ac:dyDescent="0.2"/>
    <row r="43" spans="2:43" hidden="1" x14ac:dyDescent="0.2"/>
    <row r="44" spans="2:43" hidden="1" x14ac:dyDescent="0.2"/>
  </sheetData>
  <mergeCells count="15">
    <mergeCell ref="AN11:AQ11"/>
    <mergeCell ref="AJ11:AM11"/>
    <mergeCell ref="L11:N11"/>
    <mergeCell ref="U11:W11"/>
    <mergeCell ref="R11:T11"/>
    <mergeCell ref="AF11:AI11"/>
    <mergeCell ref="AB11:AE11"/>
    <mergeCell ref="O11:Q11"/>
    <mergeCell ref="X11:AA11"/>
    <mergeCell ref="B11:B12"/>
    <mergeCell ref="C11:E11"/>
    <mergeCell ref="F11:H11"/>
    <mergeCell ref="I11:K11"/>
    <mergeCell ref="C3:F3"/>
    <mergeCell ref="C7:G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2.75" x14ac:dyDescent="0.2"/>
  <cols>
    <col min="1" max="1" width="17" style="128" customWidth="1"/>
    <col min="2" max="16384" width="11.42578125" style="128"/>
  </cols>
  <sheetData>
    <row r="1" spans="1:1" x14ac:dyDescent="0.2">
      <c r="A1" s="147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GRAFICAS CNT</vt:lpstr>
      <vt:lpstr>CNT EP</vt:lpstr>
      <vt:lpstr>GRAFICAS OTECEL</vt:lpstr>
      <vt:lpstr>OTECEL</vt:lpstr>
      <vt:lpstr>GRAFICAS CONECEL</vt:lpstr>
      <vt:lpstr>CONECEL</vt:lpstr>
      <vt:lpstr>Hoja1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2014-10-17T16:16:24Z</dcterms:modified>
</cp:coreProperties>
</file>