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chado\Desktop\DOCS RESPALDO\ESTADÍSTICAS\INFORMACION DE MERCADO MAYO\"/>
    </mc:Choice>
  </mc:AlternateContent>
  <bookViews>
    <workbookView xWindow="585" yWindow="-105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D131" i="9" l="1"/>
  <c r="D132" i="9"/>
  <c r="G63" i="9" l="1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62" i="9"/>
  <c r="F86" i="9" l="1"/>
  <c r="E86" i="9"/>
  <c r="D86" i="9"/>
  <c r="C86" i="9"/>
  <c r="G86" i="9" l="1"/>
  <c r="D125" i="9" l="1"/>
  <c r="D126" i="9"/>
  <c r="D127" i="9"/>
  <c r="D128" i="9"/>
  <c r="D129" i="9"/>
  <c r="D130" i="9"/>
  <c r="D124" i="9"/>
  <c r="B15" i="9"/>
  <c r="B16" i="9" s="1"/>
  <c r="B17" i="9" s="1"/>
  <c r="B18" i="9" s="1"/>
  <c r="B19" i="9" s="1"/>
  <c r="B20" i="9" s="1"/>
  <c r="B21" i="9" s="1"/>
  <c r="C108" i="9"/>
  <c r="E102" i="9" s="1"/>
  <c r="E104" i="9" l="1"/>
  <c r="E107" i="9"/>
  <c r="E106" i="9"/>
  <c r="E105" i="9"/>
  <c r="E103" i="9"/>
  <c r="E108" i="9" l="1"/>
</calcChain>
</file>

<file path=xl/sharedStrings.xml><?xml version="1.0" encoding="utf-8"?>
<sst xmlns="http://schemas.openxmlformats.org/spreadsheetml/2006/main" count="119" uniqueCount="76">
  <si>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</si>
  <si>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</si>
  <si>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</si>
  <si>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</si>
  <si>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</si>
  <si>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</si>
  <si>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</si>
  <si>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</si>
  <si>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</si>
  <si>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</si>
  <si>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</si>
  <si>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</si>
  <si>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</si>
  <si>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</si>
  <si>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</si>
  <si>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</si>
  <si>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</si>
  <si>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</si>
  <si>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</si>
  <si>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</si>
  <si>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</si>
  <si>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</si>
  <si>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</si>
  <si>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</si>
  <si>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</si>
  <si>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</si>
  <si>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</si>
  <si>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</si>
  <si>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</si>
  <si>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</si>
  <si>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</si>
  <si>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</si>
  <si>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</si>
  <si>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</si>
  <si>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</si>
  <si>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</si>
  <si>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</si>
  <si>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</si>
  <si>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</si>
  <si>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</si>
  <si>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</si>
  <si>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</si>
  <si>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</si>
  <si>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</si>
  <si>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</si>
  <si>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</si>
  <si>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</si>
  <si>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</si>
  <si>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</si>
  <si>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</si>
  <si>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</si>
  <si>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</si>
  <si>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</si>
  <si>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</si>
  <si>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</si>
  <si>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</si>
  <si>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</si>
  <si>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</si>
  <si>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</si>
  <si>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</si>
  <si>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</si>
  <si>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</si>
  <si>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</si>
  <si>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 xml:space="preserve">                Lineas por tipo de acceso (convencional e inalámbrico) y Provincia</t>
  </si>
  <si>
    <t>TTUP CONVENCIONAL</t>
  </si>
  <si>
    <t>ABONADOS CONVENCIONAL</t>
  </si>
  <si>
    <t xml:space="preserve">      Número de Nodos a nivel nacional</t>
  </si>
  <si>
    <t>Número de Nodos a Nivel Nacional (tolas las prestadoras)</t>
  </si>
  <si>
    <t>DATOS MAYO 2014</t>
  </si>
  <si>
    <t>Fecha de publicación:15 de junio de 2014</t>
  </si>
  <si>
    <t xml:space="preserve">                 Fecha de publicación: 15 de junio de 2014</t>
  </si>
  <si>
    <t xml:space="preserve">     Fecha de publicación: 15 de junio de 2014</t>
  </si>
  <si>
    <t>Fecha de publicación: 15 de junio de 2014</t>
  </si>
  <si>
    <t>Participación de Mercado a mayo 2014</t>
  </si>
  <si>
    <t>Líneas de Abonados y TTUP por operadora a mayo 2014</t>
  </si>
  <si>
    <t>Abonados por Tipo de acceso (conencional e inalámbrico) y Provincia a mayo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</si>
</sst>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0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7" fontId="5" fillId="2" borderId="12" xfId="12" applyNumberFormat="1" applyFont="1" applyFill="1" applyBorder="1" applyAlignment="1">
      <alignment horizontal="right"/>
    </xf>
    <xf numFmtId="165" fontId="5" fillId="2" borderId="9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165" fontId="5" fillId="2" borderId="14" xfId="12" applyNumberFormat="1" applyFont="1" applyFill="1" applyBorder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0" fontId="17" fillId="4" borderId="26" xfId="1" applyNumberFormat="1" applyFont="1" applyFill="1" applyBorder="1"/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5" fillId="2" borderId="4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INFRAESTRUCTURA'!$D$42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INFRAESTRUCTURA'!$D$43:$D$49</c15:sqref>
                  </c15:fullRef>
                </c:ext>
              </c:extLst>
              <c:f>'REGISTRO DE INFRAESTRUCTURA'!$D$43:$D$48</c:f>
              <c:numCache>
                <c:formatCode>_ * #,##0_ ;_ * \-#,##0_ ;_ * "-"??_ ;_ @_ </c:formatCode>
                <c:ptCount val="6"/>
                <c:pt idx="0">
                  <c:v>2057128</c:v>
                </c:pt>
                <c:pt idx="1">
                  <c:v>151121</c:v>
                </c:pt>
                <c:pt idx="2">
                  <c:v>105577</c:v>
                </c:pt>
                <c:pt idx="3">
                  <c:v>66492</c:v>
                </c:pt>
                <c:pt idx="4">
                  <c:v>4914</c:v>
                </c:pt>
                <c:pt idx="5">
                  <c:v>5907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INFRAESTRUCTURA'!$F$42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INFRAESTRUCTURA'!$F$43:$F$49</c15:sqref>
                  </c15:fullRef>
                </c:ext>
              </c:extLst>
              <c:f>'REGISTRO DE INFRAESTRUCTURA'!$F$43:$F$48</c:f>
              <c:numCache>
                <c:formatCode>_ * #,##0_ ;_ * \-#,##0_ ;_ * "-"??_ ;_ @_ </c:formatCode>
                <c:ptCount val="6"/>
                <c:pt idx="0">
                  <c:v>9650</c:v>
                </c:pt>
                <c:pt idx="1">
                  <c:v>592</c:v>
                </c:pt>
                <c:pt idx="2">
                  <c:v>5062</c:v>
                </c:pt>
                <c:pt idx="3">
                  <c:v>4880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49200"/>
        <c:axId val="304655360"/>
      </c:barChart>
      <c:catAx>
        <c:axId val="30464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4655360"/>
        <c:crosses val="autoZero"/>
        <c:auto val="1"/>
        <c:lblAlgn val="ctr"/>
        <c:lblOffset val="100"/>
        <c:noMultiLvlLbl val="0"/>
      </c:catAx>
      <c:valAx>
        <c:axId val="304655360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0464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INFRAESTRUCTURA'!$C$61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INFRAESTRUCTURA'!$C$62:$C$85</c:f>
              <c:numCache>
                <c:formatCode>_ * #,##0_ ;_ * \-#,##0_ ;_ * "-"??_ ;_ @_ </c:formatCode>
                <c:ptCount val="24"/>
                <c:pt idx="0">
                  <c:v>151347</c:v>
                </c:pt>
                <c:pt idx="1">
                  <c:v>15665</c:v>
                </c:pt>
                <c:pt idx="2">
                  <c:v>23749</c:v>
                </c:pt>
                <c:pt idx="3">
                  <c:v>21189</c:v>
                </c:pt>
                <c:pt idx="4">
                  <c:v>54747</c:v>
                </c:pt>
                <c:pt idx="5">
                  <c:v>42505</c:v>
                </c:pt>
                <c:pt idx="6">
                  <c:v>73829</c:v>
                </c:pt>
                <c:pt idx="7">
                  <c:v>38777</c:v>
                </c:pt>
                <c:pt idx="8">
                  <c:v>4960</c:v>
                </c:pt>
                <c:pt idx="9">
                  <c:v>570767</c:v>
                </c:pt>
                <c:pt idx="10">
                  <c:v>61390</c:v>
                </c:pt>
                <c:pt idx="11">
                  <c:v>53721</c:v>
                </c:pt>
                <c:pt idx="12">
                  <c:v>41450</c:v>
                </c:pt>
                <c:pt idx="13">
                  <c:v>94717</c:v>
                </c:pt>
                <c:pt idx="14">
                  <c:v>13730</c:v>
                </c:pt>
                <c:pt idx="15">
                  <c:v>9854</c:v>
                </c:pt>
                <c:pt idx="16">
                  <c:v>9982</c:v>
                </c:pt>
                <c:pt idx="17">
                  <c:v>12273</c:v>
                </c:pt>
                <c:pt idx="18">
                  <c:v>804626</c:v>
                </c:pt>
                <c:pt idx="19">
                  <c:v>25224</c:v>
                </c:pt>
                <c:pt idx="20">
                  <c:v>52313</c:v>
                </c:pt>
                <c:pt idx="21">
                  <c:v>14577</c:v>
                </c:pt>
                <c:pt idx="22">
                  <c:v>83432</c:v>
                </c:pt>
                <c:pt idx="23">
                  <c:v>7096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INFRAESTRUCTURA'!$D$61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INFRAESTRUCTURA'!$D$62:$D$85</c:f>
              <c:numCache>
                <c:formatCode>_ * #,##0_ ;_ * \-#,##0_ ;_ * "-"??_ ;_ @_ </c:formatCode>
                <c:ptCount val="24"/>
                <c:pt idx="0">
                  <c:v>25639</c:v>
                </c:pt>
                <c:pt idx="1">
                  <c:v>3969</c:v>
                </c:pt>
                <c:pt idx="2">
                  <c:v>5924</c:v>
                </c:pt>
                <c:pt idx="3">
                  <c:v>2786</c:v>
                </c:pt>
                <c:pt idx="4">
                  <c:v>5692</c:v>
                </c:pt>
                <c:pt idx="5">
                  <c:v>2653</c:v>
                </c:pt>
                <c:pt idx="6">
                  <c:v>2994</c:v>
                </c:pt>
                <c:pt idx="7">
                  <c:v>2477</c:v>
                </c:pt>
                <c:pt idx="8">
                  <c:v>3005</c:v>
                </c:pt>
                <c:pt idx="9">
                  <c:v>1984</c:v>
                </c:pt>
                <c:pt idx="10">
                  <c:v>4238</c:v>
                </c:pt>
                <c:pt idx="11">
                  <c:v>10231</c:v>
                </c:pt>
                <c:pt idx="12">
                  <c:v>601</c:v>
                </c:pt>
                <c:pt idx="13">
                  <c:v>6650</c:v>
                </c:pt>
                <c:pt idx="14">
                  <c:v>5802</c:v>
                </c:pt>
                <c:pt idx="15">
                  <c:v>1622</c:v>
                </c:pt>
                <c:pt idx="16">
                  <c:v>1537</c:v>
                </c:pt>
                <c:pt idx="17">
                  <c:v>1543</c:v>
                </c:pt>
                <c:pt idx="18">
                  <c:v>2994</c:v>
                </c:pt>
                <c:pt idx="19">
                  <c:v>757</c:v>
                </c:pt>
                <c:pt idx="20">
                  <c:v>4395</c:v>
                </c:pt>
                <c:pt idx="21">
                  <c:v>2009</c:v>
                </c:pt>
                <c:pt idx="22">
                  <c:v>4215</c:v>
                </c:pt>
                <c:pt idx="23">
                  <c:v>5502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INFRAESTRUCTURA'!$F$61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INFRAESTRUCTURA'!$F$62:$F$85</c:f>
              <c:numCache>
                <c:formatCode>_ * #,##0_ ;_ * \-#,##0_ ;_ * "-"??_ ;_ @_ </c:formatCode>
                <c:ptCount val="24"/>
                <c:pt idx="0">
                  <c:v>74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50</c:v>
                </c:pt>
                <c:pt idx="5">
                  <c:v>8</c:v>
                </c:pt>
                <c:pt idx="6">
                  <c:v>43</c:v>
                </c:pt>
                <c:pt idx="7">
                  <c:v>6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62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68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37</c:v>
                </c:pt>
                <c:pt idx="22">
                  <c:v>7</c:v>
                </c:pt>
                <c:pt idx="2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4659280"/>
        <c:axId val="304659840"/>
      </c:barChart>
      <c:lineChart>
        <c:grouping val="standard"/>
        <c:varyColors val="0"/>
        <c:ser>
          <c:idx val="4"/>
          <c:order val="4"/>
          <c:tx>
            <c:strRef>
              <c:f>'REGISTRO DE INFRAESTRUCTURA'!$E$61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INFRAESTRUCTURA'!$E$62:$E$85</c:f>
              <c:numCache>
                <c:formatCode>_ * #,##0_ ;_ * \-#,##0_ ;_ * "-"??_ ;_ @_ </c:formatCode>
                <c:ptCount val="24"/>
                <c:pt idx="0">
                  <c:v>594</c:v>
                </c:pt>
                <c:pt idx="1">
                  <c:v>196</c:v>
                </c:pt>
                <c:pt idx="2">
                  <c:v>11</c:v>
                </c:pt>
                <c:pt idx="3">
                  <c:v>244</c:v>
                </c:pt>
                <c:pt idx="4">
                  <c:v>550</c:v>
                </c:pt>
                <c:pt idx="5">
                  <c:v>288</c:v>
                </c:pt>
                <c:pt idx="6">
                  <c:v>156</c:v>
                </c:pt>
                <c:pt idx="7">
                  <c:v>283</c:v>
                </c:pt>
                <c:pt idx="8">
                  <c:v>2</c:v>
                </c:pt>
                <c:pt idx="9">
                  <c:v>3838</c:v>
                </c:pt>
                <c:pt idx="10">
                  <c:v>1021</c:v>
                </c:pt>
                <c:pt idx="11">
                  <c:v>90</c:v>
                </c:pt>
                <c:pt idx="12">
                  <c:v>18</c:v>
                </c:pt>
                <c:pt idx="13">
                  <c:v>155</c:v>
                </c:pt>
                <c:pt idx="14">
                  <c:v>61</c:v>
                </c:pt>
                <c:pt idx="15">
                  <c:v>141</c:v>
                </c:pt>
                <c:pt idx="16">
                  <c:v>56</c:v>
                </c:pt>
                <c:pt idx="17">
                  <c:v>93</c:v>
                </c:pt>
                <c:pt idx="18">
                  <c:v>10199</c:v>
                </c:pt>
                <c:pt idx="19">
                  <c:v>24</c:v>
                </c:pt>
                <c:pt idx="20">
                  <c:v>420</c:v>
                </c:pt>
                <c:pt idx="21">
                  <c:v>132</c:v>
                </c:pt>
                <c:pt idx="22">
                  <c:v>1038</c:v>
                </c:pt>
                <c:pt idx="23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51120"/>
        <c:axId val="218552240"/>
      </c:lineChart>
      <c:catAx>
        <c:axId val="30465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4659840"/>
        <c:crosses val="autoZero"/>
        <c:auto val="1"/>
        <c:lblAlgn val="ctr"/>
        <c:lblOffset val="100"/>
        <c:noMultiLvlLbl val="0"/>
      </c:catAx>
      <c:valAx>
        <c:axId val="30465984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304659280"/>
        <c:crosses val="autoZero"/>
        <c:crossBetween val="between"/>
      </c:valAx>
      <c:valAx>
        <c:axId val="218552240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18551120"/>
        <c:crosses val="max"/>
        <c:crossBetween val="between"/>
        <c:majorUnit val="1000"/>
        <c:minorUnit val="10"/>
      </c:valAx>
      <c:catAx>
        <c:axId val="21855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55224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FIJA-  MAYO 2014</a:t>
            </a:r>
            <a:endParaRPr lang="es-EC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8921656240691095"/>
          <c:y val="3.76293471772458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3"/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3.1287496569631201E-2"/>
                  <c:y val="-2.629471620756229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fld id="{57D5D5AF-BB71-4D75-ACB3-C682F487618C}" type="CATEGORYNAME">
                      <a:rPr lang="en-US" sz="1200"/>
                      <a:pPr>
                        <a:defRPr sz="1100" b="1"/>
                      </a:pPr>
                      <a:t>[NOMBRE DE CATEGORÍA]</a:t>
                    </a:fld>
                    <a:r>
                      <a:rPr lang="en-US" sz="1200" baseline="0"/>
                      <a:t>; </a:t>
                    </a:r>
                    <a:fld id="{CEBC35A3-53B7-4B07-9961-DA322920BE45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85,82%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68756552883971"/>
                      <c:h val="4.8742547710259161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2331032347498113E-2"/>
                  <c:y val="4.067594159293224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fld id="{F7E815BB-0AB7-4CE9-8180-9DF73F779DAB}" type="CATEGORYNAME">
                      <a:rPr lang="en-US" sz="1200"/>
                      <a:pPr>
                        <a:defRPr sz="1100" b="1"/>
                      </a:pPr>
                      <a:t>[NOMBRE DE CATEGORÍA]</a:t>
                    </a:fld>
                    <a:r>
                      <a:rPr lang="en-US" sz="1200" baseline="0"/>
                      <a:t>; </a:t>
                    </a:r>
                    <a:fld id="{90CE341A-E592-4761-BF3F-9AE44E416C9A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6,29%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684413107879"/>
                      <c:h val="5.4311691092491551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4742775115577031E-2"/>
                  <c:y val="-4.410139736235069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fld id="{C1A14D14-D90D-43D7-95C0-CDD991098174}" type="CATEGORYNAME">
                      <a:rPr lang="en-US" sz="1200"/>
                      <a:pPr>
                        <a:defRPr sz="1100" b="1"/>
                      </a:pPr>
                      <a:t>[NOMBRE DE CATEGORÍA]</a:t>
                    </a:fld>
                    <a:r>
                      <a:rPr lang="en-US" sz="1200" baseline="0"/>
                      <a:t>; </a:t>
                    </a:r>
                    <a:fld id="{F87E4894-3B81-42D2-8C80-CDDDF34D60C3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0,26%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03480563589069"/>
                      <c:h val="4.929444480219209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4.3194734706419151E-3"/>
                  <c:y val="-5.143674970933552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fld id="{47CBD504-87DC-4C9A-82E3-67B27D632285}" type="CATEGORYNAME">
                      <a:rPr lang="en-US" sz="1200"/>
                      <a:pPr>
                        <a:defRPr sz="1100" b="1"/>
                      </a:pPr>
                      <a:t>[NOMBRE DE CATEGORÍA]</a:t>
                    </a:fld>
                    <a:r>
                      <a:rPr lang="en-US" sz="1200" baseline="0"/>
                      <a:t>; </a:t>
                    </a:r>
                    <a:fld id="{F8332DD4-518C-40D7-A819-F79B974F30CF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2,86%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9472274410739"/>
                      <c:h val="4.929444480219209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6054712329859566"/>
                  <c:y val="-3.481889913715217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r>
                      <a:rPr lang="en-US" sz="1200" baseline="0"/>
                      <a:t>ECUTEL S.A; </a:t>
                    </a:r>
                    <a:fld id="{EA4C4538-E9B8-4F21-80E6-CA59F1FB9D09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4,58%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15047884429997"/>
                      <c:h val="5.4838501952972997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562803309103788"/>
                  <c:y val="5.711660830990305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 b="1"/>
                    </a:pPr>
                    <a:fld id="{40E5093E-145A-471D-B461-31B00E8B07FC}" type="CATEGORYNAME">
                      <a:rPr lang="en-US" sz="1200"/>
                      <a:pPr>
                        <a:defRPr sz="1100" b="1"/>
                      </a:pPr>
                      <a:t>[NOMBRE DE CATEGORÍA]</a:t>
                    </a:fld>
                    <a:r>
                      <a:rPr lang="en-US" sz="1200" baseline="0"/>
                      <a:t>; </a:t>
                    </a:r>
                    <a:fld id="{8E6DDC25-E22E-4FD2-B544-32B7C30AADC9}" type="VALUE">
                      <a:rPr lang="en-US" sz="1200" baseline="0"/>
                      <a:pPr>
                        <a:defRPr sz="1100" b="1"/>
                      </a:pPr>
                      <a:t>[VALOR]</a:t>
                    </a:fld>
                    <a:r>
                      <a:rPr lang="en-US" sz="1200" baseline="0"/>
                      <a:t>; 0,19%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08604185870866"/>
                      <c:h val="5.6268417145708335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INFRAESTRUCTURA'!$C$102:$C$107</c:f>
              <c:numCache>
                <c:formatCode>_ * #,##0_ ;_ * \-#,##0_ ;_ * "-"??_ ;_ @_ </c:formatCode>
                <c:ptCount val="6"/>
                <c:pt idx="0">
                  <c:v>2066778</c:v>
                </c:pt>
                <c:pt idx="1">
                  <c:v>151713</c:v>
                </c:pt>
                <c:pt idx="2">
                  <c:v>6201</c:v>
                </c:pt>
                <c:pt idx="3">
                  <c:v>71372</c:v>
                </c:pt>
                <c:pt idx="4">
                  <c:v>110639</c:v>
                </c:pt>
                <c:pt idx="5">
                  <c:v>4914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INFRAESTRUCTURA'!$E$101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INFRAESTRUCTURA'!$E$102:$E$107</c:f>
              <c:numCache>
                <c:formatCode>0.00%</c:formatCode>
                <c:ptCount val="6"/>
                <c:pt idx="0">
                  <c:v>0.85700921829627175</c:v>
                </c:pt>
                <c:pt idx="1">
                  <c:v>6.2909243051446392E-2</c:v>
                </c:pt>
                <c:pt idx="2">
                  <c:v>2.5713038181435941E-3</c:v>
                </c:pt>
                <c:pt idx="3">
                  <c:v>2.9595080810924785E-2</c:v>
                </c:pt>
                <c:pt idx="4">
                  <c:v>4.5877517035250621E-2</c:v>
                </c:pt>
                <c:pt idx="5">
                  <c:v>2.037636987962848E-3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INFRAESTRUCTURA'!$C$122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41760</c:v>
                </c:pt>
              </c:numCache>
            </c:numRef>
          </c:cat>
          <c:val>
            <c:numRef>
              <c:f>'REGISTRO DE INFRAESTRUCTURA'!$C$123:$C$132</c:f>
              <c:numCache>
                <c:formatCode>_ * #,##0_ ;_ * \-#,##0_ ;_ * "-"??_ ;_ @_ </c:formatCode>
                <c:ptCount val="10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1975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15488"/>
        <c:axId val="304416048"/>
      </c:barChart>
      <c:lineChart>
        <c:grouping val="standard"/>
        <c:varyColors val="0"/>
        <c:ser>
          <c:idx val="1"/>
          <c:order val="1"/>
          <c:tx>
            <c:strRef>
              <c:f>'REGISTRO DE INFRAESTRUCTURA'!$D$122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41760</c:v>
                </c:pt>
              </c:numCache>
            </c:numRef>
          </c:cat>
          <c:val>
            <c:numRef>
              <c:f>'REGISTRO DE INFRAESTRUCTURA'!$D$123:$D$132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2.9718456725755993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17168"/>
        <c:axId val="304416608"/>
      </c:lineChart>
      <c:catAx>
        <c:axId val="30441548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04416048"/>
        <c:crosses val="autoZero"/>
        <c:auto val="1"/>
        <c:lblAlgn val="ctr"/>
        <c:lblOffset val="100"/>
        <c:noMultiLvlLbl val="0"/>
      </c:catAx>
      <c:valAx>
        <c:axId val="30441604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04415488"/>
        <c:crosses val="autoZero"/>
        <c:crossBetween val="between"/>
      </c:valAx>
      <c:valAx>
        <c:axId val="30441660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304417168"/>
        <c:crosses val="max"/>
        <c:crossBetween val="between"/>
        <c:majorUnit val="10"/>
        <c:minorUnit val="1"/>
      </c:valAx>
      <c:catAx>
        <c:axId val="30441716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304416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32</xdr:row>
      <xdr:rowOff>76120</xdr:rowOff>
    </xdr:from>
    <xdr:to>
      <xdr:col>6</xdr:col>
      <xdr:colOff>542925</xdr:colOff>
      <xdr:row>35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211231</xdr:colOff>
      <xdr:row>51</xdr:row>
      <xdr:rowOff>172491</xdr:rowOff>
    </xdr:from>
    <xdr:to>
      <xdr:col>6</xdr:col>
      <xdr:colOff>652401</xdr:colOff>
      <xdr:row>53</xdr:row>
      <xdr:rowOff>205628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981" y="10154691"/>
          <a:ext cx="1231745" cy="414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91</xdr:row>
      <xdr:rowOff>85645</xdr:rowOff>
    </xdr:from>
    <xdr:to>
      <xdr:col>4</xdr:col>
      <xdr:colOff>722384</xdr:colOff>
      <xdr:row>93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113</xdr:row>
      <xdr:rowOff>190420</xdr:rowOff>
    </xdr:from>
    <xdr:to>
      <xdr:col>3</xdr:col>
      <xdr:colOff>959328</xdr:colOff>
      <xdr:row>115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sers\aparedes\AppData\Local\Microsoft\Windows\Temporary%20Internet%20Files\Content.Outlook\QN2R6OON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E6" sqref="E6:I6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5" t="s">
        <v>74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6" t="s">
        <v>72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zoomScale="85" zoomScaleNormal="85" workbookViewId="0">
      <selection activeCell="F8" sqref="F8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18" x14ac:dyDescent="0.25">
      <c r="D5" s="3"/>
      <c r="E5" s="6" t="s">
        <v>40</v>
      </c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x14ac:dyDescent="0.25">
      <c r="D6" s="3"/>
      <c r="E6" s="7" t="s">
        <v>75</v>
      </c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x14ac:dyDescent="0.25">
      <c r="D9" s="3"/>
      <c r="E9" s="8" t="s">
        <v>72</v>
      </c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E10" sqref="E10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5" t="s">
        <v>73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6" t="s">
        <v>72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>
      <selection activeCell="E10" sqref="E10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75" t="s">
        <v>67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76" t="s">
        <v>72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zoomScale="85" zoomScaleNormal="85" workbookViewId="0">
      <selection activeCell="D43" sqref="D43:E43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" customFormat="1" x14ac:dyDescent="0.25">
      <c r="A2" s="9"/>
      <c r="B2" s="12"/>
      <c r="C2" s="12"/>
      <c r="D2" s="12"/>
      <c r="E2" s="12"/>
      <c r="F2" s="12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s="1" customFormat="1" ht="18" x14ac:dyDescent="0.25">
      <c r="A3" s="9"/>
      <c r="B3" s="12"/>
      <c r="C3" s="96" t="s">
        <v>51</v>
      </c>
      <c r="D3" s="96"/>
      <c r="E3" s="96"/>
      <c r="F3" s="96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s="1" customFormat="1" x14ac:dyDescent="0.25">
      <c r="A4" s="9"/>
      <c r="B4" s="12"/>
      <c r="C4" s="76" t="s">
        <v>50</v>
      </c>
      <c r="D4" s="97"/>
      <c r="E4" s="12"/>
      <c r="F4" s="12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18" s="1" customFormat="1" x14ac:dyDescent="0.25">
      <c r="A5" s="9"/>
      <c r="B5" s="12"/>
      <c r="C5" s="12"/>
      <c r="D5" s="98"/>
      <c r="E5" s="98"/>
      <c r="F5" s="98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s="1" customFormat="1" x14ac:dyDescent="0.25">
      <c r="A6" s="9"/>
      <c r="B6" s="12"/>
      <c r="C6" s="16"/>
      <c r="D6" s="12"/>
      <c r="E6" s="12"/>
      <c r="F6" s="1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s="1" customFormat="1" x14ac:dyDescent="0.25">
      <c r="A7" s="9"/>
      <c r="B7" s="12"/>
      <c r="C7" s="14" t="s">
        <v>68</v>
      </c>
      <c r="D7" s="12"/>
      <c r="E7" s="12"/>
      <c r="F7" s="1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s="1" customFormat="1" x14ac:dyDescent="0.25">
      <c r="A8" s="9"/>
      <c r="B8" s="12"/>
      <c r="C8" s="14" t="s">
        <v>69</v>
      </c>
      <c r="D8" s="19"/>
      <c r="E8" s="12"/>
      <c r="F8" s="12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1:18" s="1" customFormat="1" x14ac:dyDescent="0.25">
      <c r="A9" s="9"/>
      <c r="B9" s="12"/>
      <c r="C9" s="12"/>
      <c r="D9" s="12"/>
      <c r="E9" s="12"/>
      <c r="F9" s="12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18" s="1" customFormat="1" x14ac:dyDescent="0.25">
      <c r="A10" s="9"/>
      <c r="B10" s="12"/>
      <c r="C10" s="12"/>
      <c r="D10" s="12"/>
      <c r="E10" s="12"/>
      <c r="F10" s="1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s="1" customFormat="1" ht="16.5" thickBot="1" x14ac:dyDescent="0.3">
      <c r="A11" s="9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8" s="1" customFormat="1" ht="23.25" customHeight="1" thickBot="1" x14ac:dyDescent="0.3">
      <c r="A12" s="9"/>
      <c r="B12" s="17" t="s">
        <v>39</v>
      </c>
      <c r="C12" s="99" t="s">
        <v>42</v>
      </c>
      <c r="D12" s="100"/>
      <c r="E12" s="99" t="s">
        <v>43</v>
      </c>
      <c r="F12" s="100"/>
      <c r="G12" s="99" t="s">
        <v>44</v>
      </c>
      <c r="H12" s="100"/>
      <c r="I12" s="99" t="s">
        <v>45</v>
      </c>
      <c r="J12" s="100"/>
      <c r="K12" s="99" t="s">
        <v>2</v>
      </c>
      <c r="L12" s="100"/>
      <c r="M12" s="99" t="s">
        <v>35</v>
      </c>
      <c r="N12" s="100"/>
      <c r="O12" s="99" t="s">
        <v>46</v>
      </c>
      <c r="P12" s="100"/>
      <c r="Q12" s="99" t="s">
        <v>3</v>
      </c>
      <c r="R12" s="103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47" t="s">
        <v>47</v>
      </c>
      <c r="H13" s="47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28" t="s">
        <v>32</v>
      </c>
    </row>
    <row r="14" spans="1:18" s="1" customFormat="1" x14ac:dyDescent="0.25">
      <c r="A14" s="9"/>
      <c r="B14" s="29">
        <v>2001</v>
      </c>
      <c r="C14" s="29">
        <v>1243059</v>
      </c>
      <c r="D14" s="29">
        <v>2683</v>
      </c>
      <c r="E14" s="29">
        <v>77717</v>
      </c>
      <c r="F14" s="29">
        <v>249</v>
      </c>
      <c r="G14" s="36">
        <v>0</v>
      </c>
      <c r="H14" s="36">
        <v>0</v>
      </c>
      <c r="I14" s="29">
        <v>0</v>
      </c>
      <c r="J14" s="36">
        <v>0</v>
      </c>
      <c r="K14" s="36">
        <v>0</v>
      </c>
      <c r="L14" s="32">
        <v>0</v>
      </c>
      <c r="M14" s="32">
        <v>0</v>
      </c>
      <c r="N14" s="32"/>
      <c r="O14" s="32">
        <v>0</v>
      </c>
      <c r="P14" s="32"/>
      <c r="Q14" s="32">
        <v>0</v>
      </c>
      <c r="R14" s="32">
        <v>0</v>
      </c>
    </row>
    <row r="15" spans="1:18" s="1" customFormat="1" x14ac:dyDescent="0.25">
      <c r="A15" s="9"/>
      <c r="B15" s="30">
        <f>+B14+1</f>
        <v>2002</v>
      </c>
      <c r="C15" s="30">
        <v>1325920</v>
      </c>
      <c r="D15" s="30">
        <v>4547</v>
      </c>
      <c r="E15" s="30">
        <v>85135</v>
      </c>
      <c r="F15" s="30">
        <v>456</v>
      </c>
      <c r="G15" s="37">
        <v>0</v>
      </c>
      <c r="H15" s="37">
        <v>0</v>
      </c>
      <c r="I15" s="30">
        <v>0</v>
      </c>
      <c r="J15" s="37">
        <v>0</v>
      </c>
      <c r="K15" s="37">
        <v>0</v>
      </c>
      <c r="L15" s="33">
        <v>0</v>
      </c>
      <c r="M15" s="33">
        <v>0</v>
      </c>
      <c r="N15" s="33">
        <v>0</v>
      </c>
      <c r="O15" s="33">
        <v>0</v>
      </c>
      <c r="P15" s="33"/>
      <c r="Q15" s="33">
        <v>0</v>
      </c>
      <c r="R15" s="33">
        <v>0</v>
      </c>
    </row>
    <row r="16" spans="1:18" s="1" customFormat="1" x14ac:dyDescent="0.25">
      <c r="A16" s="9"/>
      <c r="B16" s="30">
        <f t="shared" ref="B16:B21" si="0">+B15+1</f>
        <v>2003</v>
      </c>
      <c r="C16" s="30">
        <v>1437038</v>
      </c>
      <c r="D16" s="30">
        <v>7571</v>
      </c>
      <c r="E16" s="30">
        <v>93662</v>
      </c>
      <c r="F16" s="30">
        <v>484</v>
      </c>
      <c r="G16" s="37">
        <v>0</v>
      </c>
      <c r="H16" s="37">
        <v>0</v>
      </c>
      <c r="I16" s="30">
        <v>0</v>
      </c>
      <c r="J16" s="37">
        <v>0</v>
      </c>
      <c r="K16" s="37">
        <v>0</v>
      </c>
      <c r="L16" s="33">
        <v>0</v>
      </c>
      <c r="M16" s="33">
        <v>0</v>
      </c>
      <c r="N16" s="33">
        <v>0</v>
      </c>
      <c r="O16" s="33">
        <v>0</v>
      </c>
      <c r="P16" s="33"/>
      <c r="Q16" s="33">
        <v>0</v>
      </c>
      <c r="R16" s="33">
        <v>0</v>
      </c>
    </row>
    <row r="17" spans="1:18" s="1" customFormat="1" x14ac:dyDescent="0.25">
      <c r="A17" s="9"/>
      <c r="B17" s="30">
        <f t="shared" si="0"/>
        <v>2004</v>
      </c>
      <c r="C17" s="30">
        <v>1490549</v>
      </c>
      <c r="D17" s="30">
        <v>10698</v>
      </c>
      <c r="E17" s="30">
        <v>99771</v>
      </c>
      <c r="F17" s="30">
        <v>608</v>
      </c>
      <c r="G17" s="37">
        <v>0</v>
      </c>
      <c r="H17" s="37">
        <v>0</v>
      </c>
      <c r="I17" s="30">
        <v>0</v>
      </c>
      <c r="J17" s="37">
        <v>0</v>
      </c>
      <c r="K17" s="37">
        <v>0</v>
      </c>
      <c r="L17" s="33">
        <v>0</v>
      </c>
      <c r="M17" s="33">
        <v>0</v>
      </c>
      <c r="N17" s="33">
        <v>0</v>
      </c>
      <c r="O17" s="33">
        <v>335</v>
      </c>
      <c r="P17" s="33"/>
      <c r="Q17" s="33">
        <v>0</v>
      </c>
      <c r="R17" s="33">
        <v>0</v>
      </c>
    </row>
    <row r="18" spans="1:18" s="1" customFormat="1" x14ac:dyDescent="0.25">
      <c r="A18" s="9"/>
      <c r="B18" s="30">
        <f t="shared" si="0"/>
        <v>2005</v>
      </c>
      <c r="C18" s="30">
        <v>1574588</v>
      </c>
      <c r="D18" s="30">
        <v>12535</v>
      </c>
      <c r="E18" s="30">
        <v>103808</v>
      </c>
      <c r="F18" s="30">
        <v>557</v>
      </c>
      <c r="G18" s="37">
        <v>0</v>
      </c>
      <c r="H18" s="37">
        <v>0</v>
      </c>
      <c r="I18" s="30">
        <v>0</v>
      </c>
      <c r="J18" s="37">
        <v>0</v>
      </c>
      <c r="K18" s="37">
        <v>0</v>
      </c>
      <c r="L18" s="33">
        <v>0</v>
      </c>
      <c r="M18" s="33">
        <v>0</v>
      </c>
      <c r="N18" s="33">
        <v>0</v>
      </c>
      <c r="O18" s="33">
        <v>1172</v>
      </c>
      <c r="P18" s="33"/>
      <c r="Q18" s="33">
        <v>0</v>
      </c>
      <c r="R18" s="33">
        <v>0</v>
      </c>
    </row>
    <row r="19" spans="1:18" s="1" customFormat="1" x14ac:dyDescent="0.25">
      <c r="A19" s="9"/>
      <c r="B19" s="30">
        <f t="shared" si="0"/>
        <v>2006</v>
      </c>
      <c r="C19" s="30">
        <v>1639546</v>
      </c>
      <c r="D19" s="30">
        <v>12626</v>
      </c>
      <c r="E19" s="30">
        <v>104693</v>
      </c>
      <c r="F19" s="30">
        <v>554</v>
      </c>
      <c r="G19" s="37">
        <v>333</v>
      </c>
      <c r="H19" s="37">
        <v>4</v>
      </c>
      <c r="I19" s="30">
        <v>906</v>
      </c>
      <c r="J19" s="37">
        <v>106</v>
      </c>
      <c r="K19" s="37">
        <v>6755</v>
      </c>
      <c r="L19" s="33">
        <v>390</v>
      </c>
      <c r="M19" s="33">
        <v>0</v>
      </c>
      <c r="N19" s="33">
        <v>0</v>
      </c>
      <c r="O19" s="33">
        <v>2136</v>
      </c>
      <c r="P19" s="33"/>
      <c r="Q19" s="33">
        <v>0</v>
      </c>
      <c r="R19" s="33">
        <v>0</v>
      </c>
    </row>
    <row r="20" spans="1:18" s="1" customFormat="1" x14ac:dyDescent="0.25">
      <c r="A20" s="9"/>
      <c r="B20" s="30">
        <f>+B19+1</f>
        <v>2007</v>
      </c>
      <c r="C20" s="30">
        <v>1681395</v>
      </c>
      <c r="D20" s="30">
        <v>13160</v>
      </c>
      <c r="E20" s="30">
        <v>105845</v>
      </c>
      <c r="F20" s="30">
        <v>554</v>
      </c>
      <c r="G20" s="37">
        <v>634</v>
      </c>
      <c r="H20" s="37">
        <v>4</v>
      </c>
      <c r="I20" s="30">
        <v>644</v>
      </c>
      <c r="J20" s="37">
        <v>98</v>
      </c>
      <c r="K20" s="37">
        <v>12664</v>
      </c>
      <c r="L20" s="33">
        <v>1022</v>
      </c>
      <c r="M20" s="33">
        <v>0</v>
      </c>
      <c r="N20" s="33">
        <v>0</v>
      </c>
      <c r="O20" s="33">
        <v>3649</v>
      </c>
      <c r="P20" s="33">
        <v>91</v>
      </c>
      <c r="Q20" s="33">
        <v>0</v>
      </c>
      <c r="R20" s="33">
        <v>0</v>
      </c>
    </row>
    <row r="21" spans="1:18" s="1" customFormat="1" x14ac:dyDescent="0.25">
      <c r="A21" s="9"/>
      <c r="B21" s="30">
        <f t="shared" si="0"/>
        <v>2008</v>
      </c>
      <c r="C21" s="30">
        <v>1715021</v>
      </c>
      <c r="D21" s="30">
        <v>6834</v>
      </c>
      <c r="E21" s="30">
        <v>129174</v>
      </c>
      <c r="F21" s="30">
        <v>519</v>
      </c>
      <c r="G21" s="37">
        <v>1844</v>
      </c>
      <c r="H21" s="37">
        <v>175</v>
      </c>
      <c r="I21" s="30">
        <v>7337</v>
      </c>
      <c r="J21" s="37">
        <v>911</v>
      </c>
      <c r="K21" s="37">
        <v>29924</v>
      </c>
      <c r="L21" s="33">
        <v>3635</v>
      </c>
      <c r="M21" s="33">
        <v>0</v>
      </c>
      <c r="N21" s="33">
        <v>0</v>
      </c>
      <c r="O21" s="33">
        <v>5167</v>
      </c>
      <c r="P21" s="33">
        <v>150</v>
      </c>
      <c r="Q21" s="33">
        <v>0</v>
      </c>
      <c r="R21" s="33">
        <v>0</v>
      </c>
    </row>
    <row r="22" spans="1:18" s="1" customFormat="1" x14ac:dyDescent="0.25">
      <c r="A22" s="9"/>
      <c r="B22" s="30">
        <v>2009</v>
      </c>
      <c r="C22" s="30">
        <v>1800214</v>
      </c>
      <c r="D22" s="30">
        <v>6900</v>
      </c>
      <c r="E22" s="30">
        <v>134865</v>
      </c>
      <c r="F22" s="30">
        <v>519</v>
      </c>
      <c r="G22" s="37">
        <v>2573</v>
      </c>
      <c r="H22" s="37">
        <v>60</v>
      </c>
      <c r="I22" s="30">
        <v>11858</v>
      </c>
      <c r="J22" s="37">
        <v>1563</v>
      </c>
      <c r="K22" s="37">
        <v>34529</v>
      </c>
      <c r="L22" s="33">
        <v>3513</v>
      </c>
      <c r="M22" s="33">
        <v>823</v>
      </c>
      <c r="N22" s="33">
        <v>0</v>
      </c>
      <c r="O22" s="33">
        <v>6616</v>
      </c>
      <c r="P22" s="33">
        <v>179</v>
      </c>
      <c r="Q22" s="33">
        <v>16</v>
      </c>
      <c r="R22" s="33">
        <v>0</v>
      </c>
    </row>
    <row r="23" spans="1:18" s="1" customFormat="1" x14ac:dyDescent="0.25">
      <c r="A23" s="9"/>
      <c r="B23" s="30">
        <v>2010</v>
      </c>
      <c r="C23" s="30">
        <v>1844189</v>
      </c>
      <c r="D23" s="30">
        <v>7246</v>
      </c>
      <c r="E23" s="30">
        <v>138829</v>
      </c>
      <c r="F23" s="30">
        <v>560</v>
      </c>
      <c r="G23" s="37">
        <v>2258</v>
      </c>
      <c r="H23" s="37">
        <v>9</v>
      </c>
      <c r="I23" s="30">
        <v>31773</v>
      </c>
      <c r="J23" s="37">
        <v>3533</v>
      </c>
      <c r="K23" s="37">
        <v>36707</v>
      </c>
      <c r="L23" s="33">
        <v>4368</v>
      </c>
      <c r="M23" s="33">
        <v>1769</v>
      </c>
      <c r="N23" s="33">
        <v>0</v>
      </c>
      <c r="O23" s="33">
        <v>7054</v>
      </c>
      <c r="P23" s="33">
        <v>215</v>
      </c>
      <c r="Q23" s="33">
        <v>10</v>
      </c>
      <c r="R23" s="33">
        <v>0</v>
      </c>
    </row>
    <row r="24" spans="1:18" s="1" customFormat="1" x14ac:dyDescent="0.25">
      <c r="A24" s="9"/>
      <c r="B24" s="30">
        <v>2011</v>
      </c>
      <c r="C24" s="30">
        <v>1934421</v>
      </c>
      <c r="D24" s="30">
        <v>7530</v>
      </c>
      <c r="E24" s="30">
        <v>145522</v>
      </c>
      <c r="F24" s="30">
        <v>606</v>
      </c>
      <c r="G24" s="37">
        <v>0</v>
      </c>
      <c r="H24" s="37">
        <v>0</v>
      </c>
      <c r="I24" s="30">
        <v>60940</v>
      </c>
      <c r="J24" s="37">
        <v>4154</v>
      </c>
      <c r="K24" s="37">
        <v>42463</v>
      </c>
      <c r="L24" s="33">
        <v>4834</v>
      </c>
      <c r="M24" s="33">
        <v>2390</v>
      </c>
      <c r="N24" s="33">
        <v>0</v>
      </c>
      <c r="O24" s="33">
        <v>7467</v>
      </c>
      <c r="P24" s="33">
        <v>271</v>
      </c>
      <c r="Q24" s="33">
        <v>10</v>
      </c>
      <c r="R24" s="33">
        <v>0</v>
      </c>
    </row>
    <row r="25" spans="1:18" s="1" customFormat="1" x14ac:dyDescent="0.25">
      <c r="A25" s="9"/>
      <c r="B25" s="30">
        <v>2012</v>
      </c>
      <c r="C25" s="30">
        <v>1990709</v>
      </c>
      <c r="D25" s="30">
        <v>9223</v>
      </c>
      <c r="E25" s="30">
        <v>148768</v>
      </c>
      <c r="F25" s="30">
        <v>610</v>
      </c>
      <c r="G25" s="37">
        <v>0</v>
      </c>
      <c r="H25" s="37">
        <v>0</v>
      </c>
      <c r="I25" s="30">
        <v>89965</v>
      </c>
      <c r="J25" s="37">
        <v>5639</v>
      </c>
      <c r="K25" s="46">
        <v>49230</v>
      </c>
      <c r="L25" s="33">
        <v>4632</v>
      </c>
      <c r="M25" s="33">
        <v>3052</v>
      </c>
      <c r="N25" s="33">
        <v>0</v>
      </c>
      <c r="O25" s="33">
        <v>6563</v>
      </c>
      <c r="P25" s="33">
        <v>271</v>
      </c>
      <c r="Q25" s="33">
        <v>10</v>
      </c>
      <c r="R25" s="33">
        <v>0</v>
      </c>
    </row>
    <row r="26" spans="1:18" s="1" customFormat="1" x14ac:dyDescent="0.25">
      <c r="A26" s="9"/>
      <c r="B26" s="50">
        <v>2013</v>
      </c>
      <c r="C26" s="50">
        <v>2046070</v>
      </c>
      <c r="D26" s="50">
        <v>9416</v>
      </c>
      <c r="E26" s="50">
        <v>150901</v>
      </c>
      <c r="F26" s="50">
        <v>601</v>
      </c>
      <c r="G26" s="44" t="s">
        <v>56</v>
      </c>
      <c r="H26" s="44" t="s">
        <v>56</v>
      </c>
      <c r="I26" s="50">
        <v>105146</v>
      </c>
      <c r="J26" s="50">
        <v>5038</v>
      </c>
      <c r="K26" s="46">
        <v>61619</v>
      </c>
      <c r="L26" s="51">
        <v>5172</v>
      </c>
      <c r="M26" s="51">
        <v>4455</v>
      </c>
      <c r="N26" s="54" t="s">
        <v>56</v>
      </c>
      <c r="O26" s="51">
        <v>6052</v>
      </c>
      <c r="P26" s="51">
        <v>294</v>
      </c>
      <c r="Q26" s="51">
        <v>7</v>
      </c>
      <c r="R26" s="54" t="s">
        <v>56</v>
      </c>
    </row>
    <row r="27" spans="1:18" s="1" customFormat="1" ht="15.75" thickBot="1" x14ac:dyDescent="0.3">
      <c r="A27" s="9"/>
      <c r="B27" s="31">
        <v>41760</v>
      </c>
      <c r="C27" s="35">
        <v>2057128</v>
      </c>
      <c r="D27" s="35">
        <v>9650</v>
      </c>
      <c r="E27" s="35">
        <v>151121</v>
      </c>
      <c r="F27" s="35">
        <v>592</v>
      </c>
      <c r="G27" s="44" t="s">
        <v>56</v>
      </c>
      <c r="H27" s="44" t="s">
        <v>56</v>
      </c>
      <c r="I27" s="35">
        <v>105577</v>
      </c>
      <c r="J27" s="35">
        <v>5062</v>
      </c>
      <c r="K27" s="38">
        <v>66492</v>
      </c>
      <c r="L27" s="34">
        <v>4880</v>
      </c>
      <c r="M27" s="38">
        <v>4914</v>
      </c>
      <c r="N27" s="66" t="s">
        <v>56</v>
      </c>
      <c r="O27" s="55">
        <v>5907</v>
      </c>
      <c r="P27" s="55">
        <v>294</v>
      </c>
      <c r="Q27" s="66" t="s">
        <v>56</v>
      </c>
      <c r="R27" s="66" t="s">
        <v>56</v>
      </c>
    </row>
    <row r="28" spans="1:18" s="1" customFormat="1" x14ac:dyDescent="0.25">
      <c r="A28" s="9"/>
      <c r="B28" s="1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1" customFormat="1" x14ac:dyDescent="0.25">
      <c r="A29" s="9"/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s="1" customFormat="1" x14ac:dyDescent="0.25">
      <c r="A30" s="9"/>
      <c r="B30" s="12"/>
      <c r="C30" s="12"/>
      <c r="D30" s="12"/>
      <c r="E30" s="12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2"/>
      <c r="C31" s="12"/>
      <c r="D31" s="12"/>
      <c r="E31" s="12"/>
      <c r="F31" s="12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ht="18" x14ac:dyDescent="0.25">
      <c r="A32" s="9"/>
      <c r="B32" s="83" t="s">
        <v>52</v>
      </c>
      <c r="C32" s="83"/>
      <c r="D32" s="83"/>
      <c r="E32" s="11"/>
      <c r="F32" s="11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76" t="s">
        <v>53</v>
      </c>
      <c r="C33" s="76"/>
      <c r="D33" s="76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x14ac:dyDescent="0.25">
      <c r="A34" s="9"/>
      <c r="B34" s="12"/>
      <c r="C34" s="12"/>
      <c r="D34" s="104"/>
      <c r="E34" s="104"/>
      <c r="F34" s="104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2"/>
      <c r="C35" s="13"/>
      <c r="D35" s="12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4"/>
      <c r="C36" s="14" t="s">
        <v>68</v>
      </c>
      <c r="D36" s="12"/>
      <c r="E36" s="12"/>
      <c r="F36" s="12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4" t="s">
        <v>70</v>
      </c>
      <c r="C37" s="14"/>
      <c r="D37" s="14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2"/>
      <c r="C38" s="12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ht="16.5" thickBot="1" x14ac:dyDescent="0.3">
      <c r="A40" s="9"/>
      <c r="B40" s="15"/>
      <c r="C40" s="15"/>
      <c r="D40" s="15"/>
      <c r="E40" s="15"/>
      <c r="F40" s="15"/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" customFormat="1" ht="15.75" thickBot="1" x14ac:dyDescent="0.3">
      <c r="A41" s="9"/>
      <c r="B41" s="87">
        <v>41760</v>
      </c>
      <c r="C41" s="88"/>
      <c r="D41" s="88"/>
      <c r="E41" s="88"/>
      <c r="F41" s="88"/>
      <c r="G41" s="105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" customFormat="1" ht="15.75" thickBot="1" x14ac:dyDescent="0.3">
      <c r="A42" s="9"/>
      <c r="B42" s="89" t="s">
        <v>6</v>
      </c>
      <c r="C42" s="90"/>
      <c r="D42" s="89" t="s">
        <v>47</v>
      </c>
      <c r="E42" s="90"/>
      <c r="F42" s="89" t="s">
        <v>32</v>
      </c>
      <c r="G42" s="10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x14ac:dyDescent="0.25">
      <c r="A43" s="9"/>
      <c r="B43" s="91" t="s">
        <v>42</v>
      </c>
      <c r="C43" s="94"/>
      <c r="D43" s="91">
        <v>2057128</v>
      </c>
      <c r="E43" s="92"/>
      <c r="F43" s="94">
        <v>9650</v>
      </c>
      <c r="G43" s="92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x14ac:dyDescent="0.25">
      <c r="A44" s="9"/>
      <c r="B44" s="84" t="s">
        <v>43</v>
      </c>
      <c r="C44" s="81"/>
      <c r="D44" s="84">
        <v>151121</v>
      </c>
      <c r="E44" s="82"/>
      <c r="F44" s="81">
        <v>592</v>
      </c>
      <c r="G44" s="8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84" t="s">
        <v>45</v>
      </c>
      <c r="C45" s="81"/>
      <c r="D45" s="84">
        <v>105577</v>
      </c>
      <c r="E45" s="82"/>
      <c r="F45" s="81">
        <v>5062</v>
      </c>
      <c r="G45" s="82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84" t="s">
        <v>2</v>
      </c>
      <c r="C46" s="81"/>
      <c r="D46" s="84">
        <v>66492</v>
      </c>
      <c r="E46" s="82"/>
      <c r="F46" s="81">
        <v>4880</v>
      </c>
      <c r="G46" s="8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84" t="s">
        <v>35</v>
      </c>
      <c r="C47" s="81"/>
      <c r="D47" s="84">
        <v>4914</v>
      </c>
      <c r="E47" s="82"/>
      <c r="F47" s="81">
        <v>0</v>
      </c>
      <c r="G47" s="8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84" t="s">
        <v>46</v>
      </c>
      <c r="C48" s="81"/>
      <c r="D48" s="84">
        <v>5907</v>
      </c>
      <c r="E48" s="82"/>
      <c r="F48" s="81">
        <v>294</v>
      </c>
      <c r="G48" s="8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ht="15.75" thickBot="1" x14ac:dyDescent="0.3">
      <c r="A49" s="9"/>
      <c r="B49" s="85" t="s">
        <v>60</v>
      </c>
      <c r="C49" s="86"/>
      <c r="D49" s="85">
        <v>0</v>
      </c>
      <c r="E49" s="95"/>
      <c r="F49" s="86">
        <v>0</v>
      </c>
      <c r="G49" s="9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t="s">
        <v>59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s="1" customFormat="1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5" s="1" customFormat="1" x14ac:dyDescent="0.25">
      <c r="A52" s="9"/>
      <c r="B52" s="12"/>
      <c r="C52" s="12"/>
      <c r="D52" s="12"/>
      <c r="E52" s="12"/>
      <c r="F52" s="12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5" s="1" customFormat="1" x14ac:dyDescent="0.25">
      <c r="A53" s="9"/>
      <c r="B53" s="12"/>
      <c r="C53" s="12"/>
      <c r="D53" s="12"/>
      <c r="E53" s="12"/>
      <c r="F53" s="12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ht="18" x14ac:dyDescent="0.25">
      <c r="A54" s="9"/>
      <c r="B54" s="83" t="s">
        <v>52</v>
      </c>
      <c r="C54" s="83"/>
      <c r="D54" s="83"/>
      <c r="E54" s="11"/>
      <c r="F54" s="11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ht="19.5" customHeight="1" x14ac:dyDescent="0.25">
      <c r="A55" s="9"/>
      <c r="B55" s="93" t="s">
        <v>63</v>
      </c>
      <c r="C55" s="93"/>
      <c r="D55" s="93"/>
      <c r="E55" s="93"/>
      <c r="F55" s="93"/>
      <c r="G55" s="93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x14ac:dyDescent="0.25">
      <c r="A56" s="9"/>
      <c r="B56" s="12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x14ac:dyDescent="0.25">
      <c r="A57" s="9"/>
      <c r="B57" s="14" t="s">
        <v>70</v>
      </c>
      <c r="C57" s="14"/>
      <c r="D57" s="14"/>
      <c r="E57" s="12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2"/>
      <c r="C59" s="12"/>
      <c r="D59" s="12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ht="16.5" thickBot="1" x14ac:dyDescent="0.3">
      <c r="A60" s="9"/>
      <c r="B60" s="15"/>
      <c r="C60" s="15"/>
      <c r="D60" s="15"/>
      <c r="E60" s="15"/>
      <c r="F60" s="15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ht="34.5" thickBot="1" x14ac:dyDescent="0.3">
      <c r="A61" s="9"/>
      <c r="B61" s="28" t="s">
        <v>7</v>
      </c>
      <c r="C61" s="28" t="s">
        <v>65</v>
      </c>
      <c r="D61" s="28" t="s">
        <v>62</v>
      </c>
      <c r="E61" s="28" t="s">
        <v>64</v>
      </c>
      <c r="F61" s="56" t="s">
        <v>58</v>
      </c>
      <c r="G61" s="47" t="s">
        <v>33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x14ac:dyDescent="0.25">
      <c r="A62" s="9"/>
      <c r="B62" s="57" t="s">
        <v>8</v>
      </c>
      <c r="C62" s="57">
        <v>151347</v>
      </c>
      <c r="D62" s="36">
        <v>25639</v>
      </c>
      <c r="E62" s="62">
        <v>594</v>
      </c>
      <c r="F62" s="58">
        <v>74</v>
      </c>
      <c r="G62" s="36">
        <f>SUM(C62:F62)</f>
        <v>177654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x14ac:dyDescent="0.25">
      <c r="A63" s="9"/>
      <c r="B63" s="59" t="s">
        <v>9</v>
      </c>
      <c r="C63" s="59">
        <v>15665</v>
      </c>
      <c r="D63" s="37">
        <v>3969</v>
      </c>
      <c r="E63" s="61">
        <v>196</v>
      </c>
      <c r="F63" s="60">
        <v>4</v>
      </c>
      <c r="G63" s="37">
        <f t="shared" ref="G63:G85" si="1">SUM(C63:F63)</f>
        <v>19834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x14ac:dyDescent="0.25">
      <c r="A64" s="9"/>
      <c r="B64" s="59" t="s">
        <v>10</v>
      </c>
      <c r="C64" s="59">
        <v>23749</v>
      </c>
      <c r="D64" s="37">
        <v>5924</v>
      </c>
      <c r="E64" s="61">
        <v>11</v>
      </c>
      <c r="F64" s="60">
        <v>3</v>
      </c>
      <c r="G64" s="37">
        <f t="shared" si="1"/>
        <v>29687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x14ac:dyDescent="0.25">
      <c r="A65" s="9"/>
      <c r="B65" s="59" t="s">
        <v>11</v>
      </c>
      <c r="C65" s="59">
        <v>21189</v>
      </c>
      <c r="D65" s="37">
        <v>2786</v>
      </c>
      <c r="E65" s="61">
        <v>244</v>
      </c>
      <c r="F65" s="60">
        <v>3</v>
      </c>
      <c r="G65" s="37">
        <f t="shared" si="1"/>
        <v>24222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x14ac:dyDescent="0.25">
      <c r="A66" s="9"/>
      <c r="B66" s="59" t="s">
        <v>12</v>
      </c>
      <c r="C66" s="59">
        <v>54747</v>
      </c>
      <c r="D66" s="37">
        <v>5692</v>
      </c>
      <c r="E66" s="61">
        <v>550</v>
      </c>
      <c r="F66" s="60">
        <v>50</v>
      </c>
      <c r="G66" s="37">
        <f t="shared" si="1"/>
        <v>61039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x14ac:dyDescent="0.25">
      <c r="A67" s="9"/>
      <c r="B67" s="59" t="s">
        <v>13</v>
      </c>
      <c r="C67" s="59">
        <v>42505</v>
      </c>
      <c r="D67" s="37">
        <v>2653</v>
      </c>
      <c r="E67" s="61">
        <v>288</v>
      </c>
      <c r="F67" s="60">
        <v>8</v>
      </c>
      <c r="G67" s="37">
        <f t="shared" si="1"/>
        <v>45454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x14ac:dyDescent="0.25">
      <c r="A68" s="9"/>
      <c r="B68" s="59" t="s">
        <v>14</v>
      </c>
      <c r="C68" s="59">
        <v>73829</v>
      </c>
      <c r="D68" s="37">
        <v>2994</v>
      </c>
      <c r="E68" s="61">
        <v>156</v>
      </c>
      <c r="F68" s="60">
        <v>43</v>
      </c>
      <c r="G68" s="37">
        <f t="shared" si="1"/>
        <v>77022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x14ac:dyDescent="0.25">
      <c r="A69" s="9"/>
      <c r="B69" s="59" t="s">
        <v>15</v>
      </c>
      <c r="C69" s="59">
        <v>38777</v>
      </c>
      <c r="D69" s="37">
        <v>2477</v>
      </c>
      <c r="E69" s="61">
        <v>283</v>
      </c>
      <c r="F69" s="60">
        <v>6</v>
      </c>
      <c r="G69" s="37">
        <f t="shared" si="1"/>
        <v>41543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x14ac:dyDescent="0.25">
      <c r="A70" s="9"/>
      <c r="B70" s="59" t="s">
        <v>16</v>
      </c>
      <c r="C70" s="59">
        <v>4960</v>
      </c>
      <c r="D70" s="37">
        <v>3005</v>
      </c>
      <c r="E70" s="61">
        <v>2</v>
      </c>
      <c r="F70" s="60">
        <v>0</v>
      </c>
      <c r="G70" s="37">
        <f t="shared" si="1"/>
        <v>7967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x14ac:dyDescent="0.25">
      <c r="A71" s="9"/>
      <c r="B71" s="59" t="s">
        <v>17</v>
      </c>
      <c r="C71" s="59">
        <v>570767</v>
      </c>
      <c r="D71" s="37">
        <v>1984</v>
      </c>
      <c r="E71" s="61">
        <v>3838</v>
      </c>
      <c r="F71" s="60">
        <v>7</v>
      </c>
      <c r="G71" s="37">
        <f t="shared" si="1"/>
        <v>576596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x14ac:dyDescent="0.25">
      <c r="A72" s="9"/>
      <c r="B72" s="59" t="s">
        <v>18</v>
      </c>
      <c r="C72" s="59">
        <v>61390</v>
      </c>
      <c r="D72" s="37">
        <v>4238</v>
      </c>
      <c r="E72" s="61">
        <v>1021</v>
      </c>
      <c r="F72" s="60">
        <v>68</v>
      </c>
      <c r="G72" s="37">
        <f t="shared" si="1"/>
        <v>66717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x14ac:dyDescent="0.25">
      <c r="A73" s="9"/>
      <c r="B73" s="59" t="s">
        <v>19</v>
      </c>
      <c r="C73" s="59">
        <v>53721</v>
      </c>
      <c r="D73" s="37">
        <v>10231</v>
      </c>
      <c r="E73" s="61">
        <v>90</v>
      </c>
      <c r="F73" s="60">
        <v>128</v>
      </c>
      <c r="G73" s="37">
        <f t="shared" si="1"/>
        <v>64170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x14ac:dyDescent="0.25">
      <c r="A74" s="9"/>
      <c r="B74" s="59" t="s">
        <v>20</v>
      </c>
      <c r="C74" s="59">
        <v>41450</v>
      </c>
      <c r="D74" s="37">
        <v>601</v>
      </c>
      <c r="E74" s="61">
        <v>18</v>
      </c>
      <c r="F74" s="60">
        <v>11</v>
      </c>
      <c r="G74" s="37">
        <f t="shared" si="1"/>
        <v>42080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x14ac:dyDescent="0.25">
      <c r="A75" s="9"/>
      <c r="B75" s="59" t="s">
        <v>21</v>
      </c>
      <c r="C75" s="59">
        <v>94717</v>
      </c>
      <c r="D75" s="37">
        <v>6650</v>
      </c>
      <c r="E75" s="61">
        <v>155</v>
      </c>
      <c r="F75" s="60">
        <v>62</v>
      </c>
      <c r="G75" s="37">
        <f t="shared" si="1"/>
        <v>101584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x14ac:dyDescent="0.25">
      <c r="A76" s="9"/>
      <c r="B76" s="59" t="s">
        <v>22</v>
      </c>
      <c r="C76" s="59">
        <v>13730</v>
      </c>
      <c r="D76" s="37">
        <v>5802</v>
      </c>
      <c r="E76" s="61">
        <v>61</v>
      </c>
      <c r="F76" s="60">
        <v>84</v>
      </c>
      <c r="G76" s="37">
        <f t="shared" si="1"/>
        <v>19677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x14ac:dyDescent="0.25">
      <c r="A77" s="9"/>
      <c r="B77" s="59" t="s">
        <v>23</v>
      </c>
      <c r="C77" s="59">
        <v>9854</v>
      </c>
      <c r="D77" s="37">
        <v>1622</v>
      </c>
      <c r="E77" s="61">
        <v>141</v>
      </c>
      <c r="F77" s="60">
        <v>33</v>
      </c>
      <c r="G77" s="37">
        <f t="shared" si="1"/>
        <v>11650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x14ac:dyDescent="0.25">
      <c r="A78" s="9"/>
      <c r="B78" s="59" t="s">
        <v>24</v>
      </c>
      <c r="C78" s="59">
        <v>9982</v>
      </c>
      <c r="D78" s="37">
        <v>1537</v>
      </c>
      <c r="E78" s="61">
        <v>56</v>
      </c>
      <c r="F78" s="60">
        <v>48</v>
      </c>
      <c r="G78" s="37">
        <f t="shared" si="1"/>
        <v>11623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2"/>
      <c r="V78" s="2"/>
      <c r="W78" s="2"/>
      <c r="X78" s="2"/>
    </row>
    <row r="79" spans="1:24" s="1" customFormat="1" x14ac:dyDescent="0.25">
      <c r="A79" s="9"/>
      <c r="B79" s="59" t="s">
        <v>25</v>
      </c>
      <c r="C79" s="59">
        <v>12273</v>
      </c>
      <c r="D79" s="37">
        <v>1543</v>
      </c>
      <c r="E79" s="61">
        <v>93</v>
      </c>
      <c r="F79" s="60">
        <v>68</v>
      </c>
      <c r="G79" s="37">
        <f t="shared" si="1"/>
        <v>13977</v>
      </c>
      <c r="H79" s="10"/>
      <c r="I79" s="1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1" customFormat="1" x14ac:dyDescent="0.25">
      <c r="A80" s="9"/>
      <c r="B80" s="59" t="s">
        <v>26</v>
      </c>
      <c r="C80" s="59">
        <v>804626</v>
      </c>
      <c r="D80" s="37">
        <v>2994</v>
      </c>
      <c r="E80" s="61">
        <v>10199</v>
      </c>
      <c r="F80" s="60">
        <v>16</v>
      </c>
      <c r="G80" s="37">
        <f t="shared" si="1"/>
        <v>817835</v>
      </c>
      <c r="H80" s="10"/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9"/>
      <c r="B81" s="59" t="s">
        <v>27</v>
      </c>
      <c r="C81" s="59">
        <v>25224</v>
      </c>
      <c r="D81" s="37">
        <v>757</v>
      </c>
      <c r="E81" s="61">
        <v>24</v>
      </c>
      <c r="F81" s="60">
        <v>4</v>
      </c>
      <c r="G81" s="37">
        <f t="shared" si="1"/>
        <v>26009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9"/>
      <c r="B82" s="59" t="s">
        <v>28</v>
      </c>
      <c r="C82" s="59">
        <v>52313</v>
      </c>
      <c r="D82" s="37">
        <v>4395</v>
      </c>
      <c r="E82" s="61">
        <v>420</v>
      </c>
      <c r="F82" s="60">
        <v>4</v>
      </c>
      <c r="G82" s="37">
        <f t="shared" si="1"/>
        <v>57132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9"/>
      <c r="B83" s="59" t="s">
        <v>29</v>
      </c>
      <c r="C83" s="59">
        <v>14577</v>
      </c>
      <c r="D83" s="37">
        <v>2009</v>
      </c>
      <c r="E83" s="61">
        <v>132</v>
      </c>
      <c r="F83" s="60">
        <v>37</v>
      </c>
      <c r="G83" s="37">
        <f t="shared" si="1"/>
        <v>16755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9"/>
      <c r="B84" s="59" t="s">
        <v>30</v>
      </c>
      <c r="C84" s="59">
        <v>83432</v>
      </c>
      <c r="D84" s="37">
        <v>4215</v>
      </c>
      <c r="E84" s="61">
        <v>1038</v>
      </c>
      <c r="F84" s="60">
        <v>7</v>
      </c>
      <c r="G84" s="37">
        <f t="shared" si="1"/>
        <v>88692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63" t="s">
        <v>31</v>
      </c>
      <c r="C85" s="63">
        <v>7096</v>
      </c>
      <c r="D85" s="38">
        <v>5502</v>
      </c>
      <c r="E85" s="64">
        <v>55</v>
      </c>
      <c r="F85" s="65">
        <v>45</v>
      </c>
      <c r="G85" s="38">
        <f t="shared" si="1"/>
        <v>12698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67" t="s">
        <v>4</v>
      </c>
      <c r="C86" s="67">
        <f>SUM(C62:C85)</f>
        <v>2281920</v>
      </c>
      <c r="D86" s="68">
        <f>SUM(D62:D85)</f>
        <v>109219</v>
      </c>
      <c r="E86" s="69">
        <f>SUM(E62:E85)</f>
        <v>19665</v>
      </c>
      <c r="F86" s="70">
        <f>SUM(F62:F85)</f>
        <v>813</v>
      </c>
      <c r="G86" s="68">
        <f>SUM(C86:F86)</f>
        <v>2411617</v>
      </c>
      <c r="H86" s="10"/>
      <c r="I86" s="10" t="s">
        <v>57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9"/>
      <c r="B87" s="20"/>
      <c r="C87" s="20"/>
      <c r="D87" s="20"/>
      <c r="E87" s="20"/>
      <c r="F87" s="20"/>
      <c r="G87" s="2"/>
      <c r="H87" s="10"/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2" customFormat="1" x14ac:dyDescent="0.25">
      <c r="A88" s="9"/>
      <c r="B88" s="18"/>
      <c r="C88" s="10"/>
      <c r="D88" s="10"/>
      <c r="E88" s="10"/>
      <c r="F88" s="10"/>
      <c r="G88" s="21"/>
      <c r="H88" s="10"/>
      <c r="I88" s="10"/>
    </row>
    <row r="89" spans="1:24" s="2" customFormat="1" x14ac:dyDescent="0.25">
      <c r="A89" s="9"/>
      <c r="B89" s="12"/>
      <c r="C89" s="12"/>
      <c r="D89" s="12"/>
      <c r="E89" s="12"/>
      <c r="G89" s="21"/>
      <c r="H89" s="10"/>
      <c r="I89" s="10"/>
    </row>
    <row r="90" spans="1:24" s="2" customFormat="1" x14ac:dyDescent="0.25">
      <c r="A90" s="9"/>
      <c r="B90" s="12"/>
      <c r="C90" s="12"/>
      <c r="D90" s="12"/>
      <c r="E90" s="12"/>
      <c r="G90" s="21"/>
      <c r="H90" s="10"/>
      <c r="I90" s="10"/>
    </row>
    <row r="91" spans="1:24" s="2" customFormat="1" ht="18" x14ac:dyDescent="0.25">
      <c r="A91" s="9"/>
      <c r="B91" s="6" t="s">
        <v>54</v>
      </c>
      <c r="C91" s="6"/>
      <c r="D91" s="6"/>
      <c r="E91" s="11"/>
      <c r="G91" s="21"/>
      <c r="H91" s="10"/>
      <c r="I91" s="10"/>
    </row>
    <row r="92" spans="1:24" s="2" customFormat="1" x14ac:dyDescent="0.25">
      <c r="A92" s="9"/>
      <c r="B92" s="8" t="s">
        <v>55</v>
      </c>
      <c r="C92" s="8"/>
      <c r="D92" s="8"/>
      <c r="E92" s="8"/>
      <c r="F92" s="22"/>
      <c r="G92" s="21"/>
      <c r="H92" s="10"/>
      <c r="I92" s="10"/>
    </row>
    <row r="93" spans="1:24" s="2" customFormat="1" x14ac:dyDescent="0.25">
      <c r="A93" s="9"/>
      <c r="B93" s="12"/>
      <c r="C93" s="12"/>
      <c r="D93" s="8"/>
      <c r="E93" s="8"/>
      <c r="F93" s="22"/>
      <c r="G93" s="21"/>
      <c r="H93" s="10"/>
      <c r="I93" s="10"/>
    </row>
    <row r="94" spans="1:24" s="2" customFormat="1" x14ac:dyDescent="0.25">
      <c r="A94" s="9"/>
      <c r="B94" s="12"/>
      <c r="C94" s="13"/>
      <c r="D94" s="8"/>
      <c r="E94" s="8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8"/>
      <c r="F95" s="22"/>
      <c r="G95" s="21"/>
      <c r="H95" s="10"/>
      <c r="I95" s="10"/>
    </row>
    <row r="96" spans="1:24" s="2" customFormat="1" x14ac:dyDescent="0.25">
      <c r="A96" s="9"/>
      <c r="B96" s="14" t="s">
        <v>71</v>
      </c>
      <c r="C96" s="14"/>
      <c r="D96" s="8"/>
      <c r="E96" s="8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12"/>
      <c r="E97" s="12"/>
      <c r="F97" s="23"/>
      <c r="G97" s="21"/>
      <c r="H97" s="10"/>
      <c r="I97" s="10"/>
      <c r="K97" s="21"/>
      <c r="M97" s="21"/>
      <c r="O97" s="21"/>
      <c r="Q97" s="21"/>
      <c r="S97" s="21"/>
    </row>
    <row r="98" spans="1:19" s="2" customFormat="1" x14ac:dyDescent="0.25">
      <c r="A98" s="9"/>
      <c r="B98" s="12"/>
      <c r="C98" s="12"/>
      <c r="D98" s="12"/>
      <c r="E98" s="12"/>
      <c r="F98" s="23"/>
      <c r="G98" s="21"/>
      <c r="H98" s="10"/>
      <c r="I98" s="10"/>
      <c r="K98" s="21"/>
      <c r="M98" s="21"/>
      <c r="O98" s="21"/>
      <c r="Q98" s="21"/>
      <c r="S98" s="21"/>
    </row>
    <row r="99" spans="1:19" s="2" customFormat="1" ht="16.5" thickBot="1" x14ac:dyDescent="0.3">
      <c r="A99" s="9"/>
      <c r="B99" s="15"/>
      <c r="C99" s="15"/>
      <c r="D99" s="15"/>
      <c r="E99" s="15"/>
      <c r="F99" s="24"/>
      <c r="G99" s="21"/>
      <c r="H99" s="10"/>
      <c r="I99" s="10"/>
      <c r="K99" s="21"/>
      <c r="M99" s="21"/>
      <c r="O99" s="21"/>
      <c r="Q99" s="21"/>
      <c r="S99" s="21"/>
    </row>
    <row r="100" spans="1:19" s="1" customFormat="1" ht="15.75" thickBot="1" x14ac:dyDescent="0.3">
      <c r="A100" s="9"/>
      <c r="B100" s="87">
        <v>41760</v>
      </c>
      <c r="C100" s="88"/>
      <c r="D100" s="88"/>
      <c r="E100" s="88"/>
      <c r="F100" s="9"/>
      <c r="G100" s="21"/>
      <c r="H100" s="10"/>
      <c r="I100" s="10"/>
      <c r="J100" s="2"/>
      <c r="K100" s="21"/>
      <c r="L100" s="2"/>
      <c r="M100" s="21"/>
      <c r="N100" s="2"/>
      <c r="O100" s="21"/>
      <c r="P100" s="2"/>
      <c r="Q100" s="21"/>
      <c r="R100" s="2"/>
      <c r="S100" s="21"/>
    </row>
    <row r="101" spans="1:19" s="1" customFormat="1" ht="22.5" customHeight="1" thickBot="1" x14ac:dyDescent="0.3">
      <c r="A101" s="9"/>
      <c r="B101" s="28" t="s">
        <v>6</v>
      </c>
      <c r="C101" s="89" t="s">
        <v>5</v>
      </c>
      <c r="D101" s="90"/>
      <c r="E101" s="28" t="s">
        <v>34</v>
      </c>
      <c r="F101" s="9"/>
      <c r="G101" s="21"/>
      <c r="H101" s="10"/>
      <c r="I101" s="10"/>
      <c r="J101" s="2"/>
      <c r="K101" s="21"/>
      <c r="L101" s="2"/>
      <c r="M101" s="21"/>
      <c r="N101" s="2"/>
      <c r="O101" s="21"/>
      <c r="P101" s="2"/>
      <c r="Q101" s="21"/>
      <c r="R101" s="2"/>
      <c r="S101" s="21"/>
    </row>
    <row r="102" spans="1:19" s="1" customFormat="1" x14ac:dyDescent="0.25">
      <c r="A102" s="9"/>
      <c r="B102" s="39" t="s">
        <v>0</v>
      </c>
      <c r="C102" s="91">
        <v>2066778</v>
      </c>
      <c r="D102" s="92"/>
      <c r="E102" s="41">
        <f t="shared" ref="E102:E107" si="2">C102/$C$108</f>
        <v>0.85700921829627175</v>
      </c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x14ac:dyDescent="0.25">
      <c r="A103" s="9"/>
      <c r="B103" s="40" t="s">
        <v>1</v>
      </c>
      <c r="C103" s="84">
        <v>151713</v>
      </c>
      <c r="D103" s="82"/>
      <c r="E103" s="42">
        <f t="shared" si="2"/>
        <v>6.2909243051446392E-2</v>
      </c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40" t="s">
        <v>38</v>
      </c>
      <c r="C104" s="84">
        <v>6201</v>
      </c>
      <c r="D104" s="82"/>
      <c r="E104" s="42">
        <f t="shared" si="2"/>
        <v>2.5713038181435941E-3</v>
      </c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40" t="s">
        <v>36</v>
      </c>
      <c r="C105" s="84">
        <v>71372</v>
      </c>
      <c r="D105" s="82"/>
      <c r="E105" s="42">
        <f t="shared" si="2"/>
        <v>2.9595080810924785E-2</v>
      </c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40" t="s">
        <v>37</v>
      </c>
      <c r="C106" s="84">
        <v>110639</v>
      </c>
      <c r="D106" s="82"/>
      <c r="E106" s="42">
        <f t="shared" si="2"/>
        <v>4.5877517035250621E-2</v>
      </c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ht="15.75" thickBot="1" x14ac:dyDescent="0.3">
      <c r="A107" s="9"/>
      <c r="B107" s="52" t="s">
        <v>61</v>
      </c>
      <c r="C107" s="77">
        <v>4914</v>
      </c>
      <c r="D107" s="78"/>
      <c r="E107" s="71">
        <f t="shared" si="2"/>
        <v>2.037636987962848E-3</v>
      </c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ht="15.75" thickBot="1" x14ac:dyDescent="0.3">
      <c r="A108" s="9"/>
      <c r="B108" s="72" t="s">
        <v>4</v>
      </c>
      <c r="C108" s="79">
        <f>SUM(C102:C107)</f>
        <v>2411617</v>
      </c>
      <c r="D108" s="80"/>
      <c r="E108" s="73">
        <f>SUM(E102:E107)</f>
        <v>1</v>
      </c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x14ac:dyDescent="0.25">
      <c r="A109" s="9"/>
      <c r="B109" s="25"/>
      <c r="C109" s="20"/>
      <c r="D109" s="20"/>
      <c r="E109" s="26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x14ac:dyDescent="0.25">
      <c r="A110" s="9"/>
      <c r="B110" s="25"/>
      <c r="C110" s="20"/>
      <c r="D110" s="20"/>
      <c r="E110" s="26"/>
      <c r="F110" s="9"/>
      <c r="G110" s="21"/>
      <c r="H110" s="2"/>
      <c r="I110" s="21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2"/>
      <c r="C111" s="12"/>
      <c r="D111" s="12"/>
      <c r="E111" s="23"/>
      <c r="F111" s="9"/>
      <c r="G111" s="21"/>
      <c r="H111" s="2"/>
      <c r="I111" s="21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12"/>
      <c r="C112" s="12"/>
      <c r="D112" s="12"/>
      <c r="E112" s="23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ht="18" x14ac:dyDescent="0.25">
      <c r="A113" s="9"/>
      <c r="B113" s="6" t="s">
        <v>54</v>
      </c>
      <c r="C113" s="6"/>
      <c r="D113" s="6"/>
      <c r="E113" s="27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8" t="s">
        <v>66</v>
      </c>
      <c r="C114" s="8"/>
      <c r="D114" s="8"/>
      <c r="E114" s="22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x14ac:dyDescent="0.25">
      <c r="A115" s="9"/>
      <c r="B115" s="12"/>
      <c r="C115" s="12"/>
      <c r="D115" s="8"/>
      <c r="E115" s="22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12"/>
      <c r="C116" s="13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4" t="s">
        <v>71</v>
      </c>
      <c r="C118" s="14"/>
      <c r="D118" s="8"/>
      <c r="E118" s="2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1" customFormat="1" x14ac:dyDescent="0.25">
      <c r="A119" s="9"/>
      <c r="B119" s="12"/>
      <c r="C119" s="12"/>
      <c r="D119" s="12"/>
      <c r="E119" s="2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1" customFormat="1" x14ac:dyDescent="0.25">
      <c r="A120" s="9"/>
      <c r="B120" s="12"/>
      <c r="C120" s="12"/>
      <c r="D120" s="12"/>
      <c r="E120" s="2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ht="16.5" thickBot="1" x14ac:dyDescent="0.3">
      <c r="A121" s="9"/>
      <c r="B121" s="15"/>
      <c r="C121" s="15"/>
      <c r="D121" s="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5.75" thickBot="1" x14ac:dyDescent="0.3">
      <c r="A122" s="9"/>
      <c r="B122" s="28" t="s">
        <v>41</v>
      </c>
      <c r="C122" s="28" t="s">
        <v>48</v>
      </c>
      <c r="D122" s="47" t="s">
        <v>49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5" customHeight="1" x14ac:dyDescent="0.25">
      <c r="A123" s="9"/>
      <c r="B123" s="39">
        <v>2005</v>
      </c>
      <c r="C123" s="43">
        <v>574</v>
      </c>
      <c r="D123" s="48">
        <v>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9"/>
      <c r="B124" s="40">
        <v>2006</v>
      </c>
      <c r="C124" s="44">
        <v>541</v>
      </c>
      <c r="D124" s="49">
        <f>((C124-C123)/C123)*100</f>
        <v>-5.7491289198606275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5">
      <c r="A125" s="9"/>
      <c r="B125" s="40">
        <v>2007</v>
      </c>
      <c r="C125" s="44">
        <v>564</v>
      </c>
      <c r="D125" s="49">
        <f t="shared" ref="D125:D132" si="3">((C125-C124)/C124)*100</f>
        <v>4.251386321626617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40">
        <v>2008</v>
      </c>
      <c r="C126" s="44">
        <v>661</v>
      </c>
      <c r="D126" s="49">
        <f t="shared" si="3"/>
        <v>17.198581560283689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40">
        <v>2009</v>
      </c>
      <c r="C127" s="44">
        <v>932</v>
      </c>
      <c r="D127" s="49">
        <f t="shared" si="3"/>
        <v>40.998487140695914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40">
        <v>2010</v>
      </c>
      <c r="C128" s="44">
        <v>1097</v>
      </c>
      <c r="D128" s="49">
        <f t="shared" si="3"/>
        <v>17.703862660944207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40">
        <v>2011</v>
      </c>
      <c r="C129" s="44">
        <v>1370</v>
      </c>
      <c r="D129" s="49">
        <f t="shared" si="3"/>
        <v>24.886052871467641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40">
        <v>2012</v>
      </c>
      <c r="C130" s="44">
        <v>1636</v>
      </c>
      <c r="D130" s="49">
        <f t="shared" si="3"/>
        <v>19.416058394160586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s="1" customFormat="1" x14ac:dyDescent="0.25">
      <c r="A131" s="9"/>
      <c r="B131" s="52">
        <v>2013</v>
      </c>
      <c r="C131" s="53">
        <v>1918</v>
      </c>
      <c r="D131" s="49">
        <f t="shared" si="3"/>
        <v>17.237163814180928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5.75" thickBot="1" x14ac:dyDescent="0.3">
      <c r="A132" s="9"/>
      <c r="B132" s="31">
        <v>41760</v>
      </c>
      <c r="C132" s="45">
        <v>1975</v>
      </c>
      <c r="D132" s="49">
        <f t="shared" si="3"/>
        <v>2.9718456725755993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ht="1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s="1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s="1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31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E218" s="5"/>
    </row>
  </sheetData>
  <mergeCells count="59">
    <mergeCell ref="B41:G41"/>
    <mergeCell ref="B32:D32"/>
    <mergeCell ref="B33:D33"/>
    <mergeCell ref="B42:C42"/>
    <mergeCell ref="B43:C43"/>
    <mergeCell ref="D42:E42"/>
    <mergeCell ref="F42:G42"/>
    <mergeCell ref="D43:E43"/>
    <mergeCell ref="E12:F12"/>
    <mergeCell ref="G12:H12"/>
    <mergeCell ref="I12:J12"/>
    <mergeCell ref="K12:L12"/>
    <mergeCell ref="D34:F34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6:E46"/>
    <mergeCell ref="F43:G43"/>
    <mergeCell ref="D47:E47"/>
    <mergeCell ref="D49:E49"/>
    <mergeCell ref="D48:E48"/>
    <mergeCell ref="F48:G48"/>
    <mergeCell ref="F49:G49"/>
    <mergeCell ref="B46:C46"/>
    <mergeCell ref="D44:E44"/>
    <mergeCell ref="D45:E45"/>
    <mergeCell ref="F44:G44"/>
    <mergeCell ref="F45:G45"/>
    <mergeCell ref="F46:G46"/>
    <mergeCell ref="B44:C44"/>
    <mergeCell ref="C107:D107"/>
    <mergeCell ref="C108:D108"/>
    <mergeCell ref="F47:G47"/>
    <mergeCell ref="B54:D54"/>
    <mergeCell ref="B47:C47"/>
    <mergeCell ref="B49:C49"/>
    <mergeCell ref="B48:C48"/>
    <mergeCell ref="C105:D105"/>
    <mergeCell ref="C106:D106"/>
    <mergeCell ref="B100:E100"/>
    <mergeCell ref="C101:D101"/>
    <mergeCell ref="C102:D102"/>
    <mergeCell ref="C103:D103"/>
    <mergeCell ref="C104:D104"/>
    <mergeCell ref="B55:G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2014-07-02T14:00:46Z</dcterms:modified>
</cp:coreProperties>
</file>