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4\Estadisticas Nuevas\07-JULIO\INFORMACION DE MERCADO JULIO\"/>
    </mc:Choice>
  </mc:AlternateContent>
  <bookViews>
    <workbookView xWindow="585" yWindow="-105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D132" i="9" l="1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62" i="9"/>
  <c r="D131" i="9" l="1"/>
  <c r="F86" i="9" l="1"/>
  <c r="E86" i="9"/>
  <c r="D86" i="9"/>
  <c r="C86" i="9"/>
  <c r="G86" i="9" l="1"/>
  <c r="D125" i="9" l="1"/>
  <c r="D126" i="9"/>
  <c r="D127" i="9"/>
  <c r="D128" i="9"/>
  <c r="D129" i="9"/>
  <c r="D130" i="9"/>
  <c r="D124" i="9"/>
  <c r="B15" i="9"/>
  <c r="B16" i="9" s="1"/>
  <c r="B17" i="9" s="1"/>
  <c r="B18" i="9" s="1"/>
  <c r="B19" i="9" s="1"/>
  <c r="B20" i="9" s="1"/>
  <c r="B21" i="9" s="1"/>
  <c r="C108" i="9"/>
  <c r="E102" i="9" s="1"/>
  <c r="E104" i="9" l="1"/>
  <c r="E107" i="9"/>
  <c r="E106" i="9"/>
  <c r="E105" i="9"/>
  <c r="E103" i="9"/>
  <c r="E108" i="9" l="1"/>
</calcChain>
</file>

<file path=xl/sharedStrings.xml><?xml version="1.0" encoding="utf-8"?>
<sst xmlns="http://schemas.openxmlformats.org/spreadsheetml/2006/main" count="116" uniqueCount="76">
  <si>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</si>
  <si>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</si>
  <si>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</si>
  <si>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</si>
  <si>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</si>
  <si>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</si>
  <si>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</si>
  <si>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</si>
  <si>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</si>
  <si>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</si>
  <si>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</si>
  <si>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</si>
  <si>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</si>
  <si>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</si>
  <si>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</si>
  <si>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</si>
  <si>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</si>
  <si>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</si>
  <si>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</si>
  <si>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</si>
  <si>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</si>
  <si>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</si>
  <si>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</si>
  <si>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</si>
  <si>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</si>
  <si>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</si>
  <si>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</si>
  <si>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</si>
  <si>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</si>
  <si>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</si>
  <si>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</si>
  <si>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</si>
  <si>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</si>
  <si>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</si>
  <si>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</si>
  <si>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</si>
  <si>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</si>
  <si>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</si>
  <si>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</si>
  <si>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</si>
  <si>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</si>
  <si>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</si>
  <si>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</si>
  <si>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</si>
  <si>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</si>
  <si>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</si>
  <si>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</si>
  <si>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</si>
  <si>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</si>
  <si>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</si>
  <si>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</si>
  <si>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</si>
  <si>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</si>
  <si>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</si>
  <si>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</si>
  <si>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</si>
  <si>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</si>
  <si>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</si>
  <si>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</si>
  <si>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</si>
  <si>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</si>
  <si>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</si>
  <si>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 xml:space="preserve">                Lineas por tipo de acceso (convencional e inalámbrico) y Provincia</t>
  </si>
  <si>
    <t>TTUP CONVENCIONAL</t>
  </si>
  <si>
    <t>ABONADOS CONVENCIONAL</t>
  </si>
  <si>
    <t xml:space="preserve">      Número de Nodos a nivel nacional</t>
  </si>
  <si>
    <t>Número de Nodos a Nivel Nacional (tolas las prestadoras)</t>
  </si>
  <si>
    <t xml:space="preserve">                  Abonados y TTUP por Operadora</t>
  </si>
  <si>
    <t xml:space="preserve">     Fecha de publicación: 15 de agosto de 2014</t>
  </si>
  <si>
    <t>Fecha de publicación: 15 de agosto de 2014</t>
  </si>
  <si>
    <t>Datos  Julio 2014</t>
  </si>
  <si>
    <t xml:space="preserve">                 Datos  Julio 2014</t>
  </si>
  <si>
    <t xml:space="preserve">                Fecha de publicación: 15 de agosto de 2014</t>
  </si>
  <si>
    <t>Líneas de Abonados y TTUP por operadora a Julio 2014</t>
  </si>
  <si>
    <t>Abonados por Tipo de acceso (conencional e inalámbrico) y Provincia a Julio 2014</t>
  </si>
  <si>
    <t>Participación de Mercado a 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</si>
</sst>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06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7" fontId="5" fillId="2" borderId="12" xfId="12" applyNumberFormat="1" applyFont="1" applyFill="1" applyBorder="1" applyAlignment="1">
      <alignment horizontal="right"/>
    </xf>
    <xf numFmtId="165" fontId="5" fillId="2" borderId="9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0" fontId="17" fillId="4" borderId="26" xfId="1" applyNumberFormat="1" applyFont="1" applyFill="1" applyBorder="1"/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5" fillId="2" borderId="4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INFRAESTRUCTURA'!$D$42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INFRAESTRUCTURA'!$D$43:$D$49</c15:sqref>
                  </c15:fullRef>
                </c:ext>
              </c:extLst>
              <c:f>'REGISTRO DE INFRAESTRUCTURA'!$D$43:$D$48</c:f>
              <c:numCache>
                <c:formatCode>_ * #,##0_ ;_ * \-#,##0_ ;_ * "-"??_ ;_ @_ </c:formatCode>
                <c:ptCount val="6"/>
                <c:pt idx="0">
                  <c:v>2050319</c:v>
                </c:pt>
                <c:pt idx="1">
                  <c:v>151375</c:v>
                </c:pt>
                <c:pt idx="2">
                  <c:v>107128</c:v>
                </c:pt>
                <c:pt idx="3">
                  <c:v>67895</c:v>
                </c:pt>
                <c:pt idx="4">
                  <c:v>4854</c:v>
                </c:pt>
                <c:pt idx="5">
                  <c:v>5863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INFRAESTRUCTURA'!$F$42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INFRAESTRUCTURA'!$F$43:$F$49</c15:sqref>
                  </c15:fullRef>
                </c:ext>
              </c:extLst>
              <c:f>'REGISTRO DE INFRAESTRUCTURA'!$F$43:$F$48</c:f>
              <c:numCache>
                <c:formatCode>_ * #,##0_ ;_ * \-#,##0_ ;_ * "-"??_ ;_ @_ </c:formatCode>
                <c:ptCount val="6"/>
                <c:pt idx="0">
                  <c:v>9700</c:v>
                </c:pt>
                <c:pt idx="1">
                  <c:v>592</c:v>
                </c:pt>
                <c:pt idx="2">
                  <c:v>5095</c:v>
                </c:pt>
                <c:pt idx="3">
                  <c:v>4808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07280"/>
        <c:axId val="846665280"/>
      </c:barChart>
      <c:catAx>
        <c:axId val="84670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665280"/>
        <c:crosses val="autoZero"/>
        <c:auto val="1"/>
        <c:lblAlgn val="ctr"/>
        <c:lblOffset val="100"/>
        <c:noMultiLvlLbl val="0"/>
      </c:catAx>
      <c:valAx>
        <c:axId val="846665280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846707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INFRAESTRUCTURA'!$C$61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INFRAESTRUCTURA'!$C$62:$C$85</c:f>
              <c:numCache>
                <c:formatCode>_ * #,##0_ ;_ * \-#,##0_ ;_ * "-"??_ ;_ @_ </c:formatCode>
                <c:ptCount val="24"/>
                <c:pt idx="0">
                  <c:v>151451</c:v>
                </c:pt>
                <c:pt idx="1">
                  <c:v>15589</c:v>
                </c:pt>
                <c:pt idx="2">
                  <c:v>23699</c:v>
                </c:pt>
                <c:pt idx="3">
                  <c:v>21070</c:v>
                </c:pt>
                <c:pt idx="4">
                  <c:v>54264</c:v>
                </c:pt>
                <c:pt idx="5">
                  <c:v>42349</c:v>
                </c:pt>
                <c:pt idx="6">
                  <c:v>74199</c:v>
                </c:pt>
                <c:pt idx="7">
                  <c:v>38020</c:v>
                </c:pt>
                <c:pt idx="8">
                  <c:v>4955</c:v>
                </c:pt>
                <c:pt idx="9">
                  <c:v>570309</c:v>
                </c:pt>
                <c:pt idx="10">
                  <c:v>61168</c:v>
                </c:pt>
                <c:pt idx="11">
                  <c:v>53765</c:v>
                </c:pt>
                <c:pt idx="12">
                  <c:v>41573</c:v>
                </c:pt>
                <c:pt idx="13">
                  <c:v>95551</c:v>
                </c:pt>
                <c:pt idx="14">
                  <c:v>13793</c:v>
                </c:pt>
                <c:pt idx="15">
                  <c:v>9875</c:v>
                </c:pt>
                <c:pt idx="16">
                  <c:v>9987</c:v>
                </c:pt>
                <c:pt idx="17">
                  <c:v>12256</c:v>
                </c:pt>
                <c:pt idx="18">
                  <c:v>801907</c:v>
                </c:pt>
                <c:pt idx="19">
                  <c:v>25153</c:v>
                </c:pt>
                <c:pt idx="20">
                  <c:v>52714</c:v>
                </c:pt>
                <c:pt idx="21">
                  <c:v>14775</c:v>
                </c:pt>
                <c:pt idx="22">
                  <c:v>83586</c:v>
                </c:pt>
                <c:pt idx="23">
                  <c:v>7057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INFRAESTRUCTURA'!$D$61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INFRAESTRUCTURA'!$D$62:$D$85</c:f>
              <c:numCache>
                <c:formatCode>_ * #,##0_ ;_ * \-#,##0_ ;_ * "-"??_ ;_ @_ </c:formatCode>
                <c:ptCount val="24"/>
                <c:pt idx="0">
                  <c:v>25567</c:v>
                </c:pt>
                <c:pt idx="1">
                  <c:v>4091</c:v>
                </c:pt>
                <c:pt idx="2">
                  <c:v>5829</c:v>
                </c:pt>
                <c:pt idx="3">
                  <c:v>2774</c:v>
                </c:pt>
                <c:pt idx="4">
                  <c:v>5751</c:v>
                </c:pt>
                <c:pt idx="5">
                  <c:v>2483</c:v>
                </c:pt>
                <c:pt idx="6">
                  <c:v>2957</c:v>
                </c:pt>
                <c:pt idx="7">
                  <c:v>2651</c:v>
                </c:pt>
                <c:pt idx="8">
                  <c:v>2945</c:v>
                </c:pt>
                <c:pt idx="9">
                  <c:v>2057</c:v>
                </c:pt>
                <c:pt idx="10">
                  <c:v>4204</c:v>
                </c:pt>
                <c:pt idx="11">
                  <c:v>10104</c:v>
                </c:pt>
                <c:pt idx="12">
                  <c:v>614</c:v>
                </c:pt>
                <c:pt idx="13">
                  <c:v>6551</c:v>
                </c:pt>
                <c:pt idx="14">
                  <c:v>5760</c:v>
                </c:pt>
                <c:pt idx="15">
                  <c:v>1586</c:v>
                </c:pt>
                <c:pt idx="16">
                  <c:v>1367</c:v>
                </c:pt>
                <c:pt idx="17">
                  <c:v>1574</c:v>
                </c:pt>
                <c:pt idx="18">
                  <c:v>3307</c:v>
                </c:pt>
                <c:pt idx="19">
                  <c:v>723</c:v>
                </c:pt>
                <c:pt idx="20">
                  <c:v>4375</c:v>
                </c:pt>
                <c:pt idx="21">
                  <c:v>1985</c:v>
                </c:pt>
                <c:pt idx="22">
                  <c:v>3747</c:v>
                </c:pt>
                <c:pt idx="23">
                  <c:v>5367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INFRAESTRUCTURA'!$F$61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INFRAESTRUCTURA'!$F$62:$F$85</c:f>
              <c:numCache>
                <c:formatCode>_ * #,##0_ ;_ * \-#,##0_ ;_ * "-"??_ ;_ @_ </c:formatCode>
                <c:ptCount val="24"/>
                <c:pt idx="0">
                  <c:v>78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43</c:v>
                </c:pt>
                <c:pt idx="7">
                  <c:v>11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62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68</c:v>
                </c:pt>
                <c:pt idx="18">
                  <c:v>18</c:v>
                </c:pt>
                <c:pt idx="19">
                  <c:v>4</c:v>
                </c:pt>
                <c:pt idx="20">
                  <c:v>4</c:v>
                </c:pt>
                <c:pt idx="21">
                  <c:v>37</c:v>
                </c:pt>
                <c:pt idx="22">
                  <c:v>7</c:v>
                </c:pt>
                <c:pt idx="2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46678720"/>
        <c:axId val="846682080"/>
      </c:barChart>
      <c:lineChart>
        <c:grouping val="standard"/>
        <c:varyColors val="0"/>
        <c:ser>
          <c:idx val="4"/>
          <c:order val="4"/>
          <c:tx>
            <c:strRef>
              <c:f>'REGISTRO DE INFRAESTRUCTURA'!$E$61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INFRAESTRUCTURA'!$E$62:$E$85</c:f>
              <c:numCache>
                <c:formatCode>_ * #,##0_ ;_ * \-#,##0_ ;_ * "-"??_ ;_ @_ </c:formatCode>
                <c:ptCount val="24"/>
                <c:pt idx="0">
                  <c:v>594</c:v>
                </c:pt>
                <c:pt idx="1">
                  <c:v>195</c:v>
                </c:pt>
                <c:pt idx="2">
                  <c:v>11</c:v>
                </c:pt>
                <c:pt idx="3">
                  <c:v>195</c:v>
                </c:pt>
                <c:pt idx="4">
                  <c:v>533</c:v>
                </c:pt>
                <c:pt idx="5">
                  <c:v>278</c:v>
                </c:pt>
                <c:pt idx="6">
                  <c:v>160</c:v>
                </c:pt>
                <c:pt idx="7">
                  <c:v>290</c:v>
                </c:pt>
                <c:pt idx="8">
                  <c:v>2</c:v>
                </c:pt>
                <c:pt idx="9">
                  <c:v>3749</c:v>
                </c:pt>
                <c:pt idx="10">
                  <c:v>1012</c:v>
                </c:pt>
                <c:pt idx="11">
                  <c:v>90</c:v>
                </c:pt>
                <c:pt idx="12">
                  <c:v>18</c:v>
                </c:pt>
                <c:pt idx="13">
                  <c:v>147</c:v>
                </c:pt>
                <c:pt idx="14">
                  <c:v>66</c:v>
                </c:pt>
                <c:pt idx="15">
                  <c:v>141</c:v>
                </c:pt>
                <c:pt idx="16">
                  <c:v>56</c:v>
                </c:pt>
                <c:pt idx="17">
                  <c:v>91</c:v>
                </c:pt>
                <c:pt idx="18">
                  <c:v>10330</c:v>
                </c:pt>
                <c:pt idx="19">
                  <c:v>24</c:v>
                </c:pt>
                <c:pt idx="20">
                  <c:v>428</c:v>
                </c:pt>
                <c:pt idx="21">
                  <c:v>130</c:v>
                </c:pt>
                <c:pt idx="22">
                  <c:v>1062</c:v>
                </c:pt>
                <c:pt idx="23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691600"/>
        <c:axId val="846686000"/>
      </c:lineChart>
      <c:catAx>
        <c:axId val="84667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46682080"/>
        <c:crosses val="autoZero"/>
        <c:auto val="1"/>
        <c:lblAlgn val="ctr"/>
        <c:lblOffset val="100"/>
        <c:noMultiLvlLbl val="0"/>
      </c:catAx>
      <c:valAx>
        <c:axId val="84668208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846678720"/>
        <c:crosses val="autoZero"/>
        <c:crossBetween val="between"/>
      </c:valAx>
      <c:valAx>
        <c:axId val="846686000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846691600"/>
        <c:crosses val="max"/>
        <c:crossBetween val="between"/>
        <c:majorUnit val="1000"/>
        <c:minorUnit val="10"/>
      </c:valAx>
      <c:catAx>
        <c:axId val="84669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68600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FIJA-  JULIO 2014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3"/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0.10416405724083418"/>
                  <c:y val="-0.35339922386755418"/>
                </c:manualLayout>
              </c:layout>
              <c:tx>
                <c:rich>
                  <a:bodyPr/>
                  <a:lstStyle/>
                  <a:p>
                    <a:fld id="{FAFD62D1-803A-42B7-B0FD-9801BD83F173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{FAFD62D1-803A-42B7-B0FD-9801BD83F173}</c15:txfldGUID>
                      <c15:f>'REGISTRO DE INFRAESTRUCTURA'!$B$102:$E$102</c15:f>
                      <c15:dlblFieldTableCache>
                        <c:ptCount val="4"/>
                        <c:pt idx="0">
                          <c:v>CNT EP</c:v>
                        </c:pt>
                        <c:pt idx="1">
                          <c:v> 2.060.019 </c:v>
                        </c:pt>
                        <c:pt idx="3">
                          <c:v>85,55%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8.7637584175972644E-2"/>
                  <c:y val="0.10293868411456862"/>
                </c:manualLayout>
              </c:layout>
              <c:tx>
                <c:rich>
                  <a:bodyPr/>
                  <a:lstStyle/>
                  <a:p>
                    <a:fld id="{C7796FA9-7B96-4982-A842-25FA3D25871C}" type="CELLREF">
                      <a:rPr lang="en-US" baseline="0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{C7796FA9-7B96-4982-A842-25FA3D25871C}</c15:txfldGUID>
                      <c15:f>'REGISTRO DE INFRAESTRUCTURA'!$B$103:$E$103</c15:f>
                      <c15:dlblFieldTableCache>
                        <c:ptCount val="4"/>
                        <c:pt idx="0">
                          <c:v>ETAPA EP</c:v>
                        </c:pt>
                        <c:pt idx="1">
                          <c:v> 151.967 </c:v>
                        </c:pt>
                        <c:pt idx="3">
                          <c:v>6,31%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0.1241866683554636"/>
                  <c:y val="1.974088885851325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415CD873-CAD1-4FC9-9613-51B93CB26B96}" type="CELLREF">
                      <a:rPr lang="en-US" baseline="0"/>
                      <a:pPr/>
                      <a:t>[CELLREF]</a:t>
                    </a:fld>
                    <a:r>
                      <a:rPr lang="en-US" baseline="0"/>
                      <a:t>;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{415CD873-CAD1-4FC9-9613-51B93CB26B96}</c15:txfldGUID>
                      <c15:f>'REGISTRO DE INFRAESTRUCTURA'!$B$104:$E$104</c15:f>
                      <c15:dlblFieldTableCache>
                        <c:ptCount val="4"/>
                        <c:pt idx="0">
                          <c:v>LINKOTEL SA </c:v>
                        </c:pt>
                        <c:pt idx="1">
                          <c:v> 6.157 </c:v>
                        </c:pt>
                        <c:pt idx="3">
                          <c:v>0,26%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7.3473315835520567E-2"/>
                  <c:y val="-2.423883040482859E-2"/>
                </c:manualLayout>
              </c:layout>
              <c:tx>
                <c:rich>
                  <a:bodyPr/>
                  <a:lstStyle/>
                  <a:p>
                    <a:fld id="{10CE476E-F6CC-44C4-9B4E-B0910EA0E678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01306002969466"/>
                      <c:h val="5.9755403317466455E-2"/>
                    </c:manualLayout>
                  </c15:layout>
                  <c15:dlblFieldTable>
                    <c15:dlblFTEntry>
                      <c15:txfldGUID>{10CE476E-F6CC-44C4-9B4E-B0910EA0E678}</c15:txfldGUID>
                      <c15:f>'REGISTRO DE INFRAESTRUCTURA'!$B$105:$E$105</c15:f>
                      <c15:dlblFieldTableCache>
                        <c:ptCount val="4"/>
                        <c:pt idx="0">
                          <c:v>SETEL SA</c:v>
                        </c:pt>
                        <c:pt idx="1">
                          <c:v> 72.703 </c:v>
                        </c:pt>
                        <c:pt idx="3">
                          <c:v>3,02%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4.15418716092123E-2"/>
                  <c:y val="-8.1791978647863972E-2"/>
                </c:manualLayout>
              </c:layout>
              <c:tx>
                <c:rich>
                  <a:bodyPr/>
                  <a:lstStyle/>
                  <a:p>
                    <a:fld id="{3092163E-FC6E-4CAB-B923-C5161FA7C00A}" type="CELLREF">
                      <a:rPr lang="en-US" baseline="0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{3092163E-FC6E-4CAB-B923-C5161FA7C00A}</c15:txfldGUID>
                      <c15:f>'REGISTRO DE INFRAESTRUCTURA'!$B$106:$E$106</c15:f>
                      <c15:dlblFieldTableCache>
                        <c:ptCount val="4"/>
                        <c:pt idx="0">
                          <c:v>ECUADORTELECOM SA</c:v>
                        </c:pt>
                        <c:pt idx="1">
                          <c:v> 112.223 </c:v>
                        </c:pt>
                        <c:pt idx="3">
                          <c:v>4,66%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0.11699234646607512"/>
                  <c:y val="3.8515266453308598E-2"/>
                </c:manualLayout>
              </c:layout>
              <c:tx>
                <c:rich>
                  <a:bodyPr/>
                  <a:lstStyle/>
                  <a:p>
                    <a:fld id="{38DC668F-3B48-4C51-B6B7-831201FE53E2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{38DC668F-3B48-4C51-B6B7-831201FE53E2}</c15:txfldGUID>
                      <c15:f>'REGISTRO DE INFRAESTRUCTURA'!$B$107:$E$107</c15:f>
                      <c15:dlblFieldTableCache>
                        <c:ptCount val="4"/>
                        <c:pt idx="0">
                          <c:v>LEVEL 3 S.A.</c:v>
                        </c:pt>
                        <c:pt idx="1">
                          <c:v> 4.854 </c:v>
                        </c:pt>
                        <c:pt idx="3">
                          <c:v>0,20%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INFRAESTRUCTURA'!$C$102:$C$107</c:f>
              <c:numCache>
                <c:formatCode>_ * #,##0_ ;_ * \-#,##0_ ;_ * "-"??_ ;_ @_ </c:formatCode>
                <c:ptCount val="6"/>
                <c:pt idx="0">
                  <c:v>2060019</c:v>
                </c:pt>
                <c:pt idx="1">
                  <c:v>151967</c:v>
                </c:pt>
                <c:pt idx="2">
                  <c:v>6157</c:v>
                </c:pt>
                <c:pt idx="3">
                  <c:v>72703</c:v>
                </c:pt>
                <c:pt idx="4">
                  <c:v>112223</c:v>
                </c:pt>
                <c:pt idx="5">
                  <c:v>4854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INFRAESTRUCTURA'!$E$101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INFRAESTRUCTURA'!$E$102:$E$107</c:f>
              <c:numCache>
                <c:formatCode>0.00%</c:formatCode>
                <c:ptCount val="6"/>
                <c:pt idx="0">
                  <c:v>0.85551697458764253</c:v>
                </c:pt>
                <c:pt idx="1">
                  <c:v>6.3111237360995345E-2</c:v>
                </c:pt>
                <c:pt idx="2">
                  <c:v>2.5569754514575423E-3</c:v>
                </c:pt>
                <c:pt idx="3">
                  <c:v>3.0193241229059236E-2</c:v>
                </c:pt>
                <c:pt idx="4">
                  <c:v>4.6605726179782328E-2</c:v>
                </c:pt>
                <c:pt idx="5">
                  <c:v>2.0158451910630031E-3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INFRAESTRUCTURA'!$C$122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41821</c:v>
                </c:pt>
              </c:numCache>
            </c:numRef>
          </c:cat>
          <c:val>
            <c:numRef>
              <c:f>'REGISTRO DE INFRAESTRUCTURA'!$C$123:$C$132</c:f>
              <c:numCache>
                <c:formatCode>_ * #,##0_ ;_ * \-#,##0_ ;_ * "-"??_ ;_ @_ </c:formatCode>
                <c:ptCount val="10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1987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06160"/>
        <c:axId val="846693280"/>
      </c:barChart>
      <c:lineChart>
        <c:grouping val="standard"/>
        <c:varyColors val="0"/>
        <c:ser>
          <c:idx val="1"/>
          <c:order val="1"/>
          <c:tx>
            <c:strRef>
              <c:f>'REGISTRO DE INFRAESTRUCTURA'!$D$122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41821</c:v>
                </c:pt>
              </c:numCache>
            </c:numRef>
          </c:cat>
          <c:val>
            <c:numRef>
              <c:f>'REGISTRO DE INFRAESTRUCTURA'!$D$123:$D$132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3.5974973931178309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674240"/>
        <c:axId val="846663600"/>
      </c:lineChart>
      <c:catAx>
        <c:axId val="846706160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846693280"/>
        <c:crosses val="autoZero"/>
        <c:auto val="1"/>
        <c:lblAlgn val="ctr"/>
        <c:lblOffset val="100"/>
        <c:noMultiLvlLbl val="0"/>
      </c:catAx>
      <c:valAx>
        <c:axId val="84669328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846706160"/>
        <c:crosses val="autoZero"/>
        <c:crossBetween val="between"/>
      </c:valAx>
      <c:valAx>
        <c:axId val="846663600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846674240"/>
        <c:crosses val="max"/>
        <c:crossBetween val="between"/>
        <c:majorUnit val="10"/>
        <c:minorUnit val="1"/>
      </c:valAx>
      <c:catAx>
        <c:axId val="84667424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846663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32</xdr:row>
      <xdr:rowOff>76120</xdr:rowOff>
    </xdr:from>
    <xdr:to>
      <xdr:col>6</xdr:col>
      <xdr:colOff>542925</xdr:colOff>
      <xdr:row>35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211231</xdr:colOff>
      <xdr:row>51</xdr:row>
      <xdr:rowOff>172491</xdr:rowOff>
    </xdr:from>
    <xdr:to>
      <xdr:col>6</xdr:col>
      <xdr:colOff>652401</xdr:colOff>
      <xdr:row>53</xdr:row>
      <xdr:rowOff>205628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981" y="10154691"/>
          <a:ext cx="1231745" cy="414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91</xdr:row>
      <xdr:rowOff>85645</xdr:rowOff>
    </xdr:from>
    <xdr:to>
      <xdr:col>4</xdr:col>
      <xdr:colOff>722384</xdr:colOff>
      <xdr:row>93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113</xdr:row>
      <xdr:rowOff>190420</xdr:rowOff>
    </xdr:from>
    <xdr:to>
      <xdr:col>3</xdr:col>
      <xdr:colOff>959328</xdr:colOff>
      <xdr:row>115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E7" sqref="E7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3" t="s">
        <v>40</v>
      </c>
      <c r="F5" s="73"/>
      <c r="G5" s="73"/>
      <c r="H5" s="73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4" t="s">
        <v>73</v>
      </c>
      <c r="F6" s="74"/>
      <c r="G6" s="74"/>
      <c r="H6" s="74"/>
      <c r="I6" s="74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5" t="s">
        <v>69</v>
      </c>
      <c r="F9" s="75"/>
      <c r="G9" s="75"/>
      <c r="H9" s="75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topLeftCell="H1" zoomScale="85" zoomScaleNormal="85" workbookViewId="0">
      <selection activeCell="E6" sqref="E6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18" x14ac:dyDescent="0.25">
      <c r="D5" s="3"/>
      <c r="E5" s="6" t="s">
        <v>40</v>
      </c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x14ac:dyDescent="0.25">
      <c r="D6" s="3"/>
      <c r="E6" s="7" t="s">
        <v>74</v>
      </c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x14ac:dyDescent="0.25">
      <c r="D9" s="3"/>
      <c r="E9" s="8" t="s">
        <v>69</v>
      </c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E6" sqref="E6:I6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3" t="s">
        <v>40</v>
      </c>
      <c r="F5" s="73"/>
      <c r="G5" s="73"/>
      <c r="H5" s="73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4" t="s">
        <v>75</v>
      </c>
      <c r="F6" s="74"/>
      <c r="G6" s="74"/>
      <c r="H6" s="74"/>
      <c r="I6" s="74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5" t="s">
        <v>69</v>
      </c>
      <c r="F9" s="75"/>
      <c r="G9" s="75"/>
      <c r="H9" s="75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7" zoomScaleNormal="100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73" t="s">
        <v>40</v>
      </c>
      <c r="F5" s="73"/>
      <c r="G5" s="73"/>
      <c r="H5" s="73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74" t="s">
        <v>66</v>
      </c>
      <c r="F6" s="74"/>
      <c r="G6" s="74"/>
      <c r="H6" s="74"/>
      <c r="I6" s="74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75" t="s">
        <v>69</v>
      </c>
      <c r="F9" s="75"/>
      <c r="G9" s="75"/>
      <c r="H9" s="75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zoomScale="85" zoomScaleNormal="85" workbookViewId="0">
      <selection activeCell="C107" sqref="C107:D107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s="1" customFormat="1" x14ac:dyDescent="0.25">
      <c r="A2" s="9"/>
      <c r="B2" s="12"/>
      <c r="C2" s="12"/>
      <c r="D2" s="12"/>
      <c r="E2" s="12"/>
      <c r="F2" s="12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8" s="1" customFormat="1" ht="18" x14ac:dyDescent="0.25">
      <c r="A3" s="9"/>
      <c r="B3" s="12"/>
      <c r="C3" s="95" t="s">
        <v>51</v>
      </c>
      <c r="D3" s="95"/>
      <c r="E3" s="95"/>
      <c r="F3" s="95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18" s="1" customFormat="1" x14ac:dyDescent="0.25">
      <c r="A4" s="9"/>
      <c r="B4" s="12"/>
      <c r="C4" s="75" t="s">
        <v>50</v>
      </c>
      <c r="D4" s="96"/>
      <c r="E4" s="12"/>
      <c r="F4" s="12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18" s="1" customFormat="1" x14ac:dyDescent="0.25">
      <c r="A5" s="9"/>
      <c r="B5" s="12"/>
      <c r="C5" s="12"/>
      <c r="D5" s="97"/>
      <c r="E5" s="97"/>
      <c r="F5" s="97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s="1" customFormat="1" x14ac:dyDescent="0.25">
      <c r="A6" s="9"/>
      <c r="B6" s="12"/>
      <c r="C6" s="16"/>
      <c r="D6" s="12"/>
      <c r="E6" s="12"/>
      <c r="F6" s="12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s="1" customFormat="1" x14ac:dyDescent="0.25">
      <c r="A7" s="9"/>
      <c r="B7" s="12"/>
      <c r="C7" s="14" t="s">
        <v>70</v>
      </c>
      <c r="D7" s="12"/>
      <c r="E7" s="12"/>
      <c r="F7" s="12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s="1" customFormat="1" x14ac:dyDescent="0.25">
      <c r="A8" s="9"/>
      <c r="B8" s="12"/>
      <c r="C8" s="14" t="s">
        <v>69</v>
      </c>
      <c r="D8" s="19"/>
      <c r="E8" s="12"/>
      <c r="F8" s="12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s="1" customFormat="1" x14ac:dyDescent="0.25">
      <c r="A9" s="9"/>
      <c r="B9" s="12"/>
      <c r="C9" s="12"/>
      <c r="D9" s="12"/>
      <c r="E9" s="12"/>
      <c r="F9" s="12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s="1" customFormat="1" x14ac:dyDescent="0.25">
      <c r="A10" s="9"/>
      <c r="B10" s="12"/>
      <c r="C10" s="12"/>
      <c r="D10" s="12"/>
      <c r="E10" s="12"/>
      <c r="F10" s="12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s="1" customFormat="1" ht="16.5" thickBot="1" x14ac:dyDescent="0.3">
      <c r="A11" s="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18" s="1" customFormat="1" ht="23.25" customHeight="1" thickBot="1" x14ac:dyDescent="0.3">
      <c r="A12" s="9"/>
      <c r="B12" s="17" t="s">
        <v>39</v>
      </c>
      <c r="C12" s="98" t="s">
        <v>42</v>
      </c>
      <c r="D12" s="99"/>
      <c r="E12" s="98" t="s">
        <v>43</v>
      </c>
      <c r="F12" s="99"/>
      <c r="G12" s="98" t="s">
        <v>44</v>
      </c>
      <c r="H12" s="99"/>
      <c r="I12" s="98" t="s">
        <v>45</v>
      </c>
      <c r="J12" s="99"/>
      <c r="K12" s="98" t="s">
        <v>2</v>
      </c>
      <c r="L12" s="99"/>
      <c r="M12" s="98" t="s">
        <v>35</v>
      </c>
      <c r="N12" s="99"/>
      <c r="O12" s="98" t="s">
        <v>46</v>
      </c>
      <c r="P12" s="99"/>
      <c r="Q12" s="98" t="s">
        <v>3</v>
      </c>
      <c r="R12" s="102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45" t="s">
        <v>47</v>
      </c>
      <c r="H13" s="45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28" t="s">
        <v>32</v>
      </c>
    </row>
    <row r="14" spans="1:18" s="1" customFormat="1" x14ac:dyDescent="0.25">
      <c r="A14" s="9"/>
      <c r="B14" s="29">
        <v>2001</v>
      </c>
      <c r="C14" s="29">
        <v>1243059</v>
      </c>
      <c r="D14" s="29">
        <v>2683</v>
      </c>
      <c r="E14" s="29">
        <v>77717</v>
      </c>
      <c r="F14" s="29">
        <v>249</v>
      </c>
      <c r="G14" s="34">
        <v>0</v>
      </c>
      <c r="H14" s="34">
        <v>0</v>
      </c>
      <c r="I14" s="29">
        <v>0</v>
      </c>
      <c r="J14" s="34">
        <v>0</v>
      </c>
      <c r="K14" s="34">
        <v>0</v>
      </c>
      <c r="L14" s="32">
        <v>0</v>
      </c>
      <c r="M14" s="32">
        <v>0</v>
      </c>
      <c r="N14" s="32"/>
      <c r="O14" s="32">
        <v>0</v>
      </c>
      <c r="P14" s="32"/>
      <c r="Q14" s="32">
        <v>0</v>
      </c>
      <c r="R14" s="32">
        <v>0</v>
      </c>
    </row>
    <row r="15" spans="1:18" s="1" customFormat="1" x14ac:dyDescent="0.25">
      <c r="A15" s="9"/>
      <c r="B15" s="30">
        <f>+B14+1</f>
        <v>2002</v>
      </c>
      <c r="C15" s="30">
        <v>1325920</v>
      </c>
      <c r="D15" s="30">
        <v>4547</v>
      </c>
      <c r="E15" s="30">
        <v>85135</v>
      </c>
      <c r="F15" s="30">
        <v>456</v>
      </c>
      <c r="G15" s="35">
        <v>0</v>
      </c>
      <c r="H15" s="35">
        <v>0</v>
      </c>
      <c r="I15" s="30">
        <v>0</v>
      </c>
      <c r="J15" s="35">
        <v>0</v>
      </c>
      <c r="K15" s="35">
        <v>0</v>
      </c>
      <c r="L15" s="33">
        <v>0</v>
      </c>
      <c r="M15" s="33">
        <v>0</v>
      </c>
      <c r="N15" s="33">
        <v>0</v>
      </c>
      <c r="O15" s="33">
        <v>0</v>
      </c>
      <c r="P15" s="33"/>
      <c r="Q15" s="33">
        <v>0</v>
      </c>
      <c r="R15" s="33">
        <v>0</v>
      </c>
    </row>
    <row r="16" spans="1:18" s="1" customFormat="1" x14ac:dyDescent="0.25">
      <c r="A16" s="9"/>
      <c r="B16" s="30">
        <f t="shared" ref="B16:B21" si="0">+B15+1</f>
        <v>2003</v>
      </c>
      <c r="C16" s="30">
        <v>1437038</v>
      </c>
      <c r="D16" s="30">
        <v>7571</v>
      </c>
      <c r="E16" s="30">
        <v>93662</v>
      </c>
      <c r="F16" s="30">
        <v>484</v>
      </c>
      <c r="G16" s="35">
        <v>0</v>
      </c>
      <c r="H16" s="35">
        <v>0</v>
      </c>
      <c r="I16" s="30">
        <v>0</v>
      </c>
      <c r="J16" s="35">
        <v>0</v>
      </c>
      <c r="K16" s="35">
        <v>0</v>
      </c>
      <c r="L16" s="33">
        <v>0</v>
      </c>
      <c r="M16" s="33">
        <v>0</v>
      </c>
      <c r="N16" s="33">
        <v>0</v>
      </c>
      <c r="O16" s="33">
        <v>0</v>
      </c>
      <c r="P16" s="33"/>
      <c r="Q16" s="33">
        <v>0</v>
      </c>
      <c r="R16" s="33">
        <v>0</v>
      </c>
    </row>
    <row r="17" spans="1:18" s="1" customFormat="1" x14ac:dyDescent="0.25">
      <c r="A17" s="9"/>
      <c r="B17" s="30">
        <f t="shared" si="0"/>
        <v>2004</v>
      </c>
      <c r="C17" s="30">
        <v>1490549</v>
      </c>
      <c r="D17" s="30">
        <v>10698</v>
      </c>
      <c r="E17" s="30">
        <v>99771</v>
      </c>
      <c r="F17" s="30">
        <v>608</v>
      </c>
      <c r="G17" s="35">
        <v>0</v>
      </c>
      <c r="H17" s="35">
        <v>0</v>
      </c>
      <c r="I17" s="30">
        <v>0</v>
      </c>
      <c r="J17" s="35">
        <v>0</v>
      </c>
      <c r="K17" s="35">
        <v>0</v>
      </c>
      <c r="L17" s="33">
        <v>0</v>
      </c>
      <c r="M17" s="33">
        <v>0</v>
      </c>
      <c r="N17" s="33">
        <v>0</v>
      </c>
      <c r="O17" s="33">
        <v>335</v>
      </c>
      <c r="P17" s="33"/>
      <c r="Q17" s="33">
        <v>0</v>
      </c>
      <c r="R17" s="33">
        <v>0</v>
      </c>
    </row>
    <row r="18" spans="1:18" s="1" customFormat="1" x14ac:dyDescent="0.25">
      <c r="A18" s="9"/>
      <c r="B18" s="30">
        <f t="shared" si="0"/>
        <v>2005</v>
      </c>
      <c r="C18" s="30">
        <v>1574588</v>
      </c>
      <c r="D18" s="30">
        <v>12535</v>
      </c>
      <c r="E18" s="30">
        <v>103808</v>
      </c>
      <c r="F18" s="30">
        <v>557</v>
      </c>
      <c r="G18" s="35">
        <v>0</v>
      </c>
      <c r="H18" s="35">
        <v>0</v>
      </c>
      <c r="I18" s="30">
        <v>0</v>
      </c>
      <c r="J18" s="35">
        <v>0</v>
      </c>
      <c r="K18" s="35">
        <v>0</v>
      </c>
      <c r="L18" s="33">
        <v>0</v>
      </c>
      <c r="M18" s="33">
        <v>0</v>
      </c>
      <c r="N18" s="33">
        <v>0</v>
      </c>
      <c r="O18" s="33">
        <v>1172</v>
      </c>
      <c r="P18" s="33"/>
      <c r="Q18" s="33">
        <v>0</v>
      </c>
      <c r="R18" s="33">
        <v>0</v>
      </c>
    </row>
    <row r="19" spans="1:18" s="1" customFormat="1" x14ac:dyDescent="0.25">
      <c r="A19" s="9"/>
      <c r="B19" s="30">
        <f t="shared" si="0"/>
        <v>2006</v>
      </c>
      <c r="C19" s="30">
        <v>1639546</v>
      </c>
      <c r="D19" s="30">
        <v>12626</v>
      </c>
      <c r="E19" s="30">
        <v>104693</v>
      </c>
      <c r="F19" s="30">
        <v>554</v>
      </c>
      <c r="G19" s="35">
        <v>333</v>
      </c>
      <c r="H19" s="35">
        <v>4</v>
      </c>
      <c r="I19" s="30">
        <v>906</v>
      </c>
      <c r="J19" s="35">
        <v>106</v>
      </c>
      <c r="K19" s="35">
        <v>6755</v>
      </c>
      <c r="L19" s="33">
        <v>390</v>
      </c>
      <c r="M19" s="33">
        <v>0</v>
      </c>
      <c r="N19" s="33">
        <v>0</v>
      </c>
      <c r="O19" s="33">
        <v>2136</v>
      </c>
      <c r="P19" s="33"/>
      <c r="Q19" s="33">
        <v>0</v>
      </c>
      <c r="R19" s="33">
        <v>0</v>
      </c>
    </row>
    <row r="20" spans="1:18" s="1" customFormat="1" x14ac:dyDescent="0.25">
      <c r="A20" s="9"/>
      <c r="B20" s="30">
        <f>+B19+1</f>
        <v>2007</v>
      </c>
      <c r="C20" s="30">
        <v>1681395</v>
      </c>
      <c r="D20" s="30">
        <v>13160</v>
      </c>
      <c r="E20" s="30">
        <v>105845</v>
      </c>
      <c r="F20" s="30">
        <v>554</v>
      </c>
      <c r="G20" s="35">
        <v>634</v>
      </c>
      <c r="H20" s="35">
        <v>4</v>
      </c>
      <c r="I20" s="30">
        <v>644</v>
      </c>
      <c r="J20" s="35">
        <v>98</v>
      </c>
      <c r="K20" s="35">
        <v>12664</v>
      </c>
      <c r="L20" s="33">
        <v>1022</v>
      </c>
      <c r="M20" s="33">
        <v>0</v>
      </c>
      <c r="N20" s="33">
        <v>0</v>
      </c>
      <c r="O20" s="33">
        <v>3649</v>
      </c>
      <c r="P20" s="33">
        <v>91</v>
      </c>
      <c r="Q20" s="33">
        <v>0</v>
      </c>
      <c r="R20" s="33">
        <v>0</v>
      </c>
    </row>
    <row r="21" spans="1:18" s="1" customFormat="1" x14ac:dyDescent="0.25">
      <c r="A21" s="9"/>
      <c r="B21" s="30">
        <f t="shared" si="0"/>
        <v>2008</v>
      </c>
      <c r="C21" s="30">
        <v>1715021</v>
      </c>
      <c r="D21" s="30">
        <v>6834</v>
      </c>
      <c r="E21" s="30">
        <v>129174</v>
      </c>
      <c r="F21" s="30">
        <v>519</v>
      </c>
      <c r="G21" s="35">
        <v>1844</v>
      </c>
      <c r="H21" s="35">
        <v>175</v>
      </c>
      <c r="I21" s="30">
        <v>7337</v>
      </c>
      <c r="J21" s="35">
        <v>911</v>
      </c>
      <c r="K21" s="35">
        <v>29924</v>
      </c>
      <c r="L21" s="33">
        <v>3635</v>
      </c>
      <c r="M21" s="33">
        <v>0</v>
      </c>
      <c r="N21" s="33">
        <v>0</v>
      </c>
      <c r="O21" s="33">
        <v>5167</v>
      </c>
      <c r="P21" s="33">
        <v>150</v>
      </c>
      <c r="Q21" s="33">
        <v>0</v>
      </c>
      <c r="R21" s="33">
        <v>0</v>
      </c>
    </row>
    <row r="22" spans="1:18" s="1" customFormat="1" x14ac:dyDescent="0.25">
      <c r="A22" s="9"/>
      <c r="B22" s="30">
        <v>2009</v>
      </c>
      <c r="C22" s="30">
        <v>1800214</v>
      </c>
      <c r="D22" s="30">
        <v>6900</v>
      </c>
      <c r="E22" s="30">
        <v>134865</v>
      </c>
      <c r="F22" s="30">
        <v>519</v>
      </c>
      <c r="G22" s="35">
        <v>2573</v>
      </c>
      <c r="H22" s="35">
        <v>60</v>
      </c>
      <c r="I22" s="30">
        <v>11858</v>
      </c>
      <c r="J22" s="35">
        <v>1563</v>
      </c>
      <c r="K22" s="35">
        <v>34529</v>
      </c>
      <c r="L22" s="33">
        <v>3513</v>
      </c>
      <c r="M22" s="33">
        <v>823</v>
      </c>
      <c r="N22" s="33">
        <v>0</v>
      </c>
      <c r="O22" s="33">
        <v>6616</v>
      </c>
      <c r="P22" s="33">
        <v>179</v>
      </c>
      <c r="Q22" s="33">
        <v>16</v>
      </c>
      <c r="R22" s="33">
        <v>0</v>
      </c>
    </row>
    <row r="23" spans="1:18" s="1" customFormat="1" x14ac:dyDescent="0.25">
      <c r="A23" s="9"/>
      <c r="B23" s="30">
        <v>2010</v>
      </c>
      <c r="C23" s="30">
        <v>1844189</v>
      </c>
      <c r="D23" s="30">
        <v>7246</v>
      </c>
      <c r="E23" s="30">
        <v>138829</v>
      </c>
      <c r="F23" s="30">
        <v>560</v>
      </c>
      <c r="G23" s="35">
        <v>2258</v>
      </c>
      <c r="H23" s="35">
        <v>9</v>
      </c>
      <c r="I23" s="30">
        <v>31773</v>
      </c>
      <c r="J23" s="35">
        <v>3533</v>
      </c>
      <c r="K23" s="35">
        <v>36707</v>
      </c>
      <c r="L23" s="33">
        <v>4368</v>
      </c>
      <c r="M23" s="33">
        <v>1769</v>
      </c>
      <c r="N23" s="33">
        <v>0</v>
      </c>
      <c r="O23" s="33">
        <v>7054</v>
      </c>
      <c r="P23" s="33">
        <v>215</v>
      </c>
      <c r="Q23" s="33">
        <v>10</v>
      </c>
      <c r="R23" s="33">
        <v>0</v>
      </c>
    </row>
    <row r="24" spans="1:18" s="1" customFormat="1" x14ac:dyDescent="0.25">
      <c r="A24" s="9"/>
      <c r="B24" s="30">
        <v>2011</v>
      </c>
      <c r="C24" s="30">
        <v>1934421</v>
      </c>
      <c r="D24" s="30">
        <v>7530</v>
      </c>
      <c r="E24" s="30">
        <v>145522</v>
      </c>
      <c r="F24" s="30">
        <v>606</v>
      </c>
      <c r="G24" s="35">
        <v>0</v>
      </c>
      <c r="H24" s="35">
        <v>0</v>
      </c>
      <c r="I24" s="30">
        <v>60940</v>
      </c>
      <c r="J24" s="35">
        <v>4154</v>
      </c>
      <c r="K24" s="35">
        <v>42463</v>
      </c>
      <c r="L24" s="33">
        <v>4834</v>
      </c>
      <c r="M24" s="33">
        <v>2390</v>
      </c>
      <c r="N24" s="33">
        <v>0</v>
      </c>
      <c r="O24" s="33">
        <v>7467</v>
      </c>
      <c r="P24" s="33">
        <v>271</v>
      </c>
      <c r="Q24" s="33">
        <v>10</v>
      </c>
      <c r="R24" s="33">
        <v>0</v>
      </c>
    </row>
    <row r="25" spans="1:18" s="1" customFormat="1" x14ac:dyDescent="0.25">
      <c r="A25" s="9"/>
      <c r="B25" s="30">
        <v>2012</v>
      </c>
      <c r="C25" s="30">
        <v>1990709</v>
      </c>
      <c r="D25" s="30">
        <v>9223</v>
      </c>
      <c r="E25" s="30">
        <v>148768</v>
      </c>
      <c r="F25" s="30">
        <v>610</v>
      </c>
      <c r="G25" s="35">
        <v>0</v>
      </c>
      <c r="H25" s="35">
        <v>0</v>
      </c>
      <c r="I25" s="30">
        <v>89965</v>
      </c>
      <c r="J25" s="35">
        <v>5639</v>
      </c>
      <c r="K25" s="44">
        <v>49230</v>
      </c>
      <c r="L25" s="33">
        <v>4632</v>
      </c>
      <c r="M25" s="33">
        <v>3052</v>
      </c>
      <c r="N25" s="33">
        <v>0</v>
      </c>
      <c r="O25" s="33">
        <v>6563</v>
      </c>
      <c r="P25" s="33">
        <v>271</v>
      </c>
      <c r="Q25" s="33">
        <v>10</v>
      </c>
      <c r="R25" s="33">
        <v>0</v>
      </c>
    </row>
    <row r="26" spans="1:18" s="1" customFormat="1" x14ac:dyDescent="0.25">
      <c r="A26" s="9"/>
      <c r="B26" s="48">
        <v>2013</v>
      </c>
      <c r="C26" s="48">
        <v>2046070</v>
      </c>
      <c r="D26" s="48">
        <v>9416</v>
      </c>
      <c r="E26" s="48">
        <v>150901</v>
      </c>
      <c r="F26" s="48">
        <v>601</v>
      </c>
      <c r="G26" s="42" t="s">
        <v>55</v>
      </c>
      <c r="H26" s="42" t="s">
        <v>55</v>
      </c>
      <c r="I26" s="48">
        <v>105146</v>
      </c>
      <c r="J26" s="48">
        <v>5038</v>
      </c>
      <c r="K26" s="44">
        <v>61619</v>
      </c>
      <c r="L26" s="49">
        <v>5172</v>
      </c>
      <c r="M26" s="49">
        <v>4455</v>
      </c>
      <c r="N26" s="42" t="s">
        <v>55</v>
      </c>
      <c r="O26" s="49">
        <v>6052</v>
      </c>
      <c r="P26" s="49">
        <v>294</v>
      </c>
      <c r="Q26" s="49">
        <v>7</v>
      </c>
      <c r="R26" s="52" t="s">
        <v>55</v>
      </c>
    </row>
    <row r="27" spans="1:18" s="1" customFormat="1" ht="15.75" thickBot="1" x14ac:dyDescent="0.3">
      <c r="A27" s="9"/>
      <c r="B27" s="31">
        <v>41821</v>
      </c>
      <c r="C27" s="36">
        <v>2050319</v>
      </c>
      <c r="D27" s="71">
        <v>9700</v>
      </c>
      <c r="E27" s="71">
        <v>151375</v>
      </c>
      <c r="F27" s="71">
        <v>592</v>
      </c>
      <c r="G27" s="42" t="s">
        <v>55</v>
      </c>
      <c r="H27" s="42" t="s">
        <v>55</v>
      </c>
      <c r="I27" s="71">
        <v>107128</v>
      </c>
      <c r="J27" s="71">
        <v>5095</v>
      </c>
      <c r="K27" s="36">
        <v>67895</v>
      </c>
      <c r="L27" s="72">
        <v>4808</v>
      </c>
      <c r="M27" s="36">
        <v>4854</v>
      </c>
      <c r="N27" s="63">
        <v>0</v>
      </c>
      <c r="O27" s="72">
        <v>5863</v>
      </c>
      <c r="P27" s="72">
        <v>294</v>
      </c>
      <c r="Q27" s="63">
        <v>0</v>
      </c>
      <c r="R27" s="63">
        <v>0</v>
      </c>
    </row>
    <row r="28" spans="1:18" s="1" customFormat="1" x14ac:dyDescent="0.25">
      <c r="A28" s="9"/>
      <c r="B28" s="1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1" customFormat="1" x14ac:dyDescent="0.25">
      <c r="A29" s="9"/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s="1" customFormat="1" x14ac:dyDescent="0.25">
      <c r="A30" s="9"/>
      <c r="B30" s="12"/>
      <c r="C30" s="12"/>
      <c r="D30" s="12"/>
      <c r="E30" s="12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2"/>
      <c r="C31" s="12"/>
      <c r="D31" s="12"/>
      <c r="E31" s="12"/>
      <c r="F31" s="12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ht="18" x14ac:dyDescent="0.25">
      <c r="A32" s="9"/>
      <c r="B32" s="82" t="s">
        <v>52</v>
      </c>
      <c r="C32" s="82"/>
      <c r="D32" s="82"/>
      <c r="E32" s="11"/>
      <c r="F32" s="11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75" t="s">
        <v>67</v>
      </c>
      <c r="C33" s="75"/>
      <c r="D33" s="75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x14ac:dyDescent="0.25">
      <c r="A34" s="9"/>
      <c r="B34" s="12"/>
      <c r="C34" s="12"/>
      <c r="D34" s="103"/>
      <c r="E34" s="103"/>
      <c r="F34" s="103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2"/>
      <c r="C35" s="13"/>
      <c r="D35" s="12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4" t="s">
        <v>71</v>
      </c>
      <c r="C36" s="14"/>
      <c r="D36" s="12"/>
      <c r="E36" s="12"/>
      <c r="F36" s="12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4" t="s">
        <v>68</v>
      </c>
      <c r="C37" s="14"/>
      <c r="D37" s="14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2"/>
      <c r="C38" s="12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ht="16.5" thickBot="1" x14ac:dyDescent="0.3">
      <c r="A40" s="9"/>
      <c r="B40" s="15"/>
      <c r="C40" s="15"/>
      <c r="D40" s="15"/>
      <c r="E40" s="15"/>
      <c r="F40" s="15"/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" customFormat="1" ht="15.75" thickBot="1" x14ac:dyDescent="0.3">
      <c r="A41" s="9"/>
      <c r="B41" s="86">
        <v>41821</v>
      </c>
      <c r="C41" s="87"/>
      <c r="D41" s="87"/>
      <c r="E41" s="87"/>
      <c r="F41" s="87"/>
      <c r="G41" s="10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" customFormat="1" ht="15.75" thickBot="1" x14ac:dyDescent="0.3">
      <c r="A42" s="9"/>
      <c r="B42" s="88" t="s">
        <v>6</v>
      </c>
      <c r="C42" s="89"/>
      <c r="D42" s="88" t="s">
        <v>47</v>
      </c>
      <c r="E42" s="89"/>
      <c r="F42" s="88" t="s">
        <v>32</v>
      </c>
      <c r="G42" s="10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x14ac:dyDescent="0.25">
      <c r="A43" s="9"/>
      <c r="B43" s="90" t="s">
        <v>42</v>
      </c>
      <c r="C43" s="93"/>
      <c r="D43" s="90">
        <v>2050319</v>
      </c>
      <c r="E43" s="91"/>
      <c r="F43" s="93">
        <v>9700</v>
      </c>
      <c r="G43" s="9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x14ac:dyDescent="0.25">
      <c r="A44" s="9"/>
      <c r="B44" s="83" t="s">
        <v>43</v>
      </c>
      <c r="C44" s="80"/>
      <c r="D44" s="83">
        <v>151375</v>
      </c>
      <c r="E44" s="81"/>
      <c r="F44" s="80">
        <v>592</v>
      </c>
      <c r="G44" s="8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83" t="s">
        <v>45</v>
      </c>
      <c r="C45" s="80"/>
      <c r="D45" s="83">
        <v>107128</v>
      </c>
      <c r="E45" s="81"/>
      <c r="F45" s="80">
        <v>5095</v>
      </c>
      <c r="G45" s="8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83" t="s">
        <v>2</v>
      </c>
      <c r="C46" s="80"/>
      <c r="D46" s="83">
        <v>67895</v>
      </c>
      <c r="E46" s="81"/>
      <c r="F46" s="80">
        <v>4808</v>
      </c>
      <c r="G46" s="8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83" t="s">
        <v>35</v>
      </c>
      <c r="C47" s="80"/>
      <c r="D47" s="83">
        <v>4854</v>
      </c>
      <c r="E47" s="81"/>
      <c r="F47" s="80">
        <v>0</v>
      </c>
      <c r="G47" s="8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83" t="s">
        <v>46</v>
      </c>
      <c r="C48" s="80"/>
      <c r="D48" s="83">
        <v>5863</v>
      </c>
      <c r="E48" s="81"/>
      <c r="F48" s="80">
        <v>294</v>
      </c>
      <c r="G48" s="8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ht="15.75" thickBot="1" x14ac:dyDescent="0.3">
      <c r="A49" s="9"/>
      <c r="B49" s="84" t="s">
        <v>59</v>
      </c>
      <c r="C49" s="85"/>
      <c r="D49" s="84">
        <v>0</v>
      </c>
      <c r="E49" s="94"/>
      <c r="F49" s="85">
        <v>0</v>
      </c>
      <c r="G49" s="9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t="s">
        <v>58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s="1" customFormat="1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5" s="1" customFormat="1" x14ac:dyDescent="0.25">
      <c r="A52" s="9"/>
      <c r="B52" s="12"/>
      <c r="C52" s="12"/>
      <c r="D52" s="12"/>
      <c r="E52" s="12"/>
      <c r="F52" s="12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5" s="1" customFormat="1" x14ac:dyDescent="0.25">
      <c r="A53" s="9"/>
      <c r="B53" s="12"/>
      <c r="C53" s="12"/>
      <c r="D53" s="12"/>
      <c r="E53" s="12"/>
      <c r="F53" s="12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ht="18" x14ac:dyDescent="0.25">
      <c r="A54" s="9"/>
      <c r="B54" s="82" t="s">
        <v>52</v>
      </c>
      <c r="C54" s="82"/>
      <c r="D54" s="82"/>
      <c r="E54" s="11"/>
      <c r="F54" s="11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ht="19.5" customHeight="1" x14ac:dyDescent="0.25">
      <c r="A55" s="9"/>
      <c r="B55" s="92" t="s">
        <v>62</v>
      </c>
      <c r="C55" s="92"/>
      <c r="D55" s="92"/>
      <c r="E55" s="92"/>
      <c r="F55" s="92"/>
      <c r="G55" s="9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x14ac:dyDescent="0.25">
      <c r="A56" s="9"/>
      <c r="B56" s="12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x14ac:dyDescent="0.25">
      <c r="A57" s="9"/>
      <c r="B57" s="14" t="s">
        <v>72</v>
      </c>
      <c r="C57" s="14"/>
      <c r="D57" s="14"/>
      <c r="E57" s="12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2"/>
      <c r="C59" s="12"/>
      <c r="D59" s="12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ht="16.5" thickBot="1" x14ac:dyDescent="0.3">
      <c r="A60" s="9"/>
      <c r="B60" s="15"/>
      <c r="C60" s="15"/>
      <c r="D60" s="15"/>
      <c r="E60" s="15"/>
      <c r="F60" s="15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ht="34.5" thickBot="1" x14ac:dyDescent="0.3">
      <c r="A61" s="9"/>
      <c r="B61" s="28" t="s">
        <v>7</v>
      </c>
      <c r="C61" s="28" t="s">
        <v>64</v>
      </c>
      <c r="D61" s="28" t="s">
        <v>61</v>
      </c>
      <c r="E61" s="28" t="s">
        <v>63</v>
      </c>
      <c r="F61" s="53" t="s">
        <v>57</v>
      </c>
      <c r="G61" s="45" t="s">
        <v>33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5.75" thickBot="1" x14ac:dyDescent="0.3">
      <c r="A62" s="9"/>
      <c r="B62" s="54" t="s">
        <v>8</v>
      </c>
      <c r="C62" s="54">
        <v>151451</v>
      </c>
      <c r="D62" s="34">
        <v>25567</v>
      </c>
      <c r="E62" s="59">
        <v>594</v>
      </c>
      <c r="F62" s="55">
        <v>78</v>
      </c>
      <c r="G62" s="34">
        <f>SUM(C62:F62)</f>
        <v>177690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15.75" thickBot="1" x14ac:dyDescent="0.3">
      <c r="A63" s="9"/>
      <c r="B63" s="56" t="s">
        <v>9</v>
      </c>
      <c r="C63" s="56">
        <v>15589</v>
      </c>
      <c r="D63" s="35">
        <v>4091</v>
      </c>
      <c r="E63" s="58">
        <v>195</v>
      </c>
      <c r="F63" s="57">
        <v>4</v>
      </c>
      <c r="G63" s="34">
        <f t="shared" ref="G63:G85" si="1">SUM(C63:F63)</f>
        <v>19879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56" t="s">
        <v>10</v>
      </c>
      <c r="C64" s="56">
        <v>23699</v>
      </c>
      <c r="D64" s="35">
        <v>5829</v>
      </c>
      <c r="E64" s="58">
        <v>11</v>
      </c>
      <c r="F64" s="57">
        <v>3</v>
      </c>
      <c r="G64" s="34">
        <f t="shared" si="1"/>
        <v>29542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56" t="s">
        <v>11</v>
      </c>
      <c r="C65" s="56">
        <v>21070</v>
      </c>
      <c r="D65" s="35">
        <v>2774</v>
      </c>
      <c r="E65" s="58">
        <v>195</v>
      </c>
      <c r="F65" s="57">
        <v>3</v>
      </c>
      <c r="G65" s="34">
        <f t="shared" si="1"/>
        <v>24042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56" t="s">
        <v>12</v>
      </c>
      <c r="C66" s="56">
        <v>54264</v>
      </c>
      <c r="D66" s="35">
        <v>5751</v>
      </c>
      <c r="E66" s="58">
        <v>533</v>
      </c>
      <c r="F66" s="57">
        <v>58</v>
      </c>
      <c r="G66" s="34">
        <f t="shared" si="1"/>
        <v>60606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56" t="s">
        <v>13</v>
      </c>
      <c r="C67" s="56">
        <v>42349</v>
      </c>
      <c r="D67" s="35">
        <v>2483</v>
      </c>
      <c r="E67" s="58">
        <v>278</v>
      </c>
      <c r="F67" s="57">
        <v>8</v>
      </c>
      <c r="G67" s="34">
        <f t="shared" si="1"/>
        <v>45118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56" t="s">
        <v>14</v>
      </c>
      <c r="C68" s="56">
        <v>74199</v>
      </c>
      <c r="D68" s="35">
        <v>2957</v>
      </c>
      <c r="E68" s="58">
        <v>160</v>
      </c>
      <c r="F68" s="57">
        <v>43</v>
      </c>
      <c r="G68" s="34">
        <f t="shared" si="1"/>
        <v>77359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56" t="s">
        <v>15</v>
      </c>
      <c r="C69" s="56">
        <v>38020</v>
      </c>
      <c r="D69" s="35">
        <v>2651</v>
      </c>
      <c r="E69" s="58">
        <v>290</v>
      </c>
      <c r="F69" s="57">
        <v>11</v>
      </c>
      <c r="G69" s="34">
        <f t="shared" si="1"/>
        <v>40972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56" t="s">
        <v>16</v>
      </c>
      <c r="C70" s="56">
        <v>4955</v>
      </c>
      <c r="D70" s="35">
        <v>2945</v>
      </c>
      <c r="E70" s="58">
        <v>2</v>
      </c>
      <c r="F70" s="57">
        <v>0</v>
      </c>
      <c r="G70" s="34">
        <f t="shared" si="1"/>
        <v>7902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56" t="s">
        <v>17</v>
      </c>
      <c r="C71" s="56">
        <v>570309</v>
      </c>
      <c r="D71" s="35">
        <v>2057</v>
      </c>
      <c r="E71" s="58">
        <v>3749</v>
      </c>
      <c r="F71" s="57">
        <v>7</v>
      </c>
      <c r="G71" s="34">
        <f t="shared" si="1"/>
        <v>576122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56" t="s">
        <v>18</v>
      </c>
      <c r="C72" s="56">
        <v>61168</v>
      </c>
      <c r="D72" s="35">
        <v>4204</v>
      </c>
      <c r="E72" s="58">
        <v>1012</v>
      </c>
      <c r="F72" s="57">
        <v>68</v>
      </c>
      <c r="G72" s="34">
        <f t="shared" si="1"/>
        <v>66452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56" t="s">
        <v>19</v>
      </c>
      <c r="C73" s="56">
        <v>53765</v>
      </c>
      <c r="D73" s="35">
        <v>10104</v>
      </c>
      <c r="E73" s="58">
        <v>90</v>
      </c>
      <c r="F73" s="57">
        <v>128</v>
      </c>
      <c r="G73" s="34">
        <f t="shared" si="1"/>
        <v>64087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56" t="s">
        <v>20</v>
      </c>
      <c r="C74" s="56">
        <v>41573</v>
      </c>
      <c r="D74" s="35">
        <v>614</v>
      </c>
      <c r="E74" s="58">
        <v>18</v>
      </c>
      <c r="F74" s="57">
        <v>11</v>
      </c>
      <c r="G74" s="34">
        <f t="shared" si="1"/>
        <v>42216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56" t="s">
        <v>21</v>
      </c>
      <c r="C75" s="56">
        <v>95551</v>
      </c>
      <c r="D75" s="35">
        <v>6551</v>
      </c>
      <c r="E75" s="58">
        <v>147</v>
      </c>
      <c r="F75" s="57">
        <v>62</v>
      </c>
      <c r="G75" s="34">
        <f t="shared" si="1"/>
        <v>102311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56" t="s">
        <v>22</v>
      </c>
      <c r="C76" s="56">
        <v>13793</v>
      </c>
      <c r="D76" s="35">
        <v>5760</v>
      </c>
      <c r="E76" s="58">
        <v>66</v>
      </c>
      <c r="F76" s="57">
        <v>84</v>
      </c>
      <c r="G76" s="34">
        <f t="shared" si="1"/>
        <v>19703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56" t="s">
        <v>23</v>
      </c>
      <c r="C77" s="56">
        <v>9875</v>
      </c>
      <c r="D77" s="35">
        <v>1586</v>
      </c>
      <c r="E77" s="58">
        <v>141</v>
      </c>
      <c r="F77" s="57">
        <v>33</v>
      </c>
      <c r="G77" s="34">
        <f t="shared" si="1"/>
        <v>11635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56" t="s">
        <v>24</v>
      </c>
      <c r="C78" s="56">
        <v>9987</v>
      </c>
      <c r="D78" s="35">
        <v>1367</v>
      </c>
      <c r="E78" s="58">
        <v>56</v>
      </c>
      <c r="F78" s="57">
        <v>48</v>
      </c>
      <c r="G78" s="34">
        <f t="shared" si="1"/>
        <v>11458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2"/>
      <c r="V78" s="2"/>
      <c r="W78" s="2"/>
      <c r="X78" s="2"/>
    </row>
    <row r="79" spans="1:24" s="1" customFormat="1" ht="15.75" thickBot="1" x14ac:dyDescent="0.3">
      <c r="A79" s="9"/>
      <c r="B79" s="56" t="s">
        <v>25</v>
      </c>
      <c r="C79" s="56">
        <v>12256</v>
      </c>
      <c r="D79" s="35">
        <v>1574</v>
      </c>
      <c r="E79" s="58">
        <v>91</v>
      </c>
      <c r="F79" s="57">
        <v>68</v>
      </c>
      <c r="G79" s="34">
        <f t="shared" si="1"/>
        <v>13989</v>
      </c>
      <c r="H79" s="10"/>
      <c r="I79" s="1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1" customFormat="1" ht="15.75" thickBot="1" x14ac:dyDescent="0.3">
      <c r="A80" s="9"/>
      <c r="B80" s="56" t="s">
        <v>26</v>
      </c>
      <c r="C80" s="56">
        <v>801907</v>
      </c>
      <c r="D80" s="35">
        <v>3307</v>
      </c>
      <c r="E80" s="58">
        <v>10330</v>
      </c>
      <c r="F80" s="57">
        <v>18</v>
      </c>
      <c r="G80" s="34">
        <f t="shared" si="1"/>
        <v>815562</v>
      </c>
      <c r="H80" s="10"/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ht="15.75" thickBot="1" x14ac:dyDescent="0.3">
      <c r="A81" s="9"/>
      <c r="B81" s="56" t="s">
        <v>27</v>
      </c>
      <c r="C81" s="56">
        <v>25153</v>
      </c>
      <c r="D81" s="35">
        <v>723</v>
      </c>
      <c r="E81" s="58">
        <v>24</v>
      </c>
      <c r="F81" s="57">
        <v>4</v>
      </c>
      <c r="G81" s="34">
        <f t="shared" si="1"/>
        <v>25904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56" t="s">
        <v>28</v>
      </c>
      <c r="C82" s="56">
        <v>52714</v>
      </c>
      <c r="D82" s="35">
        <v>4375</v>
      </c>
      <c r="E82" s="58">
        <v>428</v>
      </c>
      <c r="F82" s="57">
        <v>4</v>
      </c>
      <c r="G82" s="34">
        <f t="shared" si="1"/>
        <v>57521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56" t="s">
        <v>29</v>
      </c>
      <c r="C83" s="56">
        <v>14775</v>
      </c>
      <c r="D83" s="35">
        <v>1985</v>
      </c>
      <c r="E83" s="58">
        <v>130</v>
      </c>
      <c r="F83" s="57">
        <v>37</v>
      </c>
      <c r="G83" s="34">
        <f t="shared" si="1"/>
        <v>16927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56" t="s">
        <v>30</v>
      </c>
      <c r="C84" s="56">
        <v>83586</v>
      </c>
      <c r="D84" s="35">
        <v>3747</v>
      </c>
      <c r="E84" s="58">
        <v>1062</v>
      </c>
      <c r="F84" s="57">
        <v>7</v>
      </c>
      <c r="G84" s="34">
        <f t="shared" si="1"/>
        <v>88402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60" t="s">
        <v>31</v>
      </c>
      <c r="C85" s="60">
        <v>7057</v>
      </c>
      <c r="D85" s="36">
        <v>5367</v>
      </c>
      <c r="E85" s="61">
        <v>55</v>
      </c>
      <c r="F85" s="62">
        <v>45</v>
      </c>
      <c r="G85" s="34">
        <f t="shared" si="1"/>
        <v>12524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64" t="s">
        <v>4</v>
      </c>
      <c r="C86" s="64">
        <f>SUM(C62:C85)</f>
        <v>2279065</v>
      </c>
      <c r="D86" s="65">
        <f>SUM(D62:D85)</f>
        <v>108369</v>
      </c>
      <c r="E86" s="66">
        <f>SUM(E62:E85)</f>
        <v>19657</v>
      </c>
      <c r="F86" s="67">
        <f>SUM(F62:F85)</f>
        <v>832</v>
      </c>
      <c r="G86" s="65">
        <f>SUM(C86:F86)</f>
        <v>2407923</v>
      </c>
      <c r="H86" s="10"/>
      <c r="I86" s="10" t="s">
        <v>56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9"/>
      <c r="B87" s="20"/>
      <c r="C87" s="20"/>
      <c r="D87" s="20"/>
      <c r="E87" s="20"/>
      <c r="F87" s="20"/>
      <c r="G87" s="2"/>
      <c r="H87" s="10"/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2" customFormat="1" x14ac:dyDescent="0.25">
      <c r="A88" s="9"/>
      <c r="B88" s="18"/>
      <c r="C88" s="10"/>
      <c r="D88" s="10"/>
      <c r="E88" s="10"/>
      <c r="F88" s="10"/>
      <c r="G88" s="21"/>
      <c r="H88" s="10"/>
      <c r="I88" s="10"/>
    </row>
    <row r="89" spans="1:24" s="2" customFormat="1" x14ac:dyDescent="0.25">
      <c r="A89" s="9"/>
      <c r="B89" s="12"/>
      <c r="C89" s="12"/>
      <c r="D89" s="12"/>
      <c r="E89" s="12"/>
      <c r="G89" s="21"/>
      <c r="H89" s="10"/>
      <c r="I89" s="10"/>
    </row>
    <row r="90" spans="1:24" s="2" customFormat="1" x14ac:dyDescent="0.25">
      <c r="A90" s="9"/>
      <c r="B90" s="12"/>
      <c r="C90" s="12"/>
      <c r="D90" s="12"/>
      <c r="E90" s="12"/>
      <c r="G90" s="21"/>
      <c r="H90" s="10"/>
      <c r="I90" s="10"/>
    </row>
    <row r="91" spans="1:24" s="2" customFormat="1" ht="18" x14ac:dyDescent="0.25">
      <c r="A91" s="9"/>
      <c r="B91" s="6" t="s">
        <v>53</v>
      </c>
      <c r="C91" s="6"/>
      <c r="D91" s="6"/>
      <c r="E91" s="11"/>
      <c r="G91" s="21"/>
      <c r="H91" s="10"/>
      <c r="I91" s="10"/>
    </row>
    <row r="92" spans="1:24" s="2" customFormat="1" x14ac:dyDescent="0.25">
      <c r="A92" s="9"/>
      <c r="B92" s="8" t="s">
        <v>54</v>
      </c>
      <c r="C92" s="8"/>
      <c r="D92" s="8"/>
      <c r="E92" s="8"/>
      <c r="F92" s="22"/>
      <c r="G92" s="21"/>
      <c r="H92" s="10"/>
      <c r="I92" s="10"/>
    </row>
    <row r="93" spans="1:24" s="2" customFormat="1" x14ac:dyDescent="0.25">
      <c r="A93" s="9"/>
      <c r="B93" s="12"/>
      <c r="C93" s="12"/>
      <c r="D93" s="8"/>
      <c r="E93" s="8"/>
      <c r="F93" s="22"/>
      <c r="G93" s="21"/>
      <c r="H93" s="10"/>
      <c r="I93" s="10"/>
    </row>
    <row r="94" spans="1:24" s="2" customFormat="1" x14ac:dyDescent="0.25">
      <c r="A94" s="9"/>
      <c r="B94" s="12"/>
      <c r="C94" s="13"/>
      <c r="D94" s="8"/>
      <c r="E94" s="8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8"/>
      <c r="F95" s="22"/>
      <c r="G95" s="21"/>
      <c r="H95" s="10"/>
      <c r="I95" s="10"/>
    </row>
    <row r="96" spans="1:24" s="2" customFormat="1" x14ac:dyDescent="0.25">
      <c r="A96" s="9"/>
      <c r="B96" s="14" t="s">
        <v>68</v>
      </c>
      <c r="C96" s="14"/>
      <c r="D96" s="8"/>
      <c r="E96" s="8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12"/>
      <c r="E97" s="12"/>
      <c r="F97" s="23"/>
      <c r="G97" s="21"/>
      <c r="H97" s="10"/>
      <c r="I97" s="10"/>
      <c r="K97" s="21"/>
      <c r="M97" s="21"/>
      <c r="O97" s="21"/>
      <c r="Q97" s="21"/>
      <c r="S97" s="21"/>
    </row>
    <row r="98" spans="1:19" s="2" customFormat="1" x14ac:dyDescent="0.25">
      <c r="A98" s="9"/>
      <c r="B98" s="12"/>
      <c r="C98" s="12"/>
      <c r="D98" s="12"/>
      <c r="E98" s="12"/>
      <c r="F98" s="23"/>
      <c r="G98" s="21"/>
      <c r="H98" s="10"/>
      <c r="I98" s="10"/>
      <c r="K98" s="21"/>
      <c r="M98" s="21"/>
      <c r="O98" s="21"/>
      <c r="Q98" s="21"/>
      <c r="S98" s="21"/>
    </row>
    <row r="99" spans="1:19" s="2" customFormat="1" ht="16.5" thickBot="1" x14ac:dyDescent="0.3">
      <c r="A99" s="9"/>
      <c r="B99" s="15"/>
      <c r="C99" s="15"/>
      <c r="D99" s="15"/>
      <c r="E99" s="15"/>
      <c r="F99" s="24"/>
      <c r="G99" s="21"/>
      <c r="H99" s="10"/>
      <c r="I99" s="10"/>
      <c r="K99" s="21"/>
      <c r="M99" s="21"/>
      <c r="O99" s="21"/>
      <c r="Q99" s="21"/>
      <c r="S99" s="21"/>
    </row>
    <row r="100" spans="1:19" s="1" customFormat="1" ht="15.75" thickBot="1" x14ac:dyDescent="0.3">
      <c r="A100" s="9"/>
      <c r="B100" s="86">
        <v>41821</v>
      </c>
      <c r="C100" s="87"/>
      <c r="D100" s="87"/>
      <c r="E100" s="87"/>
      <c r="F100" s="9"/>
      <c r="G100" s="21"/>
      <c r="H100" s="10"/>
      <c r="I100" s="10"/>
      <c r="J100" s="2"/>
      <c r="K100" s="21"/>
      <c r="L100" s="2"/>
      <c r="M100" s="21"/>
      <c r="N100" s="2"/>
      <c r="O100" s="21"/>
      <c r="P100" s="2"/>
      <c r="Q100" s="21"/>
      <c r="R100" s="2"/>
      <c r="S100" s="21"/>
    </row>
    <row r="101" spans="1:19" s="1" customFormat="1" ht="22.5" customHeight="1" thickBot="1" x14ac:dyDescent="0.3">
      <c r="A101" s="9"/>
      <c r="B101" s="28" t="s">
        <v>6</v>
      </c>
      <c r="C101" s="88" t="s">
        <v>5</v>
      </c>
      <c r="D101" s="89"/>
      <c r="E101" s="28" t="s">
        <v>34</v>
      </c>
      <c r="F101" s="9"/>
      <c r="G101" s="21"/>
      <c r="H101" s="10"/>
      <c r="I101" s="10"/>
      <c r="J101" s="2"/>
      <c r="K101" s="21"/>
      <c r="L101" s="2"/>
      <c r="M101" s="21"/>
      <c r="N101" s="2"/>
      <c r="O101" s="21"/>
      <c r="P101" s="2"/>
      <c r="Q101" s="21"/>
      <c r="R101" s="2"/>
      <c r="S101" s="21"/>
    </row>
    <row r="102" spans="1:19" s="1" customFormat="1" x14ac:dyDescent="0.25">
      <c r="A102" s="9"/>
      <c r="B102" s="37" t="s">
        <v>0</v>
      </c>
      <c r="C102" s="90">
        <v>2060019</v>
      </c>
      <c r="D102" s="91"/>
      <c r="E102" s="39">
        <f t="shared" ref="E102:E107" si="2">C102/$C$108</f>
        <v>0.85551697458764253</v>
      </c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x14ac:dyDescent="0.25">
      <c r="A103" s="9"/>
      <c r="B103" s="38" t="s">
        <v>1</v>
      </c>
      <c r="C103" s="83">
        <v>151967</v>
      </c>
      <c r="D103" s="81"/>
      <c r="E103" s="40">
        <f t="shared" si="2"/>
        <v>6.3111237360995345E-2</v>
      </c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8" t="s">
        <v>38</v>
      </c>
      <c r="C104" s="83">
        <v>6157</v>
      </c>
      <c r="D104" s="81"/>
      <c r="E104" s="40">
        <f t="shared" si="2"/>
        <v>2.5569754514575423E-3</v>
      </c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8" t="s">
        <v>36</v>
      </c>
      <c r="C105" s="83">
        <v>72703</v>
      </c>
      <c r="D105" s="81"/>
      <c r="E105" s="40">
        <f t="shared" si="2"/>
        <v>3.0193241229059236E-2</v>
      </c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8" t="s">
        <v>37</v>
      </c>
      <c r="C106" s="83">
        <v>112223</v>
      </c>
      <c r="D106" s="81"/>
      <c r="E106" s="40">
        <f t="shared" si="2"/>
        <v>4.6605726179782328E-2</v>
      </c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ht="15.75" thickBot="1" x14ac:dyDescent="0.3">
      <c r="A107" s="9"/>
      <c r="B107" s="50" t="s">
        <v>60</v>
      </c>
      <c r="C107" s="76">
        <v>4854</v>
      </c>
      <c r="D107" s="77"/>
      <c r="E107" s="68">
        <f t="shared" si="2"/>
        <v>2.0158451910630031E-3</v>
      </c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ht="15.75" thickBot="1" x14ac:dyDescent="0.3">
      <c r="A108" s="9"/>
      <c r="B108" s="69" t="s">
        <v>4</v>
      </c>
      <c r="C108" s="78">
        <f>SUM(C102:C107)</f>
        <v>2407923</v>
      </c>
      <c r="D108" s="79"/>
      <c r="E108" s="70">
        <f>SUM(E102:E107)</f>
        <v>0.99999999999999989</v>
      </c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x14ac:dyDescent="0.25">
      <c r="A109" s="9"/>
      <c r="B109" s="25"/>
      <c r="C109" s="20"/>
      <c r="D109" s="20"/>
      <c r="E109" s="26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x14ac:dyDescent="0.25">
      <c r="A110" s="9"/>
      <c r="B110" s="25"/>
      <c r="C110" s="20"/>
      <c r="D110" s="20"/>
      <c r="E110" s="26"/>
      <c r="F110" s="9"/>
      <c r="G110" s="21"/>
      <c r="H110" s="2"/>
      <c r="I110" s="21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2"/>
      <c r="C111" s="12"/>
      <c r="D111" s="12"/>
      <c r="E111" s="23"/>
      <c r="F111" s="9"/>
      <c r="G111" s="21"/>
      <c r="H111" s="2"/>
      <c r="I111" s="21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12"/>
      <c r="C112" s="12"/>
      <c r="D112" s="12"/>
      <c r="E112" s="23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ht="18" x14ac:dyDescent="0.25">
      <c r="A113" s="9"/>
      <c r="B113" s="6" t="s">
        <v>53</v>
      </c>
      <c r="C113" s="6"/>
      <c r="D113" s="6"/>
      <c r="E113" s="27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8" t="s">
        <v>65</v>
      </c>
      <c r="C114" s="8"/>
      <c r="D114" s="8"/>
      <c r="E114" s="22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x14ac:dyDescent="0.25">
      <c r="A115" s="9"/>
      <c r="B115" s="12"/>
      <c r="C115" s="12"/>
      <c r="D115" s="8"/>
      <c r="E115" s="22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12"/>
      <c r="C116" s="13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4" t="s">
        <v>68</v>
      </c>
      <c r="C118" s="14"/>
      <c r="D118" s="8"/>
      <c r="E118" s="2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1" customFormat="1" x14ac:dyDescent="0.25">
      <c r="A119" s="9"/>
      <c r="B119" s="12"/>
      <c r="C119" s="12"/>
      <c r="D119" s="12"/>
      <c r="E119" s="2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1" customFormat="1" x14ac:dyDescent="0.25">
      <c r="A120" s="9"/>
      <c r="B120" s="12"/>
      <c r="C120" s="12"/>
      <c r="D120" s="12"/>
      <c r="E120" s="2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ht="16.5" thickBot="1" x14ac:dyDescent="0.3">
      <c r="A121" s="9"/>
      <c r="B121" s="15"/>
      <c r="C121" s="15"/>
      <c r="D121" s="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5.75" thickBot="1" x14ac:dyDescent="0.3">
      <c r="A122" s="9"/>
      <c r="B122" s="28" t="s">
        <v>41</v>
      </c>
      <c r="C122" s="28" t="s">
        <v>48</v>
      </c>
      <c r="D122" s="45" t="s">
        <v>49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5" customHeight="1" x14ac:dyDescent="0.25">
      <c r="A123" s="9"/>
      <c r="B123" s="37">
        <v>2005</v>
      </c>
      <c r="C123" s="41">
        <v>574</v>
      </c>
      <c r="D123" s="46">
        <v>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9"/>
      <c r="B124" s="38">
        <v>2006</v>
      </c>
      <c r="C124" s="42">
        <v>541</v>
      </c>
      <c r="D124" s="47">
        <f>((C124-C123)/C123)*100</f>
        <v>-5.7491289198606275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5">
      <c r="A125" s="9"/>
      <c r="B125" s="38">
        <v>2007</v>
      </c>
      <c r="C125" s="42">
        <v>564</v>
      </c>
      <c r="D125" s="47">
        <f t="shared" ref="D125:D132" si="3">((C125-C124)/C124)*100</f>
        <v>4.251386321626617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8">
        <v>2008</v>
      </c>
      <c r="C126" s="42">
        <v>661</v>
      </c>
      <c r="D126" s="47">
        <f t="shared" si="3"/>
        <v>17.198581560283689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8">
        <v>2009</v>
      </c>
      <c r="C127" s="42">
        <v>932</v>
      </c>
      <c r="D127" s="47">
        <f t="shared" si="3"/>
        <v>40.998487140695914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8">
        <v>2010</v>
      </c>
      <c r="C128" s="42">
        <v>1097</v>
      </c>
      <c r="D128" s="47">
        <f t="shared" si="3"/>
        <v>17.703862660944207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8">
        <v>2011</v>
      </c>
      <c r="C129" s="42">
        <v>1370</v>
      </c>
      <c r="D129" s="47">
        <f t="shared" si="3"/>
        <v>24.886052871467641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8">
        <v>2012</v>
      </c>
      <c r="C130" s="42">
        <v>1636</v>
      </c>
      <c r="D130" s="47">
        <f t="shared" si="3"/>
        <v>19.416058394160586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s="1" customFormat="1" x14ac:dyDescent="0.25">
      <c r="A131" s="9"/>
      <c r="B131" s="50">
        <v>2013</v>
      </c>
      <c r="C131" s="51">
        <v>1918</v>
      </c>
      <c r="D131" s="47">
        <f t="shared" si="3"/>
        <v>17.237163814180928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5.75" thickBot="1" x14ac:dyDescent="0.3">
      <c r="A132" s="9"/>
      <c r="B132" s="31">
        <v>41821</v>
      </c>
      <c r="C132" s="43">
        <v>1987</v>
      </c>
      <c r="D132" s="47">
        <f t="shared" si="3"/>
        <v>3.5974973931178309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ht="1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s="1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s="1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31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E218" s="5"/>
    </row>
  </sheetData>
  <mergeCells count="59">
    <mergeCell ref="B41:G41"/>
    <mergeCell ref="B32:D32"/>
    <mergeCell ref="B33:D33"/>
    <mergeCell ref="B42:C42"/>
    <mergeCell ref="B43:C43"/>
    <mergeCell ref="D42:E42"/>
    <mergeCell ref="F42:G42"/>
    <mergeCell ref="D43:E43"/>
    <mergeCell ref="E12:F12"/>
    <mergeCell ref="G12:H12"/>
    <mergeCell ref="I12:J12"/>
    <mergeCell ref="K12:L12"/>
    <mergeCell ref="D34:F34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6:E46"/>
    <mergeCell ref="F43:G43"/>
    <mergeCell ref="D47:E47"/>
    <mergeCell ref="D49:E49"/>
    <mergeCell ref="D48:E48"/>
    <mergeCell ref="F48:G48"/>
    <mergeCell ref="F49:G49"/>
    <mergeCell ref="B46:C46"/>
    <mergeCell ref="D44:E44"/>
    <mergeCell ref="D45:E45"/>
    <mergeCell ref="F44:G44"/>
    <mergeCell ref="F45:G45"/>
    <mergeCell ref="F46:G46"/>
    <mergeCell ref="B44:C44"/>
    <mergeCell ref="C107:D107"/>
    <mergeCell ref="C108:D108"/>
    <mergeCell ref="F47:G47"/>
    <mergeCell ref="B54:D54"/>
    <mergeCell ref="B47:C47"/>
    <mergeCell ref="B49:C49"/>
    <mergeCell ref="B48:C48"/>
    <mergeCell ref="C105:D105"/>
    <mergeCell ref="C106:D106"/>
    <mergeCell ref="B100:E100"/>
    <mergeCell ref="C101:D101"/>
    <mergeCell ref="C102:D102"/>
    <mergeCell ref="C103:D103"/>
    <mergeCell ref="C104:D104"/>
    <mergeCell ref="B55:G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2014-09-01T16:47:02Z</dcterms:modified>
</cp:coreProperties>
</file>