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525" yWindow="120" windowWidth="9570" windowHeight="11640" tabRatio="852"/>
  </bookViews>
  <sheets>
    <sheet name="GRAFICAS CNT" sheetId="82" r:id="rId1"/>
    <sheet name="CNT EP" sheetId="81" r:id="rId2"/>
    <sheet name="GRAFICAS OTECEL" sheetId="83" r:id="rId3"/>
    <sheet name="OTECEL" sheetId="80" r:id="rId4"/>
    <sheet name="GRAFICAS CONECEL" sheetId="84" r:id="rId5"/>
    <sheet name="CONECEL" sheetId="1" r:id="rId6"/>
    <sheet name="Hoja1" sheetId="85" state="hidden" r:id="rId7"/>
  </sheets>
  <definedNames>
    <definedName name="_xlnm.Print_Area" localSheetId="1">'CNT EP'!#REF!</definedName>
    <definedName name="_xlnm.Print_Area" localSheetId="5">CONECEL!#REF!</definedName>
    <definedName name="_xlnm.Print_Area" localSheetId="3">OTECEL!#REF!</definedName>
  </definedNames>
  <calcPr calcId="145621"/>
</workbook>
</file>

<file path=xl/calcChain.xml><?xml version="1.0" encoding="utf-8"?>
<calcChain xmlns="http://schemas.openxmlformats.org/spreadsheetml/2006/main">
  <c r="C7" i="81" l="1"/>
  <c r="C7" i="84"/>
  <c r="C7" i="1"/>
  <c r="C7" i="83"/>
  <c r="C7" i="80"/>
  <c r="C7" i="82"/>
  <c r="H32" i="80" l="1"/>
  <c r="G32" i="80"/>
  <c r="H31" i="80"/>
  <c r="G31" i="80"/>
  <c r="F31" i="80"/>
  <c r="H28" i="80"/>
  <c r="G28" i="80"/>
  <c r="H26" i="80"/>
  <c r="G26" i="80"/>
  <c r="H22" i="80"/>
  <c r="G22" i="80"/>
  <c r="H20" i="80"/>
  <c r="H19" i="80"/>
  <c r="G19" i="80"/>
  <c r="F19" i="80"/>
  <c r="G18" i="80"/>
  <c r="H13" i="80"/>
  <c r="G13" i="80"/>
  <c r="F13" i="80"/>
  <c r="H22" i="1" l="1"/>
  <c r="E32" i="80" l="1"/>
  <c r="D32" i="80"/>
  <c r="E31" i="80"/>
  <c r="D31" i="80"/>
  <c r="C31" i="80"/>
  <c r="E28" i="80"/>
  <c r="D28" i="80"/>
  <c r="E26" i="80"/>
  <c r="D26" i="80"/>
  <c r="E22" i="80"/>
  <c r="D22" i="80"/>
  <c r="E20" i="80"/>
  <c r="E19" i="80"/>
  <c r="D19" i="80"/>
  <c r="C19" i="80"/>
  <c r="D18" i="80"/>
  <c r="E13" i="80"/>
  <c r="D13" i="80"/>
  <c r="C13" i="80"/>
</calcChain>
</file>

<file path=xl/sharedStrings.xml><?xml version="1.0" encoding="utf-8"?>
<sst xmlns="http://schemas.openxmlformats.org/spreadsheetml/2006/main" count="217" uniqueCount="40">
  <si>
    <t>GSM 850</t>
  </si>
  <si>
    <t>GSM 1900</t>
  </si>
  <si>
    <t>CDMA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</si>
  <si>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</si>
  <si>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</si>
  <si>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</si>
  <si>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</si>
  <si>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</si>
  <si>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</si>
  <si>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</si>
  <si>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</si>
  <si>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</si>
  <si>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</si>
  <si>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</si>
  <si>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</si>
  <si>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</si>
  <si>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</si>
  <si>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</si>
  <si>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</si>
  <si>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</si>
  <si>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</si>
  <si>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</si>
  <si>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Sucumbios</t>
  </si>
  <si>
    <t>Tungurahua</t>
  </si>
  <si>
    <t>Zamora Chinchipe</t>
  </si>
  <si>
    <t>Santa Elena</t>
  </si>
  <si>
    <t>Sto Domingo de los Tsachilas</t>
  </si>
  <si>
    <t>UMTS 850</t>
  </si>
  <si>
    <t>UMTS</t>
  </si>
  <si>
    <t>Telefonía Móvil</t>
  </si>
  <si>
    <t>Número mensual de radiobases por tecnología y por provincia - CONECEL S.A.</t>
  </si>
  <si>
    <t>Número mensual de radiobases por tecnología y por provincia - OTECEL S.A.</t>
  </si>
  <si>
    <t>Número mensual de radiobases por tecnología y por provincia - CNT EP</t>
  </si>
  <si>
    <t>Radiobases CNT EP</t>
  </si>
  <si>
    <t>Radiobases OTECEL S.A.</t>
  </si>
  <si>
    <t>Radiobases CONECEL S.A.</t>
  </si>
  <si>
    <t>LTE AWS</t>
  </si>
  <si>
    <t>LTE 700</t>
  </si>
  <si>
    <t>UMTS 1900</t>
  </si>
  <si>
    <t>Fecha de Publicación: 20 de Enero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</si>
</sst>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[$€-2]\ * #,##0.00_ ;_ [$€-2]\ * \-#,##0.00_ ;_ [$€-2]\ * &quot;-&quot;??_ "/>
    <numFmt numFmtId="165" formatCode="_(&quot;$&quot;* #,##0_);_(&quot;$&quot;* \(#,##0\);_(&quot;$&quot;* &quot;-&quot;_);_(@_)"/>
    <numFmt numFmtId="166" formatCode="_ * #,##0.00_ ;_ * \-#,##0.00_ ;_ * &quot;-&quot;??_ ;_ @_ "/>
    <numFmt numFmtId="167" formatCode="_-* #,##0.00\ _P_t_s_-;\-* #,##0.00\ _P_t_s_-;_-* &quot;-&quot;??\ _P_t_s_-;_-@_-"/>
    <numFmt numFmtId="168" formatCode="[$-409]d\-mmm\-yy;@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/>
      <name val="Arial"/>
      <family val="2"/>
    </font>
    <font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u/>
      <sz val="7.7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39">
    <xf numFmtId="0" fontId="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2" fillId="13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" fillId="1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2" fillId="21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2" fillId="25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2" fillId="2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2" fillId="33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2" fillId="14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2" fillId="18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2" fillId="22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2" fillId="2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2" fillId="30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" fillId="3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8" fillId="1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8" fillId="1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8" fillId="2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28" fillId="2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8" fillId="31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28" fillId="35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39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17" fillId="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22" fillId="9" borderId="32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4" fillId="54" borderId="38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24" fillId="10" borderId="35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5" fillId="55" borderId="39" applyNumberFormat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23" fillId="0" borderId="34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5" fillId="55" borderId="39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28" fillId="12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8" fillId="16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28" fillId="20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28" fillId="2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8" fillId="2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8" fillId="3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20" fillId="8" borderId="32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38" fillId="41" borderId="3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45" fillId="0" borderId="41" applyNumberFormat="0" applyFill="0" applyAlignment="0" applyProtection="0"/>
    <xf numFmtId="0" fontId="4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8" fillId="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8" fillId="41" borderId="38" applyNumberFormat="0" applyAlignment="0" applyProtection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36" fillId="0" borderId="40" applyNumberFormat="0" applyFill="0" applyAlignment="0" applyProtection="0"/>
    <xf numFmtId="165" fontId="49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49" fillId="0" borderId="0"/>
    <xf numFmtId="167" fontId="6" fillId="0" borderId="0" applyFont="0" applyFill="0" applyBorder="0" applyAlignment="0" applyProtection="0"/>
    <xf numFmtId="165" fontId="49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19" fillId="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168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49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50" fillId="0" borderId="0"/>
    <xf numFmtId="0" fontId="6" fillId="0" borderId="0"/>
    <xf numFmtId="0" fontId="5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49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2" fillId="11" borderId="36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6" fillId="57" borderId="44" applyNumberFormat="0" applyFont="0" applyAlignment="0" applyProtection="0"/>
    <xf numFmtId="0" fontId="31" fillId="57" borderId="44" applyNumberFormat="0" applyFon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21" fillId="9" borderId="33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1" fillId="54" borderId="45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14" fillId="0" borderId="29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15" fillId="0" borderId="30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4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16" fillId="0" borderId="31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27" fillId="0" borderId="37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7" fillId="0" borderId="46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36" applyNumberFormat="0" applyFont="0" applyAlignment="0" applyProtection="0"/>
  </cellStyleXfs>
  <cellXfs count="231">
    <xf numFmtId="0" fontId="0" fillId="0" borderId="0" xfId="0"/>
    <xf numFmtId="0" fontId="4" fillId="0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/>
    <xf numFmtId="0" fontId="9" fillId="2" borderId="0" xfId="0" applyFont="1" applyFill="1" applyAlignment="1"/>
    <xf numFmtId="0" fontId="10" fillId="2" borderId="0" xfId="0" applyFont="1" applyFill="1" applyAlignment="1"/>
    <xf numFmtId="0" fontId="4" fillId="3" borderId="0" xfId="0" applyFont="1" applyFill="1" applyAlignment="1">
      <alignment horizontal="center"/>
    </xf>
    <xf numFmtId="17" fontId="11" fillId="4" borderId="13" xfId="0" applyNumberFormat="1" applyFont="1" applyFill="1" applyBorder="1" applyAlignment="1">
      <alignment horizontal="center" vertical="center" wrapText="1"/>
    </xf>
    <xf numFmtId="17" fontId="11" fillId="4" borderId="15" xfId="0" applyNumberFormat="1" applyFont="1" applyFill="1" applyBorder="1" applyAlignment="1">
      <alignment horizontal="center" vertical="center" wrapText="1"/>
    </xf>
    <xf numFmtId="17" fontId="11" fillId="4" borderId="1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3" borderId="0" xfId="0" applyFont="1" applyFill="1"/>
    <xf numFmtId="0" fontId="0" fillId="4" borderId="0" xfId="0" applyFill="1"/>
    <xf numFmtId="0" fontId="8" fillId="2" borderId="0" xfId="0" applyFont="1" applyFill="1" applyAlignment="1"/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" fontId="11" fillId="4" borderId="13" xfId="0" applyNumberFormat="1" applyFont="1" applyFill="1" applyBorder="1" applyAlignment="1">
      <alignment horizontal="center" vertical="center" wrapText="1"/>
    </xf>
    <xf numFmtId="17" fontId="11" fillId="4" borderId="1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" fontId="11" fillId="4" borderId="13" xfId="0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17" fontId="11" fillId="4" borderId="14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" fontId="11" fillId="4" borderId="13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17" fontId="11" fillId="4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20" xfId="5" applyFont="1" applyFill="1" applyBorder="1" applyAlignment="1">
      <alignment horizontal="center" vertical="center" wrapText="1"/>
    </xf>
    <xf numFmtId="0" fontId="3" fillId="0" borderId="22" xfId="5" applyFont="1" applyFill="1" applyBorder="1" applyAlignment="1">
      <alignment horizontal="center" vertical="center" wrapText="1"/>
    </xf>
    <xf numFmtId="0" fontId="3" fillId="0" borderId="23" xfId="5" applyFont="1" applyFill="1" applyBorder="1" applyAlignment="1">
      <alignment horizontal="center" vertical="center" wrapText="1"/>
    </xf>
    <xf numFmtId="17" fontId="11" fillId="4" borderId="2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" fontId="11" fillId="4" borderId="17" xfId="0" applyNumberFormat="1" applyFont="1" applyFill="1" applyBorder="1" applyAlignment="1">
      <alignment horizontal="center" vertical="center" wrapText="1"/>
    </xf>
    <xf numFmtId="17" fontId="11" fillId="4" borderId="5" xfId="0" applyNumberFormat="1" applyFont="1" applyFill="1" applyBorder="1" applyAlignment="1">
      <alignment horizontal="center" vertical="center" wrapText="1"/>
    </xf>
    <xf numFmtId="17" fontId="11" fillId="4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5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19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7" fontId="11" fillId="4" borderId="12" xfId="0" applyNumberFormat="1" applyFont="1" applyFill="1" applyBorder="1" applyAlignment="1">
      <alignment horizontal="center" vertical="center" wrapText="1"/>
    </xf>
    <xf numFmtId="17" fontId="11" fillId="4" borderId="14" xfId="0" applyNumberFormat="1" applyFont="1" applyFill="1" applyBorder="1" applyAlignment="1">
      <alignment horizontal="center" vertical="center" wrapText="1"/>
    </xf>
    <xf numFmtId="17" fontId="11" fillId="4" borderId="13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7" fontId="11" fillId="4" borderId="26" xfId="0" applyNumberFormat="1" applyFont="1" applyFill="1" applyBorder="1" applyAlignment="1">
      <alignment horizontal="center" vertical="center" wrapText="1"/>
    </xf>
    <xf numFmtId="17" fontId="11" fillId="4" borderId="27" xfId="0" applyNumberFormat="1" applyFont="1" applyFill="1" applyBorder="1" applyAlignment="1">
      <alignment horizontal="center" vertical="center" wrapText="1"/>
    </xf>
    <xf numFmtId="17" fontId="11" fillId="4" borderId="28" xfId="0" applyNumberFormat="1" applyFont="1" applyFill="1" applyBorder="1" applyAlignment="1">
      <alignment horizontal="center" vertical="center" wrapText="1"/>
    </xf>
  </cellXfs>
  <cellStyles count="839">
    <cellStyle name="%" xfId="1"/>
    <cellStyle name="% 10" xfId="12"/>
    <cellStyle name="% 10 2" xfId="13"/>
    <cellStyle name="% 11" xfId="11"/>
    <cellStyle name="% 2" xfId="14"/>
    <cellStyle name="% 2 2" xfId="10"/>
    <cellStyle name="% 2 2 2" xfId="15"/>
    <cellStyle name="% 2 3" xfId="16"/>
    <cellStyle name="% 2 4" xfId="17"/>
    <cellStyle name="% 3" xfId="2"/>
    <cellStyle name="% 3 2" xfId="18"/>
    <cellStyle name="% 3 3" xfId="19"/>
    <cellStyle name="% 4" xfId="20"/>
    <cellStyle name="% 4 2" xfId="21"/>
    <cellStyle name="% 4 3" xfId="22"/>
    <cellStyle name="% 5" xfId="23"/>
    <cellStyle name="% 5 2" xfId="24"/>
    <cellStyle name="% 5 3" xfId="25"/>
    <cellStyle name="% 5 4" xfId="26"/>
    <cellStyle name="% 6" xfId="27"/>
    <cellStyle name="% 6 2" xfId="28"/>
    <cellStyle name="% 7" xfId="29"/>
    <cellStyle name="% 8" xfId="30"/>
    <cellStyle name="% 9" xfId="31"/>
    <cellStyle name="% 9 2" xfId="32"/>
    <cellStyle name="%_Ene 10 P-MP (1.5 GHz)" xfId="33"/>
    <cellStyle name="%_Ene 10 P-MP (1.5 GHz) 2" xfId="34"/>
    <cellStyle name="%_Frecuencia Reservadas CNT" xfId="35"/>
    <cellStyle name="%_Hoja1" xfId="36"/>
    <cellStyle name="%_RC-3B" xfId="37"/>
    <cellStyle name="=C:\WINNT\SYSTEM32\COMMAND.COM" xfId="38"/>
    <cellStyle name="=C:\WINNT\SYSTEM32\COMMAND.COM 2" xfId="39"/>
    <cellStyle name="=C:\WINNT\SYSTEM32\COMMAND.COM 3" xfId="40"/>
    <cellStyle name="=C:\WINNT\SYSTEM32\COMMAND.COM 4" xfId="41"/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Énfasis1 10" xfId="49"/>
    <cellStyle name="20% - Énfasis1 11" xfId="48"/>
    <cellStyle name="20% - Énfasis1 2" xfId="50"/>
    <cellStyle name="20% - Énfasis1 2 2" xfId="51"/>
    <cellStyle name="20% - Énfasis1 2 3" xfId="776"/>
    <cellStyle name="20% - Énfasis1 3" xfId="52"/>
    <cellStyle name="20% - Énfasis1 4" xfId="53"/>
    <cellStyle name="20% - Énfasis1 5" xfId="54"/>
    <cellStyle name="20% - Énfasis1 6" xfId="55"/>
    <cellStyle name="20% - Énfasis1 7" xfId="56"/>
    <cellStyle name="20% - Énfasis1 8" xfId="57"/>
    <cellStyle name="20% - Énfasis1 9" xfId="58"/>
    <cellStyle name="20% - Énfasis2 10" xfId="60"/>
    <cellStyle name="20% - Énfasis2 11" xfId="59"/>
    <cellStyle name="20% - Énfasis2 2" xfId="61"/>
    <cellStyle name="20% - Énfasis2 2 2" xfId="62"/>
    <cellStyle name="20% - Énfasis2 2 3" xfId="777"/>
    <cellStyle name="20% - Énfasis2 3" xfId="63"/>
    <cellStyle name="20% - Énfasis2 4" xfId="64"/>
    <cellStyle name="20% - Énfasis2 5" xfId="65"/>
    <cellStyle name="20% - Énfasis2 6" xfId="66"/>
    <cellStyle name="20% - Énfasis2 7" xfId="67"/>
    <cellStyle name="20% - Énfasis2 8" xfId="68"/>
    <cellStyle name="20% - Énfasis2 9" xfId="69"/>
    <cellStyle name="20% - Énfasis3 10" xfId="71"/>
    <cellStyle name="20% - Énfasis3 11" xfId="70"/>
    <cellStyle name="20% - Énfasis3 2" xfId="72"/>
    <cellStyle name="20% - Énfasis3 2 2" xfId="73"/>
    <cellStyle name="20% - Énfasis3 2 3" xfId="778"/>
    <cellStyle name="20% - Énfasis3 3" xfId="74"/>
    <cellStyle name="20% - Énfasis3 4" xfId="75"/>
    <cellStyle name="20% - Énfasis3 5" xfId="76"/>
    <cellStyle name="20% - Énfasis3 6" xfId="77"/>
    <cellStyle name="20% - Énfasis3 7" xfId="78"/>
    <cellStyle name="20% - Énfasis3 8" xfId="79"/>
    <cellStyle name="20% - Énfasis3 9" xfId="80"/>
    <cellStyle name="20% - Énfasis4 10" xfId="82"/>
    <cellStyle name="20% - Énfasis4 11" xfId="81"/>
    <cellStyle name="20% - Énfasis4 2" xfId="83"/>
    <cellStyle name="20% - Énfasis4 2 2" xfId="84"/>
    <cellStyle name="20% - Énfasis4 2 3" xfId="779"/>
    <cellStyle name="20% - Énfasis4 3" xfId="85"/>
    <cellStyle name="20% - Énfasis4 4" xfId="86"/>
    <cellStyle name="20% - Énfasis4 5" xfId="87"/>
    <cellStyle name="20% - Énfasis4 6" xfId="88"/>
    <cellStyle name="20% - Énfasis4 7" xfId="89"/>
    <cellStyle name="20% - Énfasis4 8" xfId="90"/>
    <cellStyle name="20% - Énfasis4 9" xfId="91"/>
    <cellStyle name="20% - Énfasis5 10" xfId="93"/>
    <cellStyle name="20% - Énfasis5 11" xfId="92"/>
    <cellStyle name="20% - Énfasis5 2" xfId="94"/>
    <cellStyle name="20% - Énfasis5 2 2" xfId="95"/>
    <cellStyle name="20% - Énfasis5 2 3" xfId="780"/>
    <cellStyle name="20% - Énfasis5 3" xfId="96"/>
    <cellStyle name="20% - Énfasis5 4" xfId="97"/>
    <cellStyle name="20% - Énfasis5 5" xfId="98"/>
    <cellStyle name="20% - Énfasis5 6" xfId="99"/>
    <cellStyle name="20% - Énfasis5 7" xfId="100"/>
    <cellStyle name="20% - Énfasis5 8" xfId="101"/>
    <cellStyle name="20% - Énfasis5 9" xfId="102"/>
    <cellStyle name="20% - Énfasis6 10" xfId="104"/>
    <cellStyle name="20% - Énfasis6 11" xfId="103"/>
    <cellStyle name="20% - Énfasis6 2" xfId="105"/>
    <cellStyle name="20% - Énfasis6 2 2" xfId="106"/>
    <cellStyle name="20% - Énfasis6 2 3" xfId="781"/>
    <cellStyle name="20% - Énfasis6 3" xfId="107"/>
    <cellStyle name="20% - Énfasis6 4" xfId="108"/>
    <cellStyle name="20% - Énfasis6 5" xfId="109"/>
    <cellStyle name="20% - Énfasis6 6" xfId="110"/>
    <cellStyle name="20% - Énfasis6 7" xfId="111"/>
    <cellStyle name="20% - Énfasis6 8" xfId="112"/>
    <cellStyle name="20% - Énfasis6 9" xfId="113"/>
    <cellStyle name="40% - Accent1" xfId="114"/>
    <cellStyle name="40% - Accent2" xfId="115"/>
    <cellStyle name="40% - Accent3" xfId="116"/>
    <cellStyle name="40% - Accent4" xfId="117"/>
    <cellStyle name="40% - Accent5" xfId="118"/>
    <cellStyle name="40% - Accent6" xfId="119"/>
    <cellStyle name="40% - Énfasis1 10" xfId="121"/>
    <cellStyle name="40% - Énfasis1 11" xfId="120"/>
    <cellStyle name="40% - Énfasis1 2" xfId="122"/>
    <cellStyle name="40% - Énfasis1 2 2" xfId="123"/>
    <cellStyle name="40% - Énfasis1 2 3" xfId="782"/>
    <cellStyle name="40% - Énfasis1 3" xfId="124"/>
    <cellStyle name="40% - Énfasis1 4" xfId="125"/>
    <cellStyle name="40% - Énfasis1 5" xfId="126"/>
    <cellStyle name="40% - Énfasis1 6" xfId="127"/>
    <cellStyle name="40% - Énfasis1 7" xfId="128"/>
    <cellStyle name="40% - Énfasis1 8" xfId="129"/>
    <cellStyle name="40% - Énfasis1 9" xfId="130"/>
    <cellStyle name="40% - Énfasis2 10" xfId="132"/>
    <cellStyle name="40% - Énfasis2 11" xfId="131"/>
    <cellStyle name="40% - Énfasis2 2" xfId="133"/>
    <cellStyle name="40% - Énfasis2 2 2" xfId="134"/>
    <cellStyle name="40% - Énfasis2 2 3" xfId="783"/>
    <cellStyle name="40% - Énfasis2 3" xfId="135"/>
    <cellStyle name="40% - Énfasis2 4" xfId="136"/>
    <cellStyle name="40% - Énfasis2 5" xfId="137"/>
    <cellStyle name="40% - Énfasis2 6" xfId="138"/>
    <cellStyle name="40% - Énfasis2 7" xfId="139"/>
    <cellStyle name="40% - Énfasis2 8" xfId="140"/>
    <cellStyle name="40% - Énfasis2 9" xfId="141"/>
    <cellStyle name="40% - Énfasis3 10" xfId="143"/>
    <cellStyle name="40% - Énfasis3 11" xfId="142"/>
    <cellStyle name="40% - Énfasis3 2" xfId="144"/>
    <cellStyle name="40% - Énfasis3 2 2" xfId="145"/>
    <cellStyle name="40% - Énfasis3 2 3" xfId="784"/>
    <cellStyle name="40% - Énfasis3 3" xfId="146"/>
    <cellStyle name="40% - Énfasis3 4" xfId="147"/>
    <cellStyle name="40% - Énfasis3 5" xfId="148"/>
    <cellStyle name="40% - Énfasis3 6" xfId="149"/>
    <cellStyle name="40% - Énfasis3 7" xfId="150"/>
    <cellStyle name="40% - Énfasis3 8" xfId="151"/>
    <cellStyle name="40% - Énfasis3 9" xfId="152"/>
    <cellStyle name="40% - Énfasis4 10" xfId="154"/>
    <cellStyle name="40% - Énfasis4 11" xfId="153"/>
    <cellStyle name="40% - Énfasis4 2" xfId="155"/>
    <cellStyle name="40% - Énfasis4 2 2" xfId="156"/>
    <cellStyle name="40% - Énfasis4 2 3" xfId="785"/>
    <cellStyle name="40% - Énfasis4 3" xfId="157"/>
    <cellStyle name="40% - Énfasis4 4" xfId="158"/>
    <cellStyle name="40% - Énfasis4 5" xfId="159"/>
    <cellStyle name="40% - Énfasis4 6" xfId="160"/>
    <cellStyle name="40% - Énfasis4 7" xfId="161"/>
    <cellStyle name="40% - Énfasis4 8" xfId="162"/>
    <cellStyle name="40% - Énfasis4 9" xfId="163"/>
    <cellStyle name="40% - Énfasis5 10" xfId="165"/>
    <cellStyle name="40% - Énfasis5 11" xfId="164"/>
    <cellStyle name="40% - Énfasis5 2" xfId="166"/>
    <cellStyle name="40% - Énfasis5 2 2" xfId="167"/>
    <cellStyle name="40% - Énfasis5 2 3" xfId="786"/>
    <cellStyle name="40% - Énfasis5 3" xfId="168"/>
    <cellStyle name="40% - Énfasis5 4" xfId="169"/>
    <cellStyle name="40% - Énfasis5 5" xfId="170"/>
    <cellStyle name="40% - Énfasis5 6" xfId="171"/>
    <cellStyle name="40% - Énfasis5 7" xfId="172"/>
    <cellStyle name="40% - Énfasis5 8" xfId="173"/>
    <cellStyle name="40% - Énfasis5 9" xfId="174"/>
    <cellStyle name="40% - Énfasis6 10" xfId="176"/>
    <cellStyle name="40% - Énfasis6 11" xfId="175"/>
    <cellStyle name="40% - Énfasis6 2" xfId="177"/>
    <cellStyle name="40% - Énfasis6 2 2" xfId="178"/>
    <cellStyle name="40% - Énfasis6 2 3" xfId="787"/>
    <cellStyle name="40% - Énfasis6 3" xfId="179"/>
    <cellStyle name="40% - Énfasis6 4" xfId="180"/>
    <cellStyle name="40% - Énfasis6 5" xfId="181"/>
    <cellStyle name="40% - Énfasis6 6" xfId="182"/>
    <cellStyle name="40% - Énfasis6 7" xfId="183"/>
    <cellStyle name="40% - Énfasis6 8" xfId="184"/>
    <cellStyle name="40% - Énfasis6 9" xfId="185"/>
    <cellStyle name="60% - Accent1" xfId="186"/>
    <cellStyle name="60% - Accent2" xfId="187"/>
    <cellStyle name="60% - Accent3" xfId="188"/>
    <cellStyle name="60% - Accent4" xfId="189"/>
    <cellStyle name="60% - Accent5" xfId="190"/>
    <cellStyle name="60% - Accent6" xfId="191"/>
    <cellStyle name="60% - Énfasis1 10" xfId="193"/>
    <cellStyle name="60% - Énfasis1 11" xfId="192"/>
    <cellStyle name="60% - Énfasis1 2" xfId="194"/>
    <cellStyle name="60% - Énfasis1 2 2" xfId="195"/>
    <cellStyle name="60% - Énfasis1 3" xfId="196"/>
    <cellStyle name="60% - Énfasis1 4" xfId="197"/>
    <cellStyle name="60% - Énfasis1 5" xfId="198"/>
    <cellStyle name="60% - Énfasis1 6" xfId="199"/>
    <cellStyle name="60% - Énfasis1 7" xfId="200"/>
    <cellStyle name="60% - Énfasis1 8" xfId="201"/>
    <cellStyle name="60% - Énfasis1 9" xfId="202"/>
    <cellStyle name="60% - Énfasis2 10" xfId="204"/>
    <cellStyle name="60% - Énfasis2 11" xfId="203"/>
    <cellStyle name="60% - Énfasis2 2" xfId="205"/>
    <cellStyle name="60% - Énfasis2 2 2" xfId="206"/>
    <cellStyle name="60% - Énfasis2 3" xfId="207"/>
    <cellStyle name="60% - Énfasis2 4" xfId="208"/>
    <cellStyle name="60% - Énfasis2 5" xfId="209"/>
    <cellStyle name="60% - Énfasis2 6" xfId="210"/>
    <cellStyle name="60% - Énfasis2 7" xfId="211"/>
    <cellStyle name="60% - Énfasis2 8" xfId="212"/>
    <cellStyle name="60% - Énfasis2 9" xfId="213"/>
    <cellStyle name="60% - Énfasis3 10" xfId="215"/>
    <cellStyle name="60% - Énfasis3 11" xfId="214"/>
    <cellStyle name="60% - Énfasis3 2" xfId="216"/>
    <cellStyle name="60% - Énfasis3 2 2" xfId="217"/>
    <cellStyle name="60% - Énfasis3 3" xfId="218"/>
    <cellStyle name="60% - Énfasis3 4" xfId="219"/>
    <cellStyle name="60% - Énfasis3 5" xfId="220"/>
    <cellStyle name="60% - Énfasis3 6" xfId="221"/>
    <cellStyle name="60% - Énfasis3 7" xfId="222"/>
    <cellStyle name="60% - Énfasis3 8" xfId="223"/>
    <cellStyle name="60% - Énfasis3 9" xfId="224"/>
    <cellStyle name="60% - Énfasis4 10" xfId="226"/>
    <cellStyle name="60% - Énfasis4 11" xfId="225"/>
    <cellStyle name="60% - Énfasis4 2" xfId="227"/>
    <cellStyle name="60% - Énfasis4 2 2" xfId="228"/>
    <cellStyle name="60% - Énfasis4 3" xfId="229"/>
    <cellStyle name="60% - Énfasis4 4" xfId="230"/>
    <cellStyle name="60% - Énfasis4 5" xfId="231"/>
    <cellStyle name="60% - Énfasis4 6" xfId="232"/>
    <cellStyle name="60% - Énfasis4 7" xfId="233"/>
    <cellStyle name="60% - Énfasis4 8" xfId="234"/>
    <cellStyle name="60% - Énfasis4 9" xfId="235"/>
    <cellStyle name="60% - Énfasis5 10" xfId="237"/>
    <cellStyle name="60% - Énfasis5 11" xfId="236"/>
    <cellStyle name="60% - Énfasis5 2" xfId="238"/>
    <cellStyle name="60% - Énfasis5 2 2" xfId="239"/>
    <cellStyle name="60% - Énfasis5 3" xfId="240"/>
    <cellStyle name="60% - Énfasis5 4" xfId="241"/>
    <cellStyle name="60% - Énfasis5 5" xfId="242"/>
    <cellStyle name="60% - Énfasis5 6" xfId="243"/>
    <cellStyle name="60% - Énfasis5 7" xfId="244"/>
    <cellStyle name="60% - Énfasis5 8" xfId="245"/>
    <cellStyle name="60% - Énfasis5 9" xfId="246"/>
    <cellStyle name="60% - Énfasis6 10" xfId="248"/>
    <cellStyle name="60% - Énfasis6 11" xfId="247"/>
    <cellStyle name="60% - Énfasis6 2" xfId="249"/>
    <cellStyle name="60% - Énfasis6 2 2" xfId="250"/>
    <cellStyle name="60% - Énfasis6 3" xfId="251"/>
    <cellStyle name="60% - Énfasis6 4" xfId="252"/>
    <cellStyle name="60% - Énfasis6 5" xfId="253"/>
    <cellStyle name="60% - Énfasis6 6" xfId="254"/>
    <cellStyle name="60% - Énfasis6 7" xfId="255"/>
    <cellStyle name="60% - Énfasis6 8" xfId="256"/>
    <cellStyle name="60% - Énfasis6 9" xfId="257"/>
    <cellStyle name="Accent1" xfId="258"/>
    <cellStyle name="Accent2" xfId="259"/>
    <cellStyle name="Accent3" xfId="260"/>
    <cellStyle name="Accent4" xfId="261"/>
    <cellStyle name="Accent5" xfId="262"/>
    <cellStyle name="Accent6" xfId="263"/>
    <cellStyle name="Bad" xfId="264"/>
    <cellStyle name="Buena 10" xfId="266"/>
    <cellStyle name="Buena 11" xfId="265"/>
    <cellStyle name="Buena 2" xfId="267"/>
    <cellStyle name="Buena 2 2" xfId="268"/>
    <cellStyle name="Buena 3" xfId="269"/>
    <cellStyle name="Buena 4" xfId="270"/>
    <cellStyle name="Buena 5" xfId="271"/>
    <cellStyle name="Buena 6" xfId="272"/>
    <cellStyle name="Buena 7" xfId="273"/>
    <cellStyle name="Buena 8" xfId="274"/>
    <cellStyle name="Buena 9" xfId="275"/>
    <cellStyle name="Calculation" xfId="276"/>
    <cellStyle name="Cálculo 10" xfId="278"/>
    <cellStyle name="Cálculo 11" xfId="277"/>
    <cellStyle name="Cálculo 2" xfId="279"/>
    <cellStyle name="Cálculo 2 2" xfId="280"/>
    <cellStyle name="Cálculo 3" xfId="281"/>
    <cellStyle name="Cálculo 4" xfId="282"/>
    <cellStyle name="Cálculo 5" xfId="283"/>
    <cellStyle name="Cálculo 6" xfId="284"/>
    <cellStyle name="Cálculo 7" xfId="285"/>
    <cellStyle name="Cálculo 8" xfId="286"/>
    <cellStyle name="Cálculo 9" xfId="287"/>
    <cellStyle name="Celda de comprobación 10" xfId="289"/>
    <cellStyle name="Celda de comprobación 11" xfId="288"/>
    <cellStyle name="Celda de comprobación 2" xfId="290"/>
    <cellStyle name="Celda de comprobación 2 2" xfId="291"/>
    <cellStyle name="Celda de comprobación 3" xfId="292"/>
    <cellStyle name="Celda de comprobación 4" xfId="293"/>
    <cellStyle name="Celda de comprobación 5" xfId="294"/>
    <cellStyle name="Celda de comprobación 6" xfId="295"/>
    <cellStyle name="Celda de comprobación 7" xfId="296"/>
    <cellStyle name="Celda de comprobación 8" xfId="297"/>
    <cellStyle name="Celda de comprobación 9" xfId="298"/>
    <cellStyle name="Celda vinculada 10" xfId="300"/>
    <cellStyle name="Celda vinculada 11" xfId="299"/>
    <cellStyle name="Celda vinculada 2" xfId="301"/>
    <cellStyle name="Celda vinculada 2 2" xfId="302"/>
    <cellStyle name="Celda vinculada 3" xfId="303"/>
    <cellStyle name="Celda vinculada 4" xfId="304"/>
    <cellStyle name="Celda vinculada 5" xfId="305"/>
    <cellStyle name="Celda vinculada 6" xfId="306"/>
    <cellStyle name="Celda vinculada 7" xfId="307"/>
    <cellStyle name="Celda vinculada 8" xfId="308"/>
    <cellStyle name="Celda vinculada 9" xfId="309"/>
    <cellStyle name="Check Cell" xfId="310"/>
    <cellStyle name="Encabezado 4 10" xfId="312"/>
    <cellStyle name="Encabezado 4 11" xfId="311"/>
    <cellStyle name="Encabezado 4 2" xfId="313"/>
    <cellStyle name="Encabezado 4 2 2" xfId="314"/>
    <cellStyle name="Encabezado 4 3" xfId="315"/>
    <cellStyle name="Encabezado 4 4" xfId="316"/>
    <cellStyle name="Encabezado 4 5" xfId="317"/>
    <cellStyle name="Encabezado 4 6" xfId="318"/>
    <cellStyle name="Encabezado 4 7" xfId="319"/>
    <cellStyle name="Encabezado 4 8" xfId="320"/>
    <cellStyle name="Encabezado 4 9" xfId="321"/>
    <cellStyle name="Énfasis1 10" xfId="323"/>
    <cellStyle name="Énfasis1 11" xfId="322"/>
    <cellStyle name="Énfasis1 2" xfId="324"/>
    <cellStyle name="Énfasis1 2 2" xfId="325"/>
    <cellStyle name="Énfasis1 3" xfId="326"/>
    <cellStyle name="Énfasis1 4" xfId="327"/>
    <cellStyle name="Énfasis1 5" xfId="328"/>
    <cellStyle name="Énfasis1 6" xfId="329"/>
    <cellStyle name="Énfasis1 7" xfId="330"/>
    <cellStyle name="Énfasis1 8" xfId="331"/>
    <cellStyle name="Énfasis1 9" xfId="332"/>
    <cellStyle name="Énfasis2 10" xfId="334"/>
    <cellStyle name="Énfasis2 11" xfId="333"/>
    <cellStyle name="Énfasis2 2" xfId="335"/>
    <cellStyle name="Énfasis2 2 2" xfId="336"/>
    <cellStyle name="Énfasis2 3" xfId="337"/>
    <cellStyle name="Énfasis2 4" xfId="338"/>
    <cellStyle name="Énfasis2 5" xfId="339"/>
    <cellStyle name="Énfasis2 6" xfId="340"/>
    <cellStyle name="Énfasis2 7" xfId="341"/>
    <cellStyle name="Énfasis2 8" xfId="342"/>
    <cellStyle name="Énfasis2 9" xfId="343"/>
    <cellStyle name="Énfasis3 10" xfId="345"/>
    <cellStyle name="Énfasis3 11" xfId="344"/>
    <cellStyle name="Énfasis3 2" xfId="346"/>
    <cellStyle name="Énfasis3 2 2" xfId="347"/>
    <cellStyle name="Énfasis3 3" xfId="348"/>
    <cellStyle name="Énfasis3 4" xfId="349"/>
    <cellStyle name="Énfasis3 5" xfId="350"/>
    <cellStyle name="Énfasis3 6" xfId="351"/>
    <cellStyle name="Énfasis3 7" xfId="352"/>
    <cellStyle name="Énfasis3 8" xfId="353"/>
    <cellStyle name="Énfasis3 9" xfId="354"/>
    <cellStyle name="Énfasis4 10" xfId="356"/>
    <cellStyle name="Énfasis4 11" xfId="355"/>
    <cellStyle name="Énfasis4 2" xfId="357"/>
    <cellStyle name="Énfasis4 2 2" xfId="358"/>
    <cellStyle name="Énfasis4 3" xfId="359"/>
    <cellStyle name="Énfasis4 4" xfId="360"/>
    <cellStyle name="Énfasis4 5" xfId="361"/>
    <cellStyle name="Énfasis4 6" xfId="362"/>
    <cellStyle name="Énfasis4 7" xfId="363"/>
    <cellStyle name="Énfasis4 8" xfId="364"/>
    <cellStyle name="Énfasis4 9" xfId="365"/>
    <cellStyle name="Énfasis5 10" xfId="367"/>
    <cellStyle name="Énfasis5 11" xfId="366"/>
    <cellStyle name="Énfasis5 2" xfId="368"/>
    <cellStyle name="Énfasis5 2 2" xfId="369"/>
    <cellStyle name="Énfasis5 3" xfId="370"/>
    <cellStyle name="Énfasis5 4" xfId="371"/>
    <cellStyle name="Énfasis5 5" xfId="372"/>
    <cellStyle name="Énfasis5 6" xfId="373"/>
    <cellStyle name="Énfasis5 7" xfId="374"/>
    <cellStyle name="Énfasis5 8" xfId="375"/>
    <cellStyle name="Énfasis5 9" xfId="376"/>
    <cellStyle name="Énfasis6 10" xfId="378"/>
    <cellStyle name="Énfasis6 11" xfId="377"/>
    <cellStyle name="Énfasis6 2" xfId="379"/>
    <cellStyle name="Énfasis6 2 2" xfId="380"/>
    <cellStyle name="Énfasis6 3" xfId="381"/>
    <cellStyle name="Énfasis6 4" xfId="382"/>
    <cellStyle name="Énfasis6 5" xfId="383"/>
    <cellStyle name="Énfasis6 6" xfId="384"/>
    <cellStyle name="Énfasis6 7" xfId="385"/>
    <cellStyle name="Énfasis6 8" xfId="386"/>
    <cellStyle name="Énfasis6 9" xfId="387"/>
    <cellStyle name="Entrada 10" xfId="389"/>
    <cellStyle name="Entrada 11" xfId="388"/>
    <cellStyle name="Entrada 2" xfId="390"/>
    <cellStyle name="Entrada 2 2" xfId="391"/>
    <cellStyle name="Entrada 3" xfId="392"/>
    <cellStyle name="Entrada 4" xfId="393"/>
    <cellStyle name="Entrada 5" xfId="394"/>
    <cellStyle name="Entrada 6" xfId="395"/>
    <cellStyle name="Entrada 7" xfId="396"/>
    <cellStyle name="Entrada 8" xfId="397"/>
    <cellStyle name="Entrada 9" xfId="398"/>
    <cellStyle name="Estilo 1" xfId="3"/>
    <cellStyle name="Estilo 1 10" xfId="399"/>
    <cellStyle name="Estilo 1 2" xfId="400"/>
    <cellStyle name="Estilo 1 2 2" xfId="401"/>
    <cellStyle name="Estilo 1 2 3" xfId="402"/>
    <cellStyle name="Estilo 1 3" xfId="403"/>
    <cellStyle name="Estilo 1 4" xfId="404"/>
    <cellStyle name="Estilo 1 4 2" xfId="405"/>
    <cellStyle name="Estilo 1 4 3" xfId="406"/>
    <cellStyle name="Estilo 1 5" xfId="407"/>
    <cellStyle name="Estilo 1 5 2" xfId="408"/>
    <cellStyle name="Estilo 1 6" xfId="409"/>
    <cellStyle name="Estilo 1 7" xfId="410"/>
    <cellStyle name="Estilo 1 7 2" xfId="411"/>
    <cellStyle name="Estilo 1 8" xfId="412"/>
    <cellStyle name="Estilo 1 8 2" xfId="413"/>
    <cellStyle name="Estilo 1 9" xfId="414"/>
    <cellStyle name="Euro" xfId="415"/>
    <cellStyle name="Euro 2" xfId="416"/>
    <cellStyle name="Euro 3" xfId="417"/>
    <cellStyle name="Euro 3 2" xfId="418"/>
    <cellStyle name="Euro 3 2 2" xfId="419"/>
    <cellStyle name="Euro 3 3" xfId="420"/>
    <cellStyle name="Euro 4" xfId="421"/>
    <cellStyle name="Euro 4 2" xfId="422"/>
    <cellStyle name="Euro 5" xfId="423"/>
    <cellStyle name="Euro 6" xfId="424"/>
    <cellStyle name="Euro 6 2" xfId="425"/>
    <cellStyle name="Euro 7" xfId="426"/>
    <cellStyle name="Euro 7 2" xfId="427"/>
    <cellStyle name="Euro 8" xfId="428"/>
    <cellStyle name="Euro 8 2" xfId="429"/>
    <cellStyle name="Euro 9" xfId="430"/>
    <cellStyle name="Explanatory Text" xfId="431"/>
    <cellStyle name="Good" xfId="432"/>
    <cellStyle name="Heading 1" xfId="433"/>
    <cellStyle name="Heading 2" xfId="434"/>
    <cellStyle name="Heading 3" xfId="435"/>
    <cellStyle name="Heading 4" xfId="436"/>
    <cellStyle name="Hipervínculo 2" xfId="437"/>
    <cellStyle name="Hipervínculo 3" xfId="438"/>
    <cellStyle name="Hipervínculo 4" xfId="439"/>
    <cellStyle name="Incorrecto 10" xfId="441"/>
    <cellStyle name="Incorrecto 11" xfId="440"/>
    <cellStyle name="Incorrecto 2" xfId="442"/>
    <cellStyle name="Incorrecto 2 2" xfId="443"/>
    <cellStyle name="Incorrecto 3" xfId="444"/>
    <cellStyle name="Incorrecto 4" xfId="445"/>
    <cellStyle name="Incorrecto 5" xfId="446"/>
    <cellStyle name="Incorrecto 6" xfId="447"/>
    <cellStyle name="Incorrecto 7" xfId="448"/>
    <cellStyle name="Incorrecto 8" xfId="449"/>
    <cellStyle name="Incorrecto 9" xfId="450"/>
    <cellStyle name="Input" xfId="451"/>
    <cellStyle name="Jun" xfId="452"/>
    <cellStyle name="Jun 2" xfId="453"/>
    <cellStyle name="Jun 3" xfId="454"/>
    <cellStyle name="Jun 4" xfId="455"/>
    <cellStyle name="Jun 5" xfId="456"/>
    <cellStyle name="Linked Cell" xfId="457"/>
    <cellStyle name="Millares 2" xfId="458"/>
    <cellStyle name="Millares 2 2" xfId="459"/>
    <cellStyle name="Millares 2 3" xfId="460"/>
    <cellStyle name="Millares 2 4" xfId="461"/>
    <cellStyle name="Millares 2 4 2" xfId="462"/>
    <cellStyle name="Millares 2 4 3" xfId="463"/>
    <cellStyle name="Millares 2 4 4" xfId="464"/>
    <cellStyle name="Millares 2 5" xfId="465"/>
    <cellStyle name="Millares 2 5 2" xfId="466"/>
    <cellStyle name="Millares 2 6" xfId="467"/>
    <cellStyle name="Millares 2 7" xfId="468"/>
    <cellStyle name="Millares 3" xfId="469"/>
    <cellStyle name="Millares 3 2" xfId="470"/>
    <cellStyle name="Millares 4" xfId="471"/>
    <cellStyle name="Millares 5" xfId="472"/>
    <cellStyle name="Millares 5 2" xfId="473"/>
    <cellStyle name="Neutral 10" xfId="475"/>
    <cellStyle name="Neutral 11" xfId="474"/>
    <cellStyle name="Neutral 2" xfId="476"/>
    <cellStyle name="Neutral 2 2" xfId="477"/>
    <cellStyle name="Neutral 3" xfId="478"/>
    <cellStyle name="Neutral 4" xfId="479"/>
    <cellStyle name="Neutral 5" xfId="480"/>
    <cellStyle name="Neutral 6" xfId="481"/>
    <cellStyle name="Neutral 7" xfId="482"/>
    <cellStyle name="Neutral 8" xfId="483"/>
    <cellStyle name="Neutral 9" xfId="484"/>
    <cellStyle name="Normal" xfId="0" builtinId="0"/>
    <cellStyle name="Normal 10" xfId="485"/>
    <cellStyle name="Normal 10 2" xfId="486"/>
    <cellStyle name="Normal 11" xfId="487"/>
    <cellStyle name="Normal 11 2" xfId="488"/>
    <cellStyle name="Normal 11 3" xfId="489"/>
    <cellStyle name="Normal 11 3 2" xfId="490"/>
    <cellStyle name="Normal 11 3 3" xfId="788"/>
    <cellStyle name="Normal 11 4" xfId="491"/>
    <cellStyle name="Normal 11 4 2" xfId="789"/>
    <cellStyle name="Normal 11 5" xfId="492"/>
    <cellStyle name="Normal 12" xfId="493"/>
    <cellStyle name="Normal 12 2" xfId="494"/>
    <cellStyle name="Normal 12 3" xfId="495"/>
    <cellStyle name="Normal 12 4" xfId="496"/>
    <cellStyle name="Normal 12 4 2" xfId="790"/>
    <cellStyle name="Normal 13" xfId="497"/>
    <cellStyle name="Normal 13 2" xfId="498"/>
    <cellStyle name="Normal 13 3" xfId="499"/>
    <cellStyle name="Normal 13 3 2" xfId="500"/>
    <cellStyle name="Normal 13 3 3" xfId="501"/>
    <cellStyle name="Normal 13 3 3 2" xfId="502"/>
    <cellStyle name="Normal 14" xfId="503"/>
    <cellStyle name="Normal 14 2" xfId="504"/>
    <cellStyle name="Normal 14 2 2" xfId="505"/>
    <cellStyle name="Normal 14 2 3" xfId="506"/>
    <cellStyle name="Normal 14 2 3 2" xfId="791"/>
    <cellStyle name="Normal 14 3" xfId="507"/>
    <cellStyle name="Normal 14 3 2" xfId="508"/>
    <cellStyle name="Normal 14 3 2 2" xfId="509"/>
    <cellStyle name="Normal 14 3 2 3" xfId="792"/>
    <cellStyle name="Normal 14 3 3" xfId="510"/>
    <cellStyle name="Normal 14 3 3 2" xfId="793"/>
    <cellStyle name="Normal 14 3 4" xfId="511"/>
    <cellStyle name="Normal 14 4" xfId="512"/>
    <cellStyle name="Normal 15" xfId="513"/>
    <cellStyle name="Normal 15 2" xfId="514"/>
    <cellStyle name="Normal 15 2 2" xfId="515"/>
    <cellStyle name="Normal 15 3" xfId="516"/>
    <cellStyle name="Normal 15 3 2" xfId="794"/>
    <cellStyle name="Normal 16" xfId="517"/>
    <cellStyle name="Normal 16 2" xfId="518"/>
    <cellStyle name="Normal 16 3" xfId="519"/>
    <cellStyle name="Normal 16 4" xfId="520"/>
    <cellStyle name="Normal 16 4 2" xfId="795"/>
    <cellStyle name="Normal 17" xfId="521"/>
    <cellStyle name="Normal 17 2" xfId="522"/>
    <cellStyle name="Normal 18" xfId="523"/>
    <cellStyle name="Normal 19" xfId="524"/>
    <cellStyle name="Normal 19 2" xfId="525"/>
    <cellStyle name="Normal 19 3" xfId="526"/>
    <cellStyle name="Normal 19 4" xfId="527"/>
    <cellStyle name="Normal 19 4 2" xfId="796"/>
    <cellStyle name="Normal 2" xfId="5"/>
    <cellStyle name="Normal 2 10" xfId="529"/>
    <cellStyle name="Normal 2 11" xfId="530"/>
    <cellStyle name="Normal 2 12" xfId="531"/>
    <cellStyle name="Normal 2 13" xfId="532"/>
    <cellStyle name="Normal 2 14" xfId="533"/>
    <cellStyle name="Normal 2 15" xfId="534"/>
    <cellStyle name="Normal 2 16" xfId="535"/>
    <cellStyle name="Normal 2 16 2" xfId="536"/>
    <cellStyle name="Normal 2 17" xfId="537"/>
    <cellStyle name="Normal 2 17 2" xfId="798"/>
    <cellStyle name="Normal 2 18" xfId="538"/>
    <cellStyle name="Normal 2 18 2" xfId="799"/>
    <cellStyle name="Normal 2 19" xfId="539"/>
    <cellStyle name="Normal 2 19 2" xfId="800"/>
    <cellStyle name="Normal 2 2" xfId="9"/>
    <cellStyle name="Normal 2 2 2" xfId="540"/>
    <cellStyle name="Normal 2 2 2 2" xfId="541"/>
    <cellStyle name="Normal 2 2 2 2 2" xfId="542"/>
    <cellStyle name="Normal 2 2 2 3" xfId="543"/>
    <cellStyle name="Normal 2 2 2 4" xfId="544"/>
    <cellStyle name="Normal 2 2 3" xfId="545"/>
    <cellStyle name="Normal 2 2 3 2" xfId="546"/>
    <cellStyle name="Normal 2 2 3 3" xfId="801"/>
    <cellStyle name="Normal 2 2 4" xfId="547"/>
    <cellStyle name="Normal 2 2 4 2" xfId="802"/>
    <cellStyle name="Normal 2 2 5" xfId="548"/>
    <cellStyle name="Normal 2 2 5 2" xfId="549"/>
    <cellStyle name="Normal 2 2 5 3" xfId="550"/>
    <cellStyle name="Normal 2 2 5 3 2" xfId="804"/>
    <cellStyle name="Normal 2 2 5 4" xfId="803"/>
    <cellStyle name="Normal 2 2 6" xfId="551"/>
    <cellStyle name="Normal 2 20" xfId="552"/>
    <cellStyle name="Normal 2 21" xfId="528"/>
    <cellStyle name="Normal 2 21 2" xfId="797"/>
    <cellStyle name="Normal 2 3" xfId="553"/>
    <cellStyle name="Normal 2 3 2" xfId="554"/>
    <cellStyle name="Normal 2 3 3" xfId="555"/>
    <cellStyle name="Normal 2 3 3 2" xfId="556"/>
    <cellStyle name="Normal 2 3 3 3" xfId="557"/>
    <cellStyle name="Normal 2 3 4" xfId="558"/>
    <cellStyle name="Normal 2 3 5" xfId="559"/>
    <cellStyle name="Normal 2 4" xfId="560"/>
    <cellStyle name="Normal 2 4 2" xfId="561"/>
    <cellStyle name="Normal 2 4 3" xfId="805"/>
    <cellStyle name="Normal 2 5" xfId="562"/>
    <cellStyle name="Normal 2 6" xfId="563"/>
    <cellStyle name="Normal 2 7" xfId="564"/>
    <cellStyle name="Normal 2 8" xfId="565"/>
    <cellStyle name="Normal 2 9" xfId="566"/>
    <cellStyle name="Normal 20" xfId="567"/>
    <cellStyle name="Normal 20 2" xfId="568"/>
    <cellStyle name="Normal 21" xfId="569"/>
    <cellStyle name="Normal 21 2" xfId="570"/>
    <cellStyle name="Normal 22" xfId="571"/>
    <cellStyle name="Normal 23" xfId="572"/>
    <cellStyle name="Normal 24" xfId="573"/>
    <cellStyle name="Normal 24 2" xfId="574"/>
    <cellStyle name="Normal 24 3" xfId="575"/>
    <cellStyle name="Normal 25" xfId="576"/>
    <cellStyle name="Normal 25 2" xfId="577"/>
    <cellStyle name="Normal 26" xfId="578"/>
    <cellStyle name="Normal 27" xfId="774"/>
    <cellStyle name="Normal 28" xfId="579"/>
    <cellStyle name="Normal 29" xfId="773"/>
    <cellStyle name="Normal 3" xfId="4"/>
    <cellStyle name="Normal 3 10" xfId="581"/>
    <cellStyle name="Normal 3 11" xfId="582"/>
    <cellStyle name="Normal 3 11 2" xfId="807"/>
    <cellStyle name="Normal 3 12" xfId="580"/>
    <cellStyle name="Normal 3 12 2" xfId="806"/>
    <cellStyle name="Normal 3 2" xfId="583"/>
    <cellStyle name="Normal 3 2 2" xfId="584"/>
    <cellStyle name="Normal 3 2 3" xfId="585"/>
    <cellStyle name="Normal 3 2 4" xfId="586"/>
    <cellStyle name="Normal 3 3" xfId="587"/>
    <cellStyle name="Normal 3 3 2" xfId="588"/>
    <cellStyle name="Normal 3 3 2 2" xfId="589"/>
    <cellStyle name="Normal 3 3 2 2 2" xfId="590"/>
    <cellStyle name="Normal 3 3 2 2 2 2" xfId="811"/>
    <cellStyle name="Normal 3 3 2 2 3" xfId="810"/>
    <cellStyle name="Normal 3 3 2 3" xfId="591"/>
    <cellStyle name="Normal 3 3 2 3 2" xfId="812"/>
    <cellStyle name="Normal 3 3 2 4" xfId="809"/>
    <cellStyle name="Normal 3 3 3" xfId="592"/>
    <cellStyle name="Normal 3 3 3 2" xfId="593"/>
    <cellStyle name="Normal 3 3 3 2 2" xfId="814"/>
    <cellStyle name="Normal 3 3 3 3" xfId="813"/>
    <cellStyle name="Normal 3 3 4" xfId="594"/>
    <cellStyle name="Normal 3 3 4 2" xfId="595"/>
    <cellStyle name="Normal 3 3 4 2 2" xfId="816"/>
    <cellStyle name="Normal 3 3 4 3" xfId="815"/>
    <cellStyle name="Normal 3 3 5" xfId="596"/>
    <cellStyle name="Normal 3 3 5 2" xfId="817"/>
    <cellStyle name="Normal 3 3 6" xfId="597"/>
    <cellStyle name="Normal 3 3 6 2" xfId="818"/>
    <cellStyle name="Normal 3 3 7" xfId="808"/>
    <cellStyle name="Normal 3 4" xfId="598"/>
    <cellStyle name="Normal 3 4 2" xfId="599"/>
    <cellStyle name="Normal 3 4 2 2" xfId="819"/>
    <cellStyle name="Normal 3 4 3" xfId="600"/>
    <cellStyle name="Normal 3 5" xfId="601"/>
    <cellStyle name="Normal 3 6" xfId="602"/>
    <cellStyle name="Normal 3 7" xfId="603"/>
    <cellStyle name="Normal 3 8" xfId="604"/>
    <cellStyle name="Normal 3 9" xfId="605"/>
    <cellStyle name="Normal 4" xfId="7"/>
    <cellStyle name="Normal 4 2" xfId="8"/>
    <cellStyle name="Normal 4 3" xfId="607"/>
    <cellStyle name="Normal 4 4" xfId="608"/>
    <cellStyle name="Normal 4 4 2" xfId="820"/>
    <cellStyle name="Normal 4 5" xfId="609"/>
    <cellStyle name="Normal 4 6" xfId="606"/>
    <cellStyle name="Normal 5" xfId="6"/>
    <cellStyle name="Normal 5 10" xfId="610"/>
    <cellStyle name="Normal 5 11" xfId="775"/>
    <cellStyle name="Normal 5 2" xfId="611"/>
    <cellStyle name="Normal 5 2 2" xfId="612"/>
    <cellStyle name="Normal 5 2 2 2" xfId="613"/>
    <cellStyle name="Normal 5 2 2 2 2" xfId="614"/>
    <cellStyle name="Normal 5 2 2 2 2 2" xfId="823"/>
    <cellStyle name="Normal 5 2 2 2 3" xfId="822"/>
    <cellStyle name="Normal 5 2 2 3" xfId="615"/>
    <cellStyle name="Normal 5 2 2 3 2" xfId="824"/>
    <cellStyle name="Normal 5 2 2 4" xfId="821"/>
    <cellStyle name="Normal 5 2 3" xfId="616"/>
    <cellStyle name="Normal 5 2 3 2" xfId="617"/>
    <cellStyle name="Normal 5 2 3 2 2" xfId="826"/>
    <cellStyle name="Normal 5 2 3 3" xfId="825"/>
    <cellStyle name="Normal 5 2 4" xfId="618"/>
    <cellStyle name="Normal 5 2 4 2" xfId="619"/>
    <cellStyle name="Normal 5 2 4 2 2" xfId="828"/>
    <cellStyle name="Normal 5 2 4 3" xfId="827"/>
    <cellStyle name="Normal 5 2 5" xfId="620"/>
    <cellStyle name="Normal 5 2 5 2" xfId="829"/>
    <cellStyle name="Normal 5 2 6" xfId="621"/>
    <cellStyle name="Normal 5 2 6 2" xfId="830"/>
    <cellStyle name="Normal 5 2 7" xfId="622"/>
    <cellStyle name="Normal 5 2 7 2" xfId="623"/>
    <cellStyle name="Normal 5 2 7 3" xfId="831"/>
    <cellStyle name="Normal 5 2 8" xfId="624"/>
    <cellStyle name="Normal 5 2 8 2" xfId="832"/>
    <cellStyle name="Normal 5 2 9" xfId="625"/>
    <cellStyle name="Normal 5 3" xfId="626"/>
    <cellStyle name="Normal 5 3 2" xfId="627"/>
    <cellStyle name="Normal 5 3 2 2" xfId="834"/>
    <cellStyle name="Normal 5 3 3" xfId="628"/>
    <cellStyle name="Normal 5 3 4" xfId="629"/>
    <cellStyle name="Normal 5 3 5" xfId="833"/>
    <cellStyle name="Normal 5 4" xfId="630"/>
    <cellStyle name="Normal 5 5" xfId="631"/>
    <cellStyle name="Normal 5 6" xfId="632"/>
    <cellStyle name="Normal 5 7" xfId="633"/>
    <cellStyle name="Normal 5 7 2" xfId="634"/>
    <cellStyle name="Normal 5 7 3" xfId="635"/>
    <cellStyle name="Normal 5 8" xfId="636"/>
    <cellStyle name="Normal 5 9" xfId="637"/>
    <cellStyle name="Normal 6" xfId="638"/>
    <cellStyle name="Normal 6 2" xfId="639"/>
    <cellStyle name="Normal 6 2 2" xfId="640"/>
    <cellStyle name="Normal 6 2 3" xfId="641"/>
    <cellStyle name="Normal 6 2 4" xfId="642"/>
    <cellStyle name="Normal 6 3" xfId="643"/>
    <cellStyle name="Normal 6 4" xfId="644"/>
    <cellStyle name="Normal 6 4 2" xfId="645"/>
    <cellStyle name="Normal 7" xfId="646"/>
    <cellStyle name="Normal 7 2" xfId="647"/>
    <cellStyle name="Normal 7 3" xfId="648"/>
    <cellStyle name="Normal 7 3 2" xfId="649"/>
    <cellStyle name="Normal 7 3 3" xfId="650"/>
    <cellStyle name="Normal 7 3 3 2" xfId="835"/>
    <cellStyle name="Normal 7 4" xfId="651"/>
    <cellStyle name="Normal 7 5" xfId="652"/>
    <cellStyle name="Normal 7 5 2" xfId="836"/>
    <cellStyle name="Normal 7 6" xfId="653"/>
    <cellStyle name="Normal 7 7" xfId="654"/>
    <cellStyle name="Normal 7 7 2" xfId="837"/>
    <cellStyle name="Normal 8" xfId="655"/>
    <cellStyle name="Normal 8 2" xfId="656"/>
    <cellStyle name="Normal 8 2 2" xfId="657"/>
    <cellStyle name="Normal 8 3" xfId="658"/>
    <cellStyle name="Normal 8 4" xfId="659"/>
    <cellStyle name="Normal 9" xfId="660"/>
    <cellStyle name="Normal 9 2" xfId="661"/>
    <cellStyle name="Normal 9 3" xfId="662"/>
    <cellStyle name="Normal 9 4" xfId="663"/>
    <cellStyle name="Normal 9 4 2" xfId="664"/>
    <cellStyle name="Normal 9 5" xfId="665"/>
    <cellStyle name="Notas 10" xfId="667"/>
    <cellStyle name="Notas 11" xfId="666"/>
    <cellStyle name="Notas 2" xfId="668"/>
    <cellStyle name="Notas 2 2" xfId="669"/>
    <cellStyle name="Notas 2 3" xfId="670"/>
    <cellStyle name="Notas 2 4" xfId="838"/>
    <cellStyle name="Notas 3" xfId="671"/>
    <cellStyle name="Notas 4" xfId="672"/>
    <cellStyle name="Notas 4 2" xfId="673"/>
    <cellStyle name="Notas 5" xfId="674"/>
    <cellStyle name="Notas 6" xfId="675"/>
    <cellStyle name="Notas 7" xfId="676"/>
    <cellStyle name="Notas 7 2" xfId="677"/>
    <cellStyle name="Notas 7 2 2" xfId="678"/>
    <cellStyle name="Notas 8" xfId="679"/>
    <cellStyle name="Notas 9" xfId="680"/>
    <cellStyle name="Note" xfId="681"/>
    <cellStyle name="Output" xfId="682"/>
    <cellStyle name="Salida 10" xfId="684"/>
    <cellStyle name="Salida 11" xfId="683"/>
    <cellStyle name="Salida 2" xfId="685"/>
    <cellStyle name="Salida 2 2" xfId="686"/>
    <cellStyle name="Salida 3" xfId="687"/>
    <cellStyle name="Salida 4" xfId="688"/>
    <cellStyle name="Salida 5" xfId="689"/>
    <cellStyle name="Salida 6" xfId="690"/>
    <cellStyle name="Salida 7" xfId="691"/>
    <cellStyle name="Salida 8" xfId="692"/>
    <cellStyle name="Salida 9" xfId="693"/>
    <cellStyle name="Texto de advertencia 10" xfId="695"/>
    <cellStyle name="Texto de advertencia 11" xfId="694"/>
    <cellStyle name="Texto de advertencia 2" xfId="696"/>
    <cellStyle name="Texto de advertencia 2 2" xfId="697"/>
    <cellStyle name="Texto de advertencia 3" xfId="698"/>
    <cellStyle name="Texto de advertencia 4" xfId="699"/>
    <cellStyle name="Texto de advertencia 5" xfId="700"/>
    <cellStyle name="Texto de advertencia 6" xfId="701"/>
    <cellStyle name="Texto de advertencia 7" xfId="702"/>
    <cellStyle name="Texto de advertencia 8" xfId="703"/>
    <cellStyle name="Texto de advertencia 9" xfId="704"/>
    <cellStyle name="Texto explicativo 10" xfId="706"/>
    <cellStyle name="Texto explicativo 11" xfId="705"/>
    <cellStyle name="Texto explicativo 2" xfId="707"/>
    <cellStyle name="Texto explicativo 2 2" xfId="708"/>
    <cellStyle name="Texto explicativo 3" xfId="709"/>
    <cellStyle name="Texto explicativo 4" xfId="710"/>
    <cellStyle name="Texto explicativo 5" xfId="711"/>
    <cellStyle name="Texto explicativo 6" xfId="712"/>
    <cellStyle name="Texto explicativo 7" xfId="713"/>
    <cellStyle name="Texto explicativo 8" xfId="714"/>
    <cellStyle name="Texto explicativo 9" xfId="715"/>
    <cellStyle name="Title" xfId="716"/>
    <cellStyle name="Título 1 10" xfId="719"/>
    <cellStyle name="Título 1 11" xfId="718"/>
    <cellStyle name="Título 1 2" xfId="720"/>
    <cellStyle name="Título 1 2 2" xfId="721"/>
    <cellStyle name="Título 1 3" xfId="722"/>
    <cellStyle name="Título 1 4" xfId="723"/>
    <cellStyle name="Título 1 5" xfId="724"/>
    <cellStyle name="Título 1 6" xfId="725"/>
    <cellStyle name="Título 1 7" xfId="726"/>
    <cellStyle name="Título 1 8" xfId="727"/>
    <cellStyle name="Título 1 9" xfId="728"/>
    <cellStyle name="Título 10" xfId="729"/>
    <cellStyle name="Título 11" xfId="730"/>
    <cellStyle name="Título 12" xfId="731"/>
    <cellStyle name="Título 13" xfId="717"/>
    <cellStyle name="Título 2 10" xfId="733"/>
    <cellStyle name="Título 2 11" xfId="732"/>
    <cellStyle name="Título 2 2" xfId="734"/>
    <cellStyle name="Título 2 2 2" xfId="735"/>
    <cellStyle name="Título 2 3" xfId="736"/>
    <cellStyle name="Título 2 4" xfId="737"/>
    <cellStyle name="Título 2 5" xfId="738"/>
    <cellStyle name="Título 2 6" xfId="739"/>
    <cellStyle name="Título 2 7" xfId="740"/>
    <cellStyle name="Título 2 8" xfId="741"/>
    <cellStyle name="Título 2 9" xfId="742"/>
    <cellStyle name="Título 3 10" xfId="744"/>
    <cellStyle name="Título 3 11" xfId="743"/>
    <cellStyle name="Título 3 2" xfId="745"/>
    <cellStyle name="Título 3 2 2" xfId="746"/>
    <cellStyle name="Título 3 3" xfId="747"/>
    <cellStyle name="Título 3 4" xfId="748"/>
    <cellStyle name="Título 3 5" xfId="749"/>
    <cellStyle name="Título 3 6" xfId="750"/>
    <cellStyle name="Título 3 7" xfId="751"/>
    <cellStyle name="Título 3 8" xfId="752"/>
    <cellStyle name="Título 3 9" xfId="753"/>
    <cellStyle name="Título 4" xfId="754"/>
    <cellStyle name="Título 4 2" xfId="755"/>
    <cellStyle name="Título 5" xfId="756"/>
    <cellStyle name="Título 6" xfId="757"/>
    <cellStyle name="Título 7" xfId="758"/>
    <cellStyle name="Título 8" xfId="759"/>
    <cellStyle name="Título 9" xfId="760"/>
    <cellStyle name="Total 10" xfId="762"/>
    <cellStyle name="Total 11" xfId="761"/>
    <cellStyle name="Total 2" xfId="763"/>
    <cellStyle name="Total 2 2" xfId="764"/>
    <cellStyle name="Total 3" xfId="765"/>
    <cellStyle name="Total 4" xfId="766"/>
    <cellStyle name="Total 5" xfId="767"/>
    <cellStyle name="Total 6" xfId="768"/>
    <cellStyle name="Total 7" xfId="769"/>
    <cellStyle name="Total 8" xfId="770"/>
    <cellStyle name="Total 9" xfId="771"/>
    <cellStyle name="Warning Text" xfId="7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'CNT EP'!$AQ$12</c:f>
              <c:strCache>
                <c:ptCount val="1"/>
                <c:pt idx="0">
                  <c:v>CDMA</c:v>
                </c:pt>
              </c:strCache>
            </c:strRef>
          </c:tx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EP'!$AQ$13:$AQ$36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'CNT EP'!$AR$12</c:f>
              <c:strCache>
                <c:ptCount val="1"/>
                <c:pt idx="0">
                  <c:v>UMTS</c:v>
                </c:pt>
              </c:strCache>
            </c:strRef>
          </c:tx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EP'!$AR$13:$AR$36</c:f>
              <c:numCache>
                <c:formatCode>General</c:formatCode>
                <c:ptCount val="24"/>
                <c:pt idx="0">
                  <c:v>39</c:v>
                </c:pt>
                <c:pt idx="1">
                  <c:v>8</c:v>
                </c:pt>
                <c:pt idx="2">
                  <c:v>7</c:v>
                </c:pt>
                <c:pt idx="3">
                  <c:v>13</c:v>
                </c:pt>
                <c:pt idx="4">
                  <c:v>40</c:v>
                </c:pt>
                <c:pt idx="5">
                  <c:v>35</c:v>
                </c:pt>
                <c:pt idx="6">
                  <c:v>29</c:v>
                </c:pt>
                <c:pt idx="7">
                  <c:v>35</c:v>
                </c:pt>
                <c:pt idx="8">
                  <c:v>6</c:v>
                </c:pt>
                <c:pt idx="9">
                  <c:v>197</c:v>
                </c:pt>
                <c:pt idx="10">
                  <c:v>45</c:v>
                </c:pt>
                <c:pt idx="11">
                  <c:v>19</c:v>
                </c:pt>
                <c:pt idx="12">
                  <c:v>19</c:v>
                </c:pt>
                <c:pt idx="13">
                  <c:v>66</c:v>
                </c:pt>
                <c:pt idx="14">
                  <c:v>5</c:v>
                </c:pt>
                <c:pt idx="15">
                  <c:v>12</c:v>
                </c:pt>
                <c:pt idx="16">
                  <c:v>11</c:v>
                </c:pt>
                <c:pt idx="17">
                  <c:v>7</c:v>
                </c:pt>
                <c:pt idx="18">
                  <c:v>372</c:v>
                </c:pt>
                <c:pt idx="19">
                  <c:v>26</c:v>
                </c:pt>
                <c:pt idx="20">
                  <c:v>35</c:v>
                </c:pt>
                <c:pt idx="21">
                  <c:v>23</c:v>
                </c:pt>
                <c:pt idx="22">
                  <c:v>61</c:v>
                </c:pt>
                <c:pt idx="23">
                  <c:v>8</c:v>
                </c:pt>
              </c:numCache>
            </c:numRef>
          </c:val>
        </c:ser>
        <c:ser>
          <c:idx val="2"/>
          <c:order val="2"/>
          <c:tx>
            <c:strRef>
              <c:f>'CNT EP'!$AS$12</c:f>
              <c:strCache>
                <c:ptCount val="1"/>
                <c:pt idx="0">
                  <c:v>LTE AWS</c:v>
                </c:pt>
              </c:strCache>
            </c:strRef>
          </c:tx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EP'!$AS$13:$AS$36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'CNT EP'!$AT$12</c:f>
              <c:strCache>
                <c:ptCount val="1"/>
                <c:pt idx="0">
                  <c:v>LTE 700</c:v>
                </c:pt>
              </c:strCache>
            </c:strRef>
          </c:tx>
          <c:invertIfNegative val="0"/>
          <c:dPt>
            <c:idx val="5"/>
            <c:invertIfNegative val="0"/>
            <c:bubble3D val="0"/>
          </c:dPt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EP'!$AT$13:$AT$36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7662976"/>
        <c:axId val="100067584"/>
      </c:barChart>
      <c:catAx>
        <c:axId val="97662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00067584"/>
        <c:crosses val="autoZero"/>
        <c:auto val="1"/>
        <c:lblAlgn val="ctr"/>
        <c:lblOffset val="100"/>
        <c:noMultiLvlLbl val="1"/>
      </c:catAx>
      <c:valAx>
        <c:axId val="10006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7662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OTECEL!$AI$12</c:f>
              <c:strCache>
                <c:ptCount val="1"/>
                <c:pt idx="0">
                  <c:v>GSM 850</c:v>
                </c:pt>
              </c:strCache>
            </c:strRef>
          </c:tx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OTECEL!$AI$13:$AI$36</c:f>
              <c:numCache>
                <c:formatCode>General</c:formatCode>
                <c:ptCount val="24"/>
                <c:pt idx="0">
                  <c:v>86</c:v>
                </c:pt>
                <c:pt idx="1">
                  <c:v>12</c:v>
                </c:pt>
                <c:pt idx="2">
                  <c:v>26</c:v>
                </c:pt>
                <c:pt idx="3">
                  <c:v>16</c:v>
                </c:pt>
                <c:pt idx="4">
                  <c:v>47</c:v>
                </c:pt>
                <c:pt idx="5">
                  <c:v>44</c:v>
                </c:pt>
                <c:pt idx="6">
                  <c:v>45</c:v>
                </c:pt>
                <c:pt idx="7">
                  <c:v>38</c:v>
                </c:pt>
                <c:pt idx="8">
                  <c:v>6</c:v>
                </c:pt>
                <c:pt idx="9">
                  <c:v>251</c:v>
                </c:pt>
                <c:pt idx="10">
                  <c:v>21</c:v>
                </c:pt>
                <c:pt idx="11">
                  <c:v>29</c:v>
                </c:pt>
                <c:pt idx="12">
                  <c:v>40</c:v>
                </c:pt>
                <c:pt idx="13">
                  <c:v>112</c:v>
                </c:pt>
                <c:pt idx="14">
                  <c:v>10</c:v>
                </c:pt>
                <c:pt idx="15">
                  <c:v>18</c:v>
                </c:pt>
                <c:pt idx="16">
                  <c:v>18</c:v>
                </c:pt>
                <c:pt idx="17">
                  <c:v>9</c:v>
                </c:pt>
                <c:pt idx="18">
                  <c:v>403</c:v>
                </c:pt>
                <c:pt idx="19">
                  <c:v>21</c:v>
                </c:pt>
                <c:pt idx="20">
                  <c:v>30</c:v>
                </c:pt>
                <c:pt idx="21">
                  <c:v>16</c:v>
                </c:pt>
                <c:pt idx="22">
                  <c:v>58</c:v>
                </c:pt>
                <c:pt idx="23">
                  <c:v>10</c:v>
                </c:pt>
              </c:numCache>
            </c:numRef>
          </c:val>
        </c:ser>
        <c:ser>
          <c:idx val="1"/>
          <c:order val="1"/>
          <c:tx>
            <c:strRef>
              <c:f>OTECEL!$AJ$12</c:f>
              <c:strCache>
                <c:ptCount val="1"/>
                <c:pt idx="0">
                  <c:v>GSM 1900</c:v>
                </c:pt>
              </c:strCache>
            </c:strRef>
          </c:tx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OTECEL!$AJ$13:$AJ$36</c:f>
              <c:numCache>
                <c:formatCode>General</c:formatCode>
                <c:ptCount val="24"/>
                <c:pt idx="0">
                  <c:v>50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19</c:v>
                </c:pt>
                <c:pt idx="5">
                  <c:v>22</c:v>
                </c:pt>
                <c:pt idx="6">
                  <c:v>13</c:v>
                </c:pt>
                <c:pt idx="7">
                  <c:v>1</c:v>
                </c:pt>
                <c:pt idx="8">
                  <c:v>5</c:v>
                </c:pt>
                <c:pt idx="9">
                  <c:v>31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12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368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35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OTECEL!$AK$12</c:f>
              <c:strCache>
                <c:ptCount val="1"/>
                <c:pt idx="0">
                  <c:v>UMTS 850</c:v>
                </c:pt>
              </c:strCache>
            </c:strRef>
          </c:tx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OTECEL!$AK$13:$AK$36</c:f>
              <c:numCache>
                <c:formatCode>General</c:formatCode>
                <c:ptCount val="24"/>
                <c:pt idx="0">
                  <c:v>79</c:v>
                </c:pt>
                <c:pt idx="1">
                  <c:v>8</c:v>
                </c:pt>
                <c:pt idx="2">
                  <c:v>21</c:v>
                </c:pt>
                <c:pt idx="3">
                  <c:v>10</c:v>
                </c:pt>
                <c:pt idx="4">
                  <c:v>38</c:v>
                </c:pt>
                <c:pt idx="5">
                  <c:v>29</c:v>
                </c:pt>
                <c:pt idx="6">
                  <c:v>32</c:v>
                </c:pt>
                <c:pt idx="7">
                  <c:v>29</c:v>
                </c:pt>
                <c:pt idx="8">
                  <c:v>0</c:v>
                </c:pt>
                <c:pt idx="9">
                  <c:v>261</c:v>
                </c:pt>
                <c:pt idx="10">
                  <c:v>27</c:v>
                </c:pt>
                <c:pt idx="11">
                  <c:v>26</c:v>
                </c:pt>
                <c:pt idx="12">
                  <c:v>33</c:v>
                </c:pt>
                <c:pt idx="13">
                  <c:v>99</c:v>
                </c:pt>
                <c:pt idx="14">
                  <c:v>4</c:v>
                </c:pt>
                <c:pt idx="15">
                  <c:v>12</c:v>
                </c:pt>
                <c:pt idx="16">
                  <c:v>11</c:v>
                </c:pt>
                <c:pt idx="17">
                  <c:v>8</c:v>
                </c:pt>
                <c:pt idx="18">
                  <c:v>511</c:v>
                </c:pt>
                <c:pt idx="19">
                  <c:v>23</c:v>
                </c:pt>
                <c:pt idx="20">
                  <c:v>18</c:v>
                </c:pt>
                <c:pt idx="21">
                  <c:v>13</c:v>
                </c:pt>
                <c:pt idx="22">
                  <c:v>56</c:v>
                </c:pt>
                <c:pt idx="23">
                  <c:v>3</c:v>
                </c:pt>
              </c:numCache>
            </c:numRef>
          </c:val>
        </c:ser>
        <c:ser>
          <c:idx val="3"/>
          <c:order val="3"/>
          <c:tx>
            <c:strRef>
              <c:f>OTECEL!$AL$12</c:f>
              <c:strCache>
                <c:ptCount val="1"/>
                <c:pt idx="0">
                  <c:v>UMTS 1900</c:v>
                </c:pt>
              </c:strCache>
            </c:strRef>
          </c:tx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OTECEL!$AL$13:$AL$36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5</c:v>
                </c:pt>
                <c:pt idx="7">
                  <c:v>11</c:v>
                </c:pt>
                <c:pt idx="8">
                  <c:v>0</c:v>
                </c:pt>
                <c:pt idx="9">
                  <c:v>129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37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17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7664000"/>
        <c:axId val="100071040"/>
      </c:barChart>
      <c:catAx>
        <c:axId val="976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00071040"/>
        <c:crosses val="autoZero"/>
        <c:auto val="1"/>
        <c:lblAlgn val="ctr"/>
        <c:lblOffset val="100"/>
        <c:noMultiLvlLbl val="1"/>
      </c:catAx>
      <c:valAx>
        <c:axId val="100071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7664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CONECEL!$AN$12</c:f>
              <c:strCache>
                <c:ptCount val="1"/>
                <c:pt idx="0">
                  <c:v>GSM 850</c:v>
                </c:pt>
              </c:strCache>
            </c:strRef>
          </c:tx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CONECEL!$AN$13:$AN$36</c:f>
              <c:numCache>
                <c:formatCode>General</c:formatCode>
                <c:ptCount val="24"/>
                <c:pt idx="0">
                  <c:v>83</c:v>
                </c:pt>
                <c:pt idx="1">
                  <c:v>20</c:v>
                </c:pt>
                <c:pt idx="2">
                  <c:v>18</c:v>
                </c:pt>
                <c:pt idx="3">
                  <c:v>25</c:v>
                </c:pt>
                <c:pt idx="4">
                  <c:v>46</c:v>
                </c:pt>
                <c:pt idx="5">
                  <c:v>33</c:v>
                </c:pt>
                <c:pt idx="6">
                  <c:v>79</c:v>
                </c:pt>
                <c:pt idx="7">
                  <c:v>75</c:v>
                </c:pt>
                <c:pt idx="8">
                  <c:v>10</c:v>
                </c:pt>
                <c:pt idx="9">
                  <c:v>581</c:v>
                </c:pt>
                <c:pt idx="10">
                  <c:v>49</c:v>
                </c:pt>
                <c:pt idx="11">
                  <c:v>66</c:v>
                </c:pt>
                <c:pt idx="12">
                  <c:v>97</c:v>
                </c:pt>
                <c:pt idx="13">
                  <c:v>183</c:v>
                </c:pt>
                <c:pt idx="14">
                  <c:v>13</c:v>
                </c:pt>
                <c:pt idx="15">
                  <c:v>18</c:v>
                </c:pt>
                <c:pt idx="16">
                  <c:v>22</c:v>
                </c:pt>
                <c:pt idx="17">
                  <c:v>9</c:v>
                </c:pt>
                <c:pt idx="18">
                  <c:v>440</c:v>
                </c:pt>
                <c:pt idx="19">
                  <c:v>58</c:v>
                </c:pt>
                <c:pt idx="20">
                  <c:v>65</c:v>
                </c:pt>
                <c:pt idx="21">
                  <c:v>30</c:v>
                </c:pt>
                <c:pt idx="22">
                  <c:v>48</c:v>
                </c:pt>
                <c:pt idx="23">
                  <c:v>13</c:v>
                </c:pt>
              </c:numCache>
            </c:numRef>
          </c:val>
        </c:ser>
        <c:ser>
          <c:idx val="1"/>
          <c:order val="1"/>
          <c:tx>
            <c:strRef>
              <c:f>CONECEL!$AO$12</c:f>
              <c:strCache>
                <c:ptCount val="1"/>
                <c:pt idx="0">
                  <c:v>GSM 1900</c:v>
                </c:pt>
              </c:strCache>
            </c:strRef>
          </c:tx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CONECEL!$AO$13:$AO$36</c:f>
              <c:numCache>
                <c:formatCode>General</c:formatCode>
                <c:ptCount val="24"/>
                <c:pt idx="0">
                  <c:v>42</c:v>
                </c:pt>
                <c:pt idx="1">
                  <c:v>9</c:v>
                </c:pt>
                <c:pt idx="2">
                  <c:v>4</c:v>
                </c:pt>
                <c:pt idx="3">
                  <c:v>12</c:v>
                </c:pt>
                <c:pt idx="4">
                  <c:v>20</c:v>
                </c:pt>
                <c:pt idx="5">
                  <c:v>10</c:v>
                </c:pt>
                <c:pt idx="6">
                  <c:v>57</c:v>
                </c:pt>
                <c:pt idx="7">
                  <c:v>51</c:v>
                </c:pt>
                <c:pt idx="8">
                  <c:v>5</c:v>
                </c:pt>
                <c:pt idx="9">
                  <c:v>483</c:v>
                </c:pt>
                <c:pt idx="10">
                  <c:v>36</c:v>
                </c:pt>
                <c:pt idx="11">
                  <c:v>34</c:v>
                </c:pt>
                <c:pt idx="12">
                  <c:v>59</c:v>
                </c:pt>
                <c:pt idx="13">
                  <c:v>121</c:v>
                </c:pt>
                <c:pt idx="14">
                  <c:v>4</c:v>
                </c:pt>
                <c:pt idx="15">
                  <c:v>3</c:v>
                </c:pt>
                <c:pt idx="16">
                  <c:v>13</c:v>
                </c:pt>
                <c:pt idx="17">
                  <c:v>2</c:v>
                </c:pt>
                <c:pt idx="18">
                  <c:v>289</c:v>
                </c:pt>
                <c:pt idx="19">
                  <c:v>43</c:v>
                </c:pt>
                <c:pt idx="20">
                  <c:v>48</c:v>
                </c:pt>
                <c:pt idx="21">
                  <c:v>17</c:v>
                </c:pt>
                <c:pt idx="22">
                  <c:v>27</c:v>
                </c:pt>
                <c:pt idx="23">
                  <c:v>4</c:v>
                </c:pt>
              </c:numCache>
            </c:numRef>
          </c:val>
        </c:ser>
        <c:ser>
          <c:idx val="2"/>
          <c:order val="2"/>
          <c:tx>
            <c:strRef>
              <c:f>CONECEL!$AP$12</c:f>
              <c:strCache>
                <c:ptCount val="1"/>
                <c:pt idx="0">
                  <c:v>UMTS 850</c:v>
                </c:pt>
              </c:strCache>
            </c:strRef>
          </c:tx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CONECEL!$AP$13:$AP$36</c:f>
              <c:numCache>
                <c:formatCode>General</c:formatCode>
                <c:ptCount val="24"/>
                <c:pt idx="0">
                  <c:v>52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24</c:v>
                </c:pt>
                <c:pt idx="5">
                  <c:v>19</c:v>
                </c:pt>
                <c:pt idx="6">
                  <c:v>48</c:v>
                </c:pt>
                <c:pt idx="7">
                  <c:v>42</c:v>
                </c:pt>
                <c:pt idx="8">
                  <c:v>4</c:v>
                </c:pt>
                <c:pt idx="9">
                  <c:v>556</c:v>
                </c:pt>
                <c:pt idx="10">
                  <c:v>39</c:v>
                </c:pt>
                <c:pt idx="11">
                  <c:v>34</c:v>
                </c:pt>
                <c:pt idx="12">
                  <c:v>63</c:v>
                </c:pt>
                <c:pt idx="13">
                  <c:v>131</c:v>
                </c:pt>
                <c:pt idx="14">
                  <c:v>3</c:v>
                </c:pt>
                <c:pt idx="15">
                  <c:v>5</c:v>
                </c:pt>
                <c:pt idx="16">
                  <c:v>19</c:v>
                </c:pt>
                <c:pt idx="17">
                  <c:v>4</c:v>
                </c:pt>
                <c:pt idx="18">
                  <c:v>449</c:v>
                </c:pt>
                <c:pt idx="19">
                  <c:v>53</c:v>
                </c:pt>
                <c:pt idx="20">
                  <c:v>48</c:v>
                </c:pt>
                <c:pt idx="21">
                  <c:v>19</c:v>
                </c:pt>
                <c:pt idx="22">
                  <c:v>38</c:v>
                </c:pt>
                <c:pt idx="23">
                  <c:v>3</c:v>
                </c:pt>
              </c:numCache>
            </c:numRef>
          </c:val>
        </c:ser>
        <c:ser>
          <c:idx val="3"/>
          <c:order val="3"/>
          <c:tx>
            <c:strRef>
              <c:f>CONECEL!$AQ$12</c:f>
              <c:strCache>
                <c:ptCount val="1"/>
                <c:pt idx="0">
                  <c:v>UMTS 1900</c:v>
                </c:pt>
              </c:strCache>
            </c:strRef>
          </c:tx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CONECEL!$AQ$13:$AQ$36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35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1206272"/>
        <c:axId val="128845504"/>
      </c:barChart>
      <c:catAx>
        <c:axId val="121206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28845504"/>
        <c:crosses val="autoZero"/>
        <c:auto val="1"/>
        <c:lblAlgn val="ctr"/>
        <c:lblOffset val="100"/>
        <c:noMultiLvlLbl val="1"/>
      </c:catAx>
      <c:valAx>
        <c:axId val="12884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1206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</xdr:row>
      <xdr:rowOff>85727</xdr:rowOff>
    </xdr:from>
    <xdr:to>
      <xdr:col>12</xdr:col>
      <xdr:colOff>635307</xdr:colOff>
      <xdr:row>5</xdr:row>
      <xdr:rowOff>133555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0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73993</xdr:colOff>
      <xdr:row>2</xdr:row>
      <xdr:rowOff>85727</xdr:rowOff>
    </xdr:from>
    <xdr:to>
      <xdr:col>14</xdr:col>
      <xdr:colOff>366400</xdr:colOff>
      <xdr:row>5</xdr:row>
      <xdr:rowOff>133555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32243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73993</xdr:colOff>
      <xdr:row>2</xdr:row>
      <xdr:rowOff>85727</xdr:rowOff>
    </xdr:from>
    <xdr:to>
      <xdr:col>14</xdr:col>
      <xdr:colOff>366400</xdr:colOff>
      <xdr:row>5</xdr:row>
      <xdr:rowOff>133555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9818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ustin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 prstMaterial="metal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1:N45"/>
  <sheetViews>
    <sheetView tabSelected="1" zoomScaleNormal="100" workbookViewId="0">
      <selection activeCell="N19" sqref="N19"/>
    </sheetView>
  </sheetViews>
  <sheetFormatPr baseColWidth="10" defaultColWidth="0" defaultRowHeight="12.75" zeroHeight="1"/>
  <cols>
    <col min="1" max="14" width="11.42578125" customWidth="1"/>
    <col min="15" max="16384" width="11.42578125" hidden="1"/>
  </cols>
  <sheetData>
    <row r="1" spans="1:14">
      <c r="A1" s="1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"/>
    </row>
    <row r="2" spans="1:14">
      <c r="A2" s="1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9"/>
    </row>
    <row r="3" spans="1:14" ht="18">
      <c r="A3" s="19"/>
      <c r="B3" s="3"/>
      <c r="C3" s="222" t="s">
        <v>29</v>
      </c>
      <c r="D3" s="222"/>
      <c r="E3" s="222"/>
      <c r="F3" s="21"/>
      <c r="G3" s="3"/>
      <c r="H3" s="3"/>
      <c r="I3" s="3"/>
      <c r="J3" s="3"/>
      <c r="K3" s="3"/>
      <c r="L3" s="3"/>
      <c r="M3" s="3"/>
      <c r="N3" s="19"/>
    </row>
    <row r="4" spans="1:14" ht="14.25">
      <c r="A4" s="19"/>
      <c r="B4" s="3"/>
      <c r="C4" s="4" t="s">
        <v>32</v>
      </c>
      <c r="D4" s="5"/>
      <c r="E4" s="5"/>
      <c r="F4" s="5"/>
      <c r="G4" s="3"/>
      <c r="H4" s="3"/>
      <c r="I4" s="3"/>
      <c r="J4" s="3"/>
      <c r="K4" s="3"/>
      <c r="L4" s="3"/>
      <c r="M4" s="3"/>
      <c r="N4" s="19"/>
    </row>
    <row r="5" spans="1:14">
      <c r="A5" s="1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9"/>
    </row>
    <row r="6" spans="1:14">
      <c r="A6" s="1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9"/>
    </row>
    <row r="7" spans="1:14">
      <c r="A7" s="19"/>
      <c r="B7" s="3"/>
      <c r="C7" s="221" t="str">
        <f>Hoja1!A1</f>
        <v>Fecha de Publicación: 20 de Enero de 2015</v>
      </c>
      <c r="D7" s="221"/>
      <c r="E7" s="221"/>
      <c r="F7" s="221"/>
      <c r="G7" s="3"/>
      <c r="H7" s="3"/>
      <c r="I7" s="3"/>
      <c r="J7" s="3"/>
      <c r="K7" s="3"/>
      <c r="L7" s="3"/>
      <c r="M7" s="3"/>
      <c r="N7" s="19"/>
    </row>
    <row r="8" spans="1:14">
      <c r="A8" s="1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9"/>
    </row>
    <row r="9" spans="1:14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9"/>
    </row>
    <row r="10" spans="1:1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9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</sheetData>
  <mergeCells count="2">
    <mergeCell ref="C7:F7"/>
    <mergeCell ref="C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X44"/>
  <sheetViews>
    <sheetView zoomScale="95" zoomScaleNormal="95" workbookViewId="0">
      <pane xSplit="2" ySplit="12" topLeftCell="AJ13" activePane="bottomRight" state="frozen"/>
      <selection pane="topRight" activeCell="C1" sqref="C1"/>
      <selection pane="bottomLeft" activeCell="A13" sqref="A13"/>
      <selection pane="bottomRight" activeCell="AU13" sqref="AU13:AX36"/>
    </sheetView>
  </sheetViews>
  <sheetFormatPr baseColWidth="10" defaultColWidth="0" defaultRowHeight="0" customHeight="1" zeroHeight="1"/>
  <cols>
    <col min="1" max="1" width="11.42578125" style="6" customWidth="1"/>
    <col min="2" max="2" width="24.28515625" style="1" customWidth="1"/>
    <col min="3" max="29" width="9.7109375" style="1" customWidth="1"/>
    <col min="30" max="30" width="8.140625" style="6" bestFit="1" customWidth="1"/>
    <col min="31" max="50" width="11.42578125" style="1" customWidth="1"/>
    <col min="51" max="16384" width="11.42578125" style="1" hidden="1"/>
  </cols>
  <sheetData>
    <row r="1" spans="2:50" ht="12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2:50" ht="12.7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2:50" ht="18">
      <c r="B3" s="3"/>
      <c r="C3" s="222" t="s">
        <v>29</v>
      </c>
      <c r="D3" s="222"/>
      <c r="E3" s="22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2:50" ht="14.25">
      <c r="B4" s="3"/>
      <c r="C4" s="4" t="s">
        <v>32</v>
      </c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2:50" ht="12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2:50" ht="12.7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2:50" ht="12.75">
      <c r="B7" s="3"/>
      <c r="C7" s="221" t="str">
        <f>Hoja1!A1</f>
        <v>Fecha de Publicación: 20 de Enero de 2015</v>
      </c>
      <c r="D7" s="221"/>
      <c r="E7" s="221"/>
      <c r="F7" s="221"/>
      <c r="G7" s="22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2:50" ht="12.7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2:50" ht="12.7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2:50" s="6" customFormat="1" ht="12" thickBot="1"/>
    <row r="11" spans="2:50" ht="13.5" customHeight="1" thickBot="1">
      <c r="B11" s="226" t="s">
        <v>33</v>
      </c>
      <c r="C11" s="223">
        <v>41640</v>
      </c>
      <c r="D11" s="224"/>
      <c r="E11" s="224"/>
      <c r="F11" s="225"/>
      <c r="G11" s="223">
        <v>41671</v>
      </c>
      <c r="H11" s="224"/>
      <c r="I11" s="224"/>
      <c r="J11" s="225"/>
      <c r="K11" s="223">
        <v>41699</v>
      </c>
      <c r="L11" s="224"/>
      <c r="M11" s="224"/>
      <c r="N11" s="225"/>
      <c r="O11" s="223">
        <v>41730</v>
      </c>
      <c r="P11" s="224"/>
      <c r="Q11" s="224"/>
      <c r="R11" s="225"/>
      <c r="S11" s="223">
        <v>41760</v>
      </c>
      <c r="T11" s="224"/>
      <c r="U11" s="224"/>
      <c r="V11" s="225"/>
      <c r="W11" s="223">
        <v>41791</v>
      </c>
      <c r="X11" s="224"/>
      <c r="Y11" s="224"/>
      <c r="Z11" s="225"/>
      <c r="AA11" s="223">
        <v>41821</v>
      </c>
      <c r="AB11" s="224"/>
      <c r="AC11" s="224"/>
      <c r="AD11" s="225"/>
      <c r="AE11" s="223">
        <v>41852</v>
      </c>
      <c r="AF11" s="224"/>
      <c r="AG11" s="224"/>
      <c r="AH11" s="225"/>
      <c r="AI11" s="223">
        <v>41883</v>
      </c>
      <c r="AJ11" s="224"/>
      <c r="AK11" s="224"/>
      <c r="AL11" s="225"/>
      <c r="AM11" s="223">
        <v>41913</v>
      </c>
      <c r="AN11" s="224"/>
      <c r="AO11" s="224"/>
      <c r="AP11" s="225"/>
      <c r="AQ11" s="223">
        <v>41944</v>
      </c>
      <c r="AR11" s="224"/>
      <c r="AS11" s="224"/>
      <c r="AT11" s="225"/>
      <c r="AU11" s="223">
        <v>41974</v>
      </c>
      <c r="AV11" s="224"/>
      <c r="AW11" s="224"/>
      <c r="AX11" s="225"/>
    </row>
    <row r="12" spans="2:50" ht="23.25" customHeight="1" thickBot="1">
      <c r="B12" s="227"/>
      <c r="C12" s="8" t="s">
        <v>2</v>
      </c>
      <c r="D12" s="9" t="s">
        <v>28</v>
      </c>
      <c r="E12" s="9" t="s">
        <v>36</v>
      </c>
      <c r="F12" s="7" t="s">
        <v>37</v>
      </c>
      <c r="G12" s="8" t="s">
        <v>2</v>
      </c>
      <c r="H12" s="9" t="s">
        <v>28</v>
      </c>
      <c r="I12" s="9" t="s">
        <v>36</v>
      </c>
      <c r="J12" s="40" t="s">
        <v>37</v>
      </c>
      <c r="K12" s="8" t="s">
        <v>2</v>
      </c>
      <c r="L12" s="9" t="s">
        <v>28</v>
      </c>
      <c r="M12" s="9" t="s">
        <v>36</v>
      </c>
      <c r="N12" s="41" t="s">
        <v>37</v>
      </c>
      <c r="O12" s="8" t="s">
        <v>2</v>
      </c>
      <c r="P12" s="9" t="s">
        <v>28</v>
      </c>
      <c r="Q12" s="9" t="s">
        <v>36</v>
      </c>
      <c r="R12" s="41" t="s">
        <v>37</v>
      </c>
      <c r="S12" s="8" t="s">
        <v>2</v>
      </c>
      <c r="T12" s="9" t="s">
        <v>28</v>
      </c>
      <c r="U12" s="9" t="s">
        <v>36</v>
      </c>
      <c r="V12" s="41" t="s">
        <v>37</v>
      </c>
      <c r="W12" s="8" t="s">
        <v>2</v>
      </c>
      <c r="X12" s="9" t="s">
        <v>28</v>
      </c>
      <c r="Y12" s="9" t="s">
        <v>36</v>
      </c>
      <c r="Z12" s="41" t="s">
        <v>37</v>
      </c>
      <c r="AA12" s="8" t="s">
        <v>2</v>
      </c>
      <c r="AB12" s="9" t="s">
        <v>28</v>
      </c>
      <c r="AC12" s="9" t="s">
        <v>36</v>
      </c>
      <c r="AD12" s="41" t="s">
        <v>37</v>
      </c>
      <c r="AE12" s="8" t="s">
        <v>2</v>
      </c>
      <c r="AF12" s="9" t="s">
        <v>28</v>
      </c>
      <c r="AG12" s="9" t="s">
        <v>36</v>
      </c>
      <c r="AH12" s="105" t="s">
        <v>37</v>
      </c>
      <c r="AI12" s="8" t="s">
        <v>2</v>
      </c>
      <c r="AJ12" s="9" t="s">
        <v>28</v>
      </c>
      <c r="AK12" s="9" t="s">
        <v>36</v>
      </c>
      <c r="AL12" s="138" t="s">
        <v>37</v>
      </c>
      <c r="AM12" s="8" t="s">
        <v>2</v>
      </c>
      <c r="AN12" s="9" t="s">
        <v>28</v>
      </c>
      <c r="AO12" s="9" t="s">
        <v>36</v>
      </c>
      <c r="AP12" s="140" t="s">
        <v>37</v>
      </c>
      <c r="AQ12" s="8" t="s">
        <v>2</v>
      </c>
      <c r="AR12" s="9" t="s">
        <v>28</v>
      </c>
      <c r="AS12" s="9" t="s">
        <v>36</v>
      </c>
      <c r="AT12" s="140" t="s">
        <v>37</v>
      </c>
      <c r="AU12" s="8" t="s">
        <v>2</v>
      </c>
      <c r="AV12" s="9" t="s">
        <v>28</v>
      </c>
      <c r="AW12" s="9" t="s">
        <v>36</v>
      </c>
      <c r="AX12" s="140" t="s">
        <v>37</v>
      </c>
    </row>
    <row r="13" spans="2:50" ht="11.25">
      <c r="B13" s="10" t="s">
        <v>3</v>
      </c>
      <c r="C13" s="22">
        <v>22</v>
      </c>
      <c r="D13" s="23">
        <v>26</v>
      </c>
      <c r="E13" s="23">
        <v>0</v>
      </c>
      <c r="F13" s="24">
        <v>0</v>
      </c>
      <c r="G13" s="22">
        <v>22</v>
      </c>
      <c r="H13" s="23">
        <v>26</v>
      </c>
      <c r="I13" s="23">
        <v>0</v>
      </c>
      <c r="J13" s="24">
        <v>0</v>
      </c>
      <c r="K13" s="22">
        <v>22</v>
      </c>
      <c r="L13" s="23">
        <v>26</v>
      </c>
      <c r="M13" s="23">
        <v>0</v>
      </c>
      <c r="N13" s="24">
        <v>0</v>
      </c>
      <c r="O13" s="22">
        <v>22</v>
      </c>
      <c r="P13" s="23">
        <v>32</v>
      </c>
      <c r="Q13" s="23">
        <v>0</v>
      </c>
      <c r="R13" s="24">
        <v>0</v>
      </c>
      <c r="S13" s="57">
        <v>21</v>
      </c>
      <c r="T13" s="88">
        <v>32</v>
      </c>
      <c r="U13" s="58">
        <v>0</v>
      </c>
      <c r="V13" s="59">
        <v>0</v>
      </c>
      <c r="W13" s="87">
        <v>21</v>
      </c>
      <c r="X13" s="88">
        <v>32</v>
      </c>
      <c r="Y13" s="88">
        <v>0</v>
      </c>
      <c r="Z13" s="89">
        <v>0</v>
      </c>
      <c r="AA13" s="112">
        <v>21</v>
      </c>
      <c r="AB13" s="113">
        <v>32</v>
      </c>
      <c r="AC13" s="113">
        <v>0</v>
      </c>
      <c r="AD13" s="114">
        <v>0</v>
      </c>
      <c r="AE13" s="142">
        <v>21</v>
      </c>
      <c r="AF13" s="143">
        <v>32</v>
      </c>
      <c r="AG13" s="143">
        <v>0</v>
      </c>
      <c r="AH13" s="144">
        <v>0</v>
      </c>
      <c r="AI13" s="151">
        <v>21</v>
      </c>
      <c r="AJ13" s="152">
        <v>35</v>
      </c>
      <c r="AK13" s="152">
        <v>0</v>
      </c>
      <c r="AL13" s="153">
        <v>0</v>
      </c>
      <c r="AM13" s="181">
        <v>0</v>
      </c>
      <c r="AN13" s="182">
        <v>38</v>
      </c>
      <c r="AO13" s="182">
        <v>0</v>
      </c>
      <c r="AP13" s="183">
        <v>0</v>
      </c>
      <c r="AQ13" s="203">
        <v>0</v>
      </c>
      <c r="AR13" s="204">
        <v>39</v>
      </c>
      <c r="AS13" s="204">
        <v>0</v>
      </c>
      <c r="AT13" s="205">
        <v>0</v>
      </c>
      <c r="AU13" s="203">
        <v>0</v>
      </c>
      <c r="AV13" s="204">
        <v>39</v>
      </c>
      <c r="AW13" s="204">
        <v>0</v>
      </c>
      <c r="AX13" s="205">
        <v>0</v>
      </c>
    </row>
    <row r="14" spans="2:50" ht="11.25">
      <c r="B14" s="11" t="s">
        <v>4</v>
      </c>
      <c r="C14" s="25">
        <v>1</v>
      </c>
      <c r="D14" s="26">
        <v>1</v>
      </c>
      <c r="E14" s="26">
        <v>0</v>
      </c>
      <c r="F14" s="27">
        <v>0</v>
      </c>
      <c r="G14" s="25">
        <v>1</v>
      </c>
      <c r="H14" s="26">
        <v>1</v>
      </c>
      <c r="I14" s="26">
        <v>0</v>
      </c>
      <c r="J14" s="27">
        <v>0</v>
      </c>
      <c r="K14" s="25">
        <v>1</v>
      </c>
      <c r="L14" s="26">
        <v>1</v>
      </c>
      <c r="M14" s="26">
        <v>0</v>
      </c>
      <c r="N14" s="27">
        <v>0</v>
      </c>
      <c r="O14" s="25">
        <v>1</v>
      </c>
      <c r="P14" s="26">
        <v>1</v>
      </c>
      <c r="Q14" s="26">
        <v>0</v>
      </c>
      <c r="R14" s="27">
        <v>0</v>
      </c>
      <c r="S14" s="60">
        <v>1</v>
      </c>
      <c r="T14" s="91">
        <v>3</v>
      </c>
      <c r="U14" s="61">
        <v>0</v>
      </c>
      <c r="V14" s="62">
        <v>0</v>
      </c>
      <c r="W14" s="90">
        <v>1</v>
      </c>
      <c r="X14" s="91">
        <v>3</v>
      </c>
      <c r="Y14" s="91">
        <v>0</v>
      </c>
      <c r="Z14" s="92">
        <v>0</v>
      </c>
      <c r="AA14" s="115">
        <v>1</v>
      </c>
      <c r="AB14" s="116">
        <v>3</v>
      </c>
      <c r="AC14" s="116">
        <v>0</v>
      </c>
      <c r="AD14" s="117">
        <v>0</v>
      </c>
      <c r="AE14" s="145">
        <v>1</v>
      </c>
      <c r="AF14" s="146">
        <v>4</v>
      </c>
      <c r="AG14" s="146">
        <v>0</v>
      </c>
      <c r="AH14" s="147">
        <v>0</v>
      </c>
      <c r="AI14" s="154">
        <v>1</v>
      </c>
      <c r="AJ14" s="155">
        <v>4</v>
      </c>
      <c r="AK14" s="155">
        <v>0</v>
      </c>
      <c r="AL14" s="156">
        <v>0</v>
      </c>
      <c r="AM14" s="184">
        <v>0</v>
      </c>
      <c r="AN14" s="185">
        <v>6</v>
      </c>
      <c r="AO14" s="185">
        <v>0</v>
      </c>
      <c r="AP14" s="186">
        <v>0</v>
      </c>
      <c r="AQ14" s="206">
        <v>0</v>
      </c>
      <c r="AR14" s="207">
        <v>8</v>
      </c>
      <c r="AS14" s="207">
        <v>0</v>
      </c>
      <c r="AT14" s="208">
        <v>0</v>
      </c>
      <c r="AU14" s="206">
        <v>0</v>
      </c>
      <c r="AV14" s="207">
        <v>8</v>
      </c>
      <c r="AW14" s="207">
        <v>0</v>
      </c>
      <c r="AX14" s="208">
        <v>0</v>
      </c>
    </row>
    <row r="15" spans="2:50" ht="11.25">
      <c r="B15" s="11" t="s">
        <v>5</v>
      </c>
      <c r="C15" s="25">
        <v>3</v>
      </c>
      <c r="D15" s="26">
        <v>3</v>
      </c>
      <c r="E15" s="26">
        <v>0</v>
      </c>
      <c r="F15" s="27">
        <v>0</v>
      </c>
      <c r="G15" s="25">
        <v>3</v>
      </c>
      <c r="H15" s="26">
        <v>3</v>
      </c>
      <c r="I15" s="26">
        <v>0</v>
      </c>
      <c r="J15" s="27">
        <v>0</v>
      </c>
      <c r="K15" s="25">
        <v>3</v>
      </c>
      <c r="L15" s="26">
        <v>3</v>
      </c>
      <c r="M15" s="26">
        <v>0</v>
      </c>
      <c r="N15" s="27">
        <v>0</v>
      </c>
      <c r="O15" s="25">
        <v>3</v>
      </c>
      <c r="P15" s="26">
        <v>3</v>
      </c>
      <c r="Q15" s="26">
        <v>0</v>
      </c>
      <c r="R15" s="27">
        <v>0</v>
      </c>
      <c r="S15" s="60">
        <v>3</v>
      </c>
      <c r="T15" s="91">
        <v>4</v>
      </c>
      <c r="U15" s="61">
        <v>0</v>
      </c>
      <c r="V15" s="62">
        <v>0</v>
      </c>
      <c r="W15" s="90">
        <v>3</v>
      </c>
      <c r="X15" s="91">
        <v>4</v>
      </c>
      <c r="Y15" s="91">
        <v>0</v>
      </c>
      <c r="Z15" s="92">
        <v>0</v>
      </c>
      <c r="AA15" s="115">
        <v>3</v>
      </c>
      <c r="AB15" s="116">
        <v>4</v>
      </c>
      <c r="AC15" s="116">
        <v>0</v>
      </c>
      <c r="AD15" s="117">
        <v>0</v>
      </c>
      <c r="AE15" s="145">
        <v>3</v>
      </c>
      <c r="AF15" s="146">
        <v>4</v>
      </c>
      <c r="AG15" s="146">
        <v>0</v>
      </c>
      <c r="AH15" s="147">
        <v>0</v>
      </c>
      <c r="AI15" s="154">
        <v>3</v>
      </c>
      <c r="AJ15" s="155">
        <v>4</v>
      </c>
      <c r="AK15" s="155">
        <v>0</v>
      </c>
      <c r="AL15" s="156">
        <v>0</v>
      </c>
      <c r="AM15" s="184">
        <v>0</v>
      </c>
      <c r="AN15" s="185">
        <v>6</v>
      </c>
      <c r="AO15" s="185">
        <v>0</v>
      </c>
      <c r="AP15" s="186">
        <v>0</v>
      </c>
      <c r="AQ15" s="206">
        <v>0</v>
      </c>
      <c r="AR15" s="207">
        <v>7</v>
      </c>
      <c r="AS15" s="207">
        <v>0</v>
      </c>
      <c r="AT15" s="208">
        <v>0</v>
      </c>
      <c r="AU15" s="206">
        <v>0</v>
      </c>
      <c r="AV15" s="207">
        <v>7</v>
      </c>
      <c r="AW15" s="207">
        <v>0</v>
      </c>
      <c r="AX15" s="208">
        <v>0</v>
      </c>
    </row>
    <row r="16" spans="2:50" ht="11.25">
      <c r="B16" s="11" t="s">
        <v>6</v>
      </c>
      <c r="C16" s="25">
        <v>3</v>
      </c>
      <c r="D16" s="26">
        <v>12</v>
      </c>
      <c r="E16" s="26">
        <v>0</v>
      </c>
      <c r="F16" s="27">
        <v>0</v>
      </c>
      <c r="G16" s="25">
        <v>3</v>
      </c>
      <c r="H16" s="26">
        <v>13</v>
      </c>
      <c r="I16" s="26">
        <v>0</v>
      </c>
      <c r="J16" s="27">
        <v>0</v>
      </c>
      <c r="K16" s="25">
        <v>3</v>
      </c>
      <c r="L16" s="26">
        <v>13</v>
      </c>
      <c r="M16" s="26">
        <v>0</v>
      </c>
      <c r="N16" s="27">
        <v>0</v>
      </c>
      <c r="O16" s="25">
        <v>3</v>
      </c>
      <c r="P16" s="26">
        <v>13</v>
      </c>
      <c r="Q16" s="26">
        <v>0</v>
      </c>
      <c r="R16" s="27">
        <v>0</v>
      </c>
      <c r="S16" s="60">
        <v>3</v>
      </c>
      <c r="T16" s="91">
        <v>13</v>
      </c>
      <c r="U16" s="61">
        <v>0</v>
      </c>
      <c r="V16" s="62">
        <v>0</v>
      </c>
      <c r="W16" s="90">
        <v>3</v>
      </c>
      <c r="X16" s="91">
        <v>13</v>
      </c>
      <c r="Y16" s="91">
        <v>0</v>
      </c>
      <c r="Z16" s="92">
        <v>0</v>
      </c>
      <c r="AA16" s="115">
        <v>3</v>
      </c>
      <c r="AB16" s="116">
        <v>13</v>
      </c>
      <c r="AC16" s="116">
        <v>0</v>
      </c>
      <c r="AD16" s="117">
        <v>0</v>
      </c>
      <c r="AE16" s="145">
        <v>1</v>
      </c>
      <c r="AF16" s="146">
        <v>13</v>
      </c>
      <c r="AG16" s="146">
        <v>0</v>
      </c>
      <c r="AH16" s="147">
        <v>0</v>
      </c>
      <c r="AI16" s="154">
        <v>1</v>
      </c>
      <c r="AJ16" s="155">
        <v>13</v>
      </c>
      <c r="AK16" s="155">
        <v>0</v>
      </c>
      <c r="AL16" s="156">
        <v>0</v>
      </c>
      <c r="AM16" s="184">
        <v>1</v>
      </c>
      <c r="AN16" s="185">
        <v>13</v>
      </c>
      <c r="AO16" s="185">
        <v>0</v>
      </c>
      <c r="AP16" s="186">
        <v>0</v>
      </c>
      <c r="AQ16" s="206">
        <v>1</v>
      </c>
      <c r="AR16" s="207">
        <v>13</v>
      </c>
      <c r="AS16" s="207">
        <v>0</v>
      </c>
      <c r="AT16" s="208">
        <v>0</v>
      </c>
      <c r="AU16" s="206">
        <v>1</v>
      </c>
      <c r="AV16" s="207">
        <v>13</v>
      </c>
      <c r="AW16" s="207">
        <v>0</v>
      </c>
      <c r="AX16" s="208">
        <v>0</v>
      </c>
    </row>
    <row r="17" spans="2:50" ht="11.25">
      <c r="B17" s="11" t="s">
        <v>7</v>
      </c>
      <c r="C17" s="25">
        <v>3</v>
      </c>
      <c r="D17" s="26">
        <v>33</v>
      </c>
      <c r="E17" s="26">
        <v>0</v>
      </c>
      <c r="F17" s="27">
        <v>0</v>
      </c>
      <c r="G17" s="25">
        <v>3</v>
      </c>
      <c r="H17" s="26">
        <v>38</v>
      </c>
      <c r="I17" s="26">
        <v>0</v>
      </c>
      <c r="J17" s="27">
        <v>0</v>
      </c>
      <c r="K17" s="25">
        <v>3</v>
      </c>
      <c r="L17" s="26">
        <v>38</v>
      </c>
      <c r="M17" s="26">
        <v>0</v>
      </c>
      <c r="N17" s="27">
        <v>0</v>
      </c>
      <c r="O17" s="25">
        <v>3</v>
      </c>
      <c r="P17" s="26">
        <v>39</v>
      </c>
      <c r="Q17" s="26">
        <v>0</v>
      </c>
      <c r="R17" s="27">
        <v>0</v>
      </c>
      <c r="S17" s="60">
        <v>3</v>
      </c>
      <c r="T17" s="91">
        <v>40</v>
      </c>
      <c r="U17" s="61">
        <v>0</v>
      </c>
      <c r="V17" s="62">
        <v>0</v>
      </c>
      <c r="W17" s="90">
        <v>3</v>
      </c>
      <c r="X17" s="91">
        <v>40</v>
      </c>
      <c r="Y17" s="91">
        <v>0</v>
      </c>
      <c r="Z17" s="92">
        <v>0</v>
      </c>
      <c r="AA17" s="115">
        <v>3</v>
      </c>
      <c r="AB17" s="116">
        <v>40</v>
      </c>
      <c r="AC17" s="116">
        <v>0</v>
      </c>
      <c r="AD17" s="117">
        <v>0</v>
      </c>
      <c r="AE17" s="145">
        <v>3</v>
      </c>
      <c r="AF17" s="146">
        <v>40</v>
      </c>
      <c r="AG17" s="146">
        <v>0</v>
      </c>
      <c r="AH17" s="147">
        <v>0</v>
      </c>
      <c r="AI17" s="154">
        <v>3</v>
      </c>
      <c r="AJ17" s="155">
        <v>40</v>
      </c>
      <c r="AK17" s="155">
        <v>0</v>
      </c>
      <c r="AL17" s="156">
        <v>0</v>
      </c>
      <c r="AM17" s="184">
        <v>0</v>
      </c>
      <c r="AN17" s="185">
        <v>40</v>
      </c>
      <c r="AO17" s="185">
        <v>0</v>
      </c>
      <c r="AP17" s="186">
        <v>0</v>
      </c>
      <c r="AQ17" s="206">
        <v>0</v>
      </c>
      <c r="AR17" s="207">
        <v>40</v>
      </c>
      <c r="AS17" s="207">
        <v>0</v>
      </c>
      <c r="AT17" s="208">
        <v>0</v>
      </c>
      <c r="AU17" s="206">
        <v>0</v>
      </c>
      <c r="AV17" s="207">
        <v>40</v>
      </c>
      <c r="AW17" s="207">
        <v>0</v>
      </c>
      <c r="AX17" s="208">
        <v>0</v>
      </c>
    </row>
    <row r="18" spans="2:50" ht="11.25">
      <c r="B18" s="11" t="s">
        <v>8</v>
      </c>
      <c r="C18" s="25">
        <v>3</v>
      </c>
      <c r="D18" s="26">
        <v>31</v>
      </c>
      <c r="E18" s="26">
        <v>0</v>
      </c>
      <c r="F18" s="27">
        <v>3</v>
      </c>
      <c r="G18" s="25">
        <v>3</v>
      </c>
      <c r="H18" s="26">
        <v>31</v>
      </c>
      <c r="I18" s="26">
        <v>0</v>
      </c>
      <c r="J18" s="27">
        <v>3</v>
      </c>
      <c r="K18" s="25">
        <v>3</v>
      </c>
      <c r="L18" s="26">
        <v>31</v>
      </c>
      <c r="M18" s="26">
        <v>0</v>
      </c>
      <c r="N18" s="27">
        <v>3</v>
      </c>
      <c r="O18" s="25">
        <v>3</v>
      </c>
      <c r="P18" s="26">
        <v>31</v>
      </c>
      <c r="Q18" s="26">
        <v>0</v>
      </c>
      <c r="R18" s="27">
        <v>3</v>
      </c>
      <c r="S18" s="60">
        <v>3</v>
      </c>
      <c r="T18" s="91">
        <v>33</v>
      </c>
      <c r="U18" s="61">
        <v>0</v>
      </c>
      <c r="V18" s="62">
        <v>3</v>
      </c>
      <c r="W18" s="90">
        <v>3</v>
      </c>
      <c r="X18" s="91">
        <v>33</v>
      </c>
      <c r="Y18" s="91">
        <v>0</v>
      </c>
      <c r="Z18" s="92">
        <v>3</v>
      </c>
      <c r="AA18" s="115">
        <v>3</v>
      </c>
      <c r="AB18" s="116">
        <v>33</v>
      </c>
      <c r="AC18" s="116">
        <v>0</v>
      </c>
      <c r="AD18" s="117">
        <v>3</v>
      </c>
      <c r="AE18" s="145">
        <v>3</v>
      </c>
      <c r="AF18" s="146">
        <v>33</v>
      </c>
      <c r="AG18" s="146">
        <v>0</v>
      </c>
      <c r="AH18" s="147">
        <v>3</v>
      </c>
      <c r="AI18" s="154">
        <v>3</v>
      </c>
      <c r="AJ18" s="155">
        <v>35</v>
      </c>
      <c r="AK18" s="155">
        <v>0</v>
      </c>
      <c r="AL18" s="156">
        <v>3</v>
      </c>
      <c r="AM18" s="184">
        <v>0</v>
      </c>
      <c r="AN18" s="185">
        <v>35</v>
      </c>
      <c r="AO18" s="185">
        <v>0</v>
      </c>
      <c r="AP18" s="186">
        <v>3</v>
      </c>
      <c r="AQ18" s="206">
        <v>0</v>
      </c>
      <c r="AR18" s="207">
        <v>35</v>
      </c>
      <c r="AS18" s="207">
        <v>0</v>
      </c>
      <c r="AT18" s="208">
        <v>3</v>
      </c>
      <c r="AU18" s="206">
        <v>0</v>
      </c>
      <c r="AV18" s="207">
        <v>35</v>
      </c>
      <c r="AW18" s="207">
        <v>0</v>
      </c>
      <c r="AX18" s="208">
        <v>3</v>
      </c>
    </row>
    <row r="19" spans="2:50" ht="11.25">
      <c r="B19" s="11" t="s">
        <v>9</v>
      </c>
      <c r="C19" s="25">
        <v>7</v>
      </c>
      <c r="D19" s="26">
        <v>11</v>
      </c>
      <c r="E19" s="26">
        <v>0</v>
      </c>
      <c r="F19" s="27">
        <v>0</v>
      </c>
      <c r="G19" s="25">
        <v>7</v>
      </c>
      <c r="H19" s="26">
        <v>11</v>
      </c>
      <c r="I19" s="26">
        <v>0</v>
      </c>
      <c r="J19" s="27">
        <v>0</v>
      </c>
      <c r="K19" s="25">
        <v>7</v>
      </c>
      <c r="L19" s="26">
        <v>11</v>
      </c>
      <c r="M19" s="26">
        <v>0</v>
      </c>
      <c r="N19" s="27">
        <v>0</v>
      </c>
      <c r="O19" s="25">
        <v>7</v>
      </c>
      <c r="P19" s="26">
        <v>11</v>
      </c>
      <c r="Q19" s="26">
        <v>0</v>
      </c>
      <c r="R19" s="27">
        <v>0</v>
      </c>
      <c r="S19" s="60">
        <v>7</v>
      </c>
      <c r="T19" s="91">
        <v>14</v>
      </c>
      <c r="U19" s="61">
        <v>0</v>
      </c>
      <c r="V19" s="62">
        <v>0</v>
      </c>
      <c r="W19" s="90">
        <v>7</v>
      </c>
      <c r="X19" s="91">
        <v>14</v>
      </c>
      <c r="Y19" s="91">
        <v>0</v>
      </c>
      <c r="Z19" s="92">
        <v>0</v>
      </c>
      <c r="AA19" s="115">
        <v>7</v>
      </c>
      <c r="AB19" s="116">
        <v>14</v>
      </c>
      <c r="AC19" s="116">
        <v>0</v>
      </c>
      <c r="AD19" s="117">
        <v>0</v>
      </c>
      <c r="AE19" s="145">
        <v>7</v>
      </c>
      <c r="AF19" s="146">
        <v>14</v>
      </c>
      <c r="AG19" s="146">
        <v>0</v>
      </c>
      <c r="AH19" s="147">
        <v>0</v>
      </c>
      <c r="AI19" s="154">
        <v>7</v>
      </c>
      <c r="AJ19" s="155">
        <v>21</v>
      </c>
      <c r="AK19" s="155">
        <v>0</v>
      </c>
      <c r="AL19" s="156">
        <v>0</v>
      </c>
      <c r="AM19" s="184">
        <v>0</v>
      </c>
      <c r="AN19" s="185">
        <v>28</v>
      </c>
      <c r="AO19" s="185">
        <v>0</v>
      </c>
      <c r="AP19" s="186">
        <v>0</v>
      </c>
      <c r="AQ19" s="206">
        <v>0</v>
      </c>
      <c r="AR19" s="207">
        <v>29</v>
      </c>
      <c r="AS19" s="207">
        <v>0</v>
      </c>
      <c r="AT19" s="208">
        <v>0</v>
      </c>
      <c r="AU19" s="206">
        <v>0</v>
      </c>
      <c r="AV19" s="207">
        <v>29</v>
      </c>
      <c r="AW19" s="207">
        <v>0</v>
      </c>
      <c r="AX19" s="208">
        <v>0</v>
      </c>
    </row>
    <row r="20" spans="2:50" ht="11.25">
      <c r="B20" s="11" t="s">
        <v>10</v>
      </c>
      <c r="C20" s="25">
        <v>6</v>
      </c>
      <c r="D20" s="26">
        <v>27</v>
      </c>
      <c r="E20" s="26">
        <v>0</v>
      </c>
      <c r="F20" s="27">
        <v>0</v>
      </c>
      <c r="G20" s="25">
        <v>6</v>
      </c>
      <c r="H20" s="26">
        <v>27</v>
      </c>
      <c r="I20" s="26">
        <v>0</v>
      </c>
      <c r="J20" s="27">
        <v>0</v>
      </c>
      <c r="K20" s="25">
        <v>6</v>
      </c>
      <c r="L20" s="26">
        <v>27</v>
      </c>
      <c r="M20" s="26">
        <v>0</v>
      </c>
      <c r="N20" s="27">
        <v>0</v>
      </c>
      <c r="O20" s="25">
        <v>6</v>
      </c>
      <c r="P20" s="26">
        <v>27</v>
      </c>
      <c r="Q20" s="26">
        <v>0</v>
      </c>
      <c r="R20" s="27">
        <v>0</v>
      </c>
      <c r="S20" s="60">
        <v>6</v>
      </c>
      <c r="T20" s="91">
        <v>35</v>
      </c>
      <c r="U20" s="61">
        <v>0</v>
      </c>
      <c r="V20" s="62">
        <v>0</v>
      </c>
      <c r="W20" s="90">
        <v>6</v>
      </c>
      <c r="X20" s="91">
        <v>35</v>
      </c>
      <c r="Y20" s="91">
        <v>0</v>
      </c>
      <c r="Z20" s="92">
        <v>0</v>
      </c>
      <c r="AA20" s="115">
        <v>6</v>
      </c>
      <c r="AB20" s="116">
        <v>35</v>
      </c>
      <c r="AC20" s="116">
        <v>0</v>
      </c>
      <c r="AD20" s="117">
        <v>0</v>
      </c>
      <c r="AE20" s="145">
        <v>4</v>
      </c>
      <c r="AF20" s="146">
        <v>35</v>
      </c>
      <c r="AG20" s="146">
        <v>0</v>
      </c>
      <c r="AH20" s="147">
        <v>0</v>
      </c>
      <c r="AI20" s="154">
        <v>4</v>
      </c>
      <c r="AJ20" s="155">
        <v>35</v>
      </c>
      <c r="AK20" s="155">
        <v>0</v>
      </c>
      <c r="AL20" s="156">
        <v>0</v>
      </c>
      <c r="AM20" s="184">
        <v>1</v>
      </c>
      <c r="AN20" s="185">
        <v>35</v>
      </c>
      <c r="AO20" s="185">
        <v>0</v>
      </c>
      <c r="AP20" s="186">
        <v>0</v>
      </c>
      <c r="AQ20" s="206">
        <v>1</v>
      </c>
      <c r="AR20" s="207">
        <v>35</v>
      </c>
      <c r="AS20" s="207">
        <v>0</v>
      </c>
      <c r="AT20" s="208">
        <v>0</v>
      </c>
      <c r="AU20" s="206">
        <v>1</v>
      </c>
      <c r="AV20" s="207">
        <v>35</v>
      </c>
      <c r="AW20" s="207">
        <v>0</v>
      </c>
      <c r="AX20" s="208">
        <v>0</v>
      </c>
    </row>
    <row r="21" spans="2:50" ht="11.25">
      <c r="B21" s="11" t="s">
        <v>11</v>
      </c>
      <c r="C21" s="25">
        <v>0</v>
      </c>
      <c r="D21" s="26">
        <v>5</v>
      </c>
      <c r="E21" s="26">
        <v>0</v>
      </c>
      <c r="F21" s="27">
        <v>0</v>
      </c>
      <c r="G21" s="25">
        <v>0</v>
      </c>
      <c r="H21" s="26">
        <v>5</v>
      </c>
      <c r="I21" s="26">
        <v>0</v>
      </c>
      <c r="J21" s="27">
        <v>0</v>
      </c>
      <c r="K21" s="25">
        <v>0</v>
      </c>
      <c r="L21" s="26">
        <v>5</v>
      </c>
      <c r="M21" s="26">
        <v>0</v>
      </c>
      <c r="N21" s="27">
        <v>0</v>
      </c>
      <c r="O21" s="25">
        <v>0</v>
      </c>
      <c r="P21" s="26">
        <v>5</v>
      </c>
      <c r="Q21" s="26">
        <v>0</v>
      </c>
      <c r="R21" s="27">
        <v>0</v>
      </c>
      <c r="S21" s="60">
        <v>0</v>
      </c>
      <c r="T21" s="91">
        <v>5</v>
      </c>
      <c r="U21" s="61">
        <v>0</v>
      </c>
      <c r="V21" s="62">
        <v>0</v>
      </c>
      <c r="W21" s="90">
        <v>0</v>
      </c>
      <c r="X21" s="91">
        <v>5</v>
      </c>
      <c r="Y21" s="91">
        <v>0</v>
      </c>
      <c r="Z21" s="92">
        <v>0</v>
      </c>
      <c r="AA21" s="115">
        <v>0</v>
      </c>
      <c r="AB21" s="116">
        <v>5</v>
      </c>
      <c r="AC21" s="116">
        <v>0</v>
      </c>
      <c r="AD21" s="117">
        <v>0</v>
      </c>
      <c r="AE21" s="145">
        <v>0</v>
      </c>
      <c r="AF21" s="146">
        <v>6</v>
      </c>
      <c r="AG21" s="146">
        <v>0</v>
      </c>
      <c r="AH21" s="147">
        <v>0</v>
      </c>
      <c r="AI21" s="154">
        <v>0</v>
      </c>
      <c r="AJ21" s="155">
        <v>6</v>
      </c>
      <c r="AK21" s="155">
        <v>0</v>
      </c>
      <c r="AL21" s="156">
        <v>0</v>
      </c>
      <c r="AM21" s="184">
        <v>0</v>
      </c>
      <c r="AN21" s="185">
        <v>6</v>
      </c>
      <c r="AO21" s="185">
        <v>0</v>
      </c>
      <c r="AP21" s="186">
        <v>0</v>
      </c>
      <c r="AQ21" s="206">
        <v>0</v>
      </c>
      <c r="AR21" s="207">
        <v>6</v>
      </c>
      <c r="AS21" s="207">
        <v>0</v>
      </c>
      <c r="AT21" s="208">
        <v>0</v>
      </c>
      <c r="AU21" s="206">
        <v>0</v>
      </c>
      <c r="AV21" s="207">
        <v>6</v>
      </c>
      <c r="AW21" s="207">
        <v>0</v>
      </c>
      <c r="AX21" s="208">
        <v>0</v>
      </c>
    </row>
    <row r="22" spans="2:50" ht="11.25">
      <c r="B22" s="11" t="s">
        <v>12</v>
      </c>
      <c r="C22" s="25">
        <v>58</v>
      </c>
      <c r="D22" s="26">
        <v>150</v>
      </c>
      <c r="E22" s="26">
        <v>5</v>
      </c>
      <c r="F22" s="27">
        <v>0</v>
      </c>
      <c r="G22" s="25">
        <v>58</v>
      </c>
      <c r="H22" s="26">
        <v>150</v>
      </c>
      <c r="I22" s="26">
        <v>55</v>
      </c>
      <c r="J22" s="27">
        <v>0</v>
      </c>
      <c r="K22" s="25">
        <v>58</v>
      </c>
      <c r="L22" s="26">
        <v>150</v>
      </c>
      <c r="M22" s="26">
        <v>55</v>
      </c>
      <c r="N22" s="27">
        <v>0</v>
      </c>
      <c r="O22" s="25">
        <v>58</v>
      </c>
      <c r="P22" s="26">
        <v>150</v>
      </c>
      <c r="Q22" s="26">
        <v>55</v>
      </c>
      <c r="R22" s="27">
        <v>0</v>
      </c>
      <c r="S22" s="60">
        <v>51</v>
      </c>
      <c r="T22" s="91">
        <v>160</v>
      </c>
      <c r="U22" s="61">
        <v>55</v>
      </c>
      <c r="V22" s="62">
        <v>0</v>
      </c>
      <c r="W22" s="90">
        <v>51</v>
      </c>
      <c r="X22" s="91">
        <v>160</v>
      </c>
      <c r="Y22" s="91">
        <v>55</v>
      </c>
      <c r="Z22" s="92">
        <v>0</v>
      </c>
      <c r="AA22" s="115">
        <v>48</v>
      </c>
      <c r="AB22" s="116">
        <v>153</v>
      </c>
      <c r="AC22" s="116">
        <v>55</v>
      </c>
      <c r="AD22" s="117">
        <v>0</v>
      </c>
      <c r="AE22" s="145">
        <v>48</v>
      </c>
      <c r="AF22" s="146">
        <v>153</v>
      </c>
      <c r="AG22" s="146">
        <v>55</v>
      </c>
      <c r="AH22" s="147">
        <v>0</v>
      </c>
      <c r="AI22" s="154">
        <v>48</v>
      </c>
      <c r="AJ22" s="155">
        <v>170</v>
      </c>
      <c r="AK22" s="155">
        <v>55</v>
      </c>
      <c r="AL22" s="156">
        <v>0</v>
      </c>
      <c r="AM22" s="184">
        <v>6</v>
      </c>
      <c r="AN22" s="185">
        <v>194</v>
      </c>
      <c r="AO22" s="185">
        <v>55</v>
      </c>
      <c r="AP22" s="186">
        <v>0</v>
      </c>
      <c r="AQ22" s="206">
        <v>6</v>
      </c>
      <c r="AR22" s="207">
        <v>197</v>
      </c>
      <c r="AS22" s="207">
        <v>55</v>
      </c>
      <c r="AT22" s="208">
        <v>0</v>
      </c>
      <c r="AU22" s="206">
        <v>6</v>
      </c>
      <c r="AV22" s="207">
        <v>197</v>
      </c>
      <c r="AW22" s="207">
        <v>55</v>
      </c>
      <c r="AX22" s="208">
        <v>0</v>
      </c>
    </row>
    <row r="23" spans="2:50" ht="11.25">
      <c r="B23" s="11" t="s">
        <v>13</v>
      </c>
      <c r="C23" s="25">
        <v>6</v>
      </c>
      <c r="D23" s="26">
        <v>33</v>
      </c>
      <c r="E23" s="26">
        <v>0</v>
      </c>
      <c r="F23" s="27">
        <v>0</v>
      </c>
      <c r="G23" s="25">
        <v>6</v>
      </c>
      <c r="H23" s="26">
        <v>35</v>
      </c>
      <c r="I23" s="26">
        <v>0</v>
      </c>
      <c r="J23" s="27">
        <v>0</v>
      </c>
      <c r="K23" s="25">
        <v>6</v>
      </c>
      <c r="L23" s="26">
        <v>35</v>
      </c>
      <c r="M23" s="26">
        <v>0</v>
      </c>
      <c r="N23" s="27">
        <v>0</v>
      </c>
      <c r="O23" s="25">
        <v>6</v>
      </c>
      <c r="P23" s="26">
        <v>36</v>
      </c>
      <c r="Q23" s="26">
        <v>0</v>
      </c>
      <c r="R23" s="27">
        <v>0</v>
      </c>
      <c r="S23" s="60">
        <v>6</v>
      </c>
      <c r="T23" s="91">
        <v>45</v>
      </c>
      <c r="U23" s="61">
        <v>0</v>
      </c>
      <c r="V23" s="62">
        <v>0</v>
      </c>
      <c r="W23" s="90">
        <v>6</v>
      </c>
      <c r="X23" s="91">
        <v>45</v>
      </c>
      <c r="Y23" s="91">
        <v>0</v>
      </c>
      <c r="Z23" s="92">
        <v>0</v>
      </c>
      <c r="AA23" s="115">
        <v>6</v>
      </c>
      <c r="AB23" s="116">
        <v>45</v>
      </c>
      <c r="AC23" s="116">
        <v>0</v>
      </c>
      <c r="AD23" s="117">
        <v>0</v>
      </c>
      <c r="AE23" s="145">
        <v>4</v>
      </c>
      <c r="AF23" s="146">
        <v>45</v>
      </c>
      <c r="AG23" s="146">
        <v>0</v>
      </c>
      <c r="AH23" s="147">
        <v>0</v>
      </c>
      <c r="AI23" s="154">
        <v>4</v>
      </c>
      <c r="AJ23" s="155">
        <v>45</v>
      </c>
      <c r="AK23" s="155">
        <v>0</v>
      </c>
      <c r="AL23" s="156">
        <v>0</v>
      </c>
      <c r="AM23" s="184">
        <v>0</v>
      </c>
      <c r="AN23" s="185">
        <v>45</v>
      </c>
      <c r="AO23" s="185">
        <v>0</v>
      </c>
      <c r="AP23" s="186">
        <v>0</v>
      </c>
      <c r="AQ23" s="206">
        <v>0</v>
      </c>
      <c r="AR23" s="207">
        <v>45</v>
      </c>
      <c r="AS23" s="207">
        <v>0</v>
      </c>
      <c r="AT23" s="208">
        <v>0</v>
      </c>
      <c r="AU23" s="206">
        <v>0</v>
      </c>
      <c r="AV23" s="207">
        <v>45</v>
      </c>
      <c r="AW23" s="207">
        <v>0</v>
      </c>
      <c r="AX23" s="208">
        <v>0</v>
      </c>
    </row>
    <row r="24" spans="2:50" ht="11.25">
      <c r="B24" s="11" t="s">
        <v>14</v>
      </c>
      <c r="C24" s="25">
        <v>3</v>
      </c>
      <c r="D24" s="26">
        <v>6</v>
      </c>
      <c r="E24" s="26">
        <v>0</v>
      </c>
      <c r="F24" s="27">
        <v>0</v>
      </c>
      <c r="G24" s="25">
        <v>3</v>
      </c>
      <c r="H24" s="26">
        <v>6</v>
      </c>
      <c r="I24" s="26">
        <v>0</v>
      </c>
      <c r="J24" s="27">
        <v>0</v>
      </c>
      <c r="K24" s="25">
        <v>3</v>
      </c>
      <c r="L24" s="26">
        <v>6</v>
      </c>
      <c r="M24" s="26">
        <v>0</v>
      </c>
      <c r="N24" s="27">
        <v>0</v>
      </c>
      <c r="O24" s="25">
        <v>3</v>
      </c>
      <c r="P24" s="26">
        <v>6</v>
      </c>
      <c r="Q24" s="26">
        <v>0</v>
      </c>
      <c r="R24" s="27">
        <v>0</v>
      </c>
      <c r="S24" s="60">
        <v>2</v>
      </c>
      <c r="T24" s="91">
        <v>7</v>
      </c>
      <c r="U24" s="61">
        <v>0</v>
      </c>
      <c r="V24" s="62">
        <v>0</v>
      </c>
      <c r="W24" s="90">
        <v>2</v>
      </c>
      <c r="X24" s="91">
        <v>7</v>
      </c>
      <c r="Y24" s="91">
        <v>0</v>
      </c>
      <c r="Z24" s="92">
        <v>0</v>
      </c>
      <c r="AA24" s="115">
        <v>2</v>
      </c>
      <c r="AB24" s="116">
        <v>7</v>
      </c>
      <c r="AC24" s="116">
        <v>0</v>
      </c>
      <c r="AD24" s="117">
        <v>0</v>
      </c>
      <c r="AE24" s="145">
        <v>2</v>
      </c>
      <c r="AF24" s="146">
        <v>15</v>
      </c>
      <c r="AG24" s="146">
        <v>0</v>
      </c>
      <c r="AH24" s="147">
        <v>0</v>
      </c>
      <c r="AI24" s="154">
        <v>2</v>
      </c>
      <c r="AJ24" s="155">
        <v>15</v>
      </c>
      <c r="AK24" s="155">
        <v>0</v>
      </c>
      <c r="AL24" s="156">
        <v>0</v>
      </c>
      <c r="AM24" s="184">
        <v>0</v>
      </c>
      <c r="AN24" s="185">
        <v>18</v>
      </c>
      <c r="AO24" s="185">
        <v>0</v>
      </c>
      <c r="AP24" s="186">
        <v>0</v>
      </c>
      <c r="AQ24" s="206">
        <v>0</v>
      </c>
      <c r="AR24" s="207">
        <v>19</v>
      </c>
      <c r="AS24" s="207">
        <v>0</v>
      </c>
      <c r="AT24" s="208">
        <v>0</v>
      </c>
      <c r="AU24" s="206">
        <v>0</v>
      </c>
      <c r="AV24" s="207">
        <v>19</v>
      </c>
      <c r="AW24" s="207">
        <v>0</v>
      </c>
      <c r="AX24" s="208">
        <v>0</v>
      </c>
    </row>
    <row r="25" spans="2:50" ht="11.25">
      <c r="B25" s="11" t="s">
        <v>15</v>
      </c>
      <c r="C25" s="25">
        <v>4</v>
      </c>
      <c r="D25" s="26">
        <v>7</v>
      </c>
      <c r="E25" s="26">
        <v>0</v>
      </c>
      <c r="F25" s="27">
        <v>0</v>
      </c>
      <c r="G25" s="25">
        <v>4</v>
      </c>
      <c r="H25" s="26">
        <v>7</v>
      </c>
      <c r="I25" s="26">
        <v>0</v>
      </c>
      <c r="J25" s="27">
        <v>0</v>
      </c>
      <c r="K25" s="25">
        <v>4</v>
      </c>
      <c r="L25" s="26">
        <v>7</v>
      </c>
      <c r="M25" s="26">
        <v>0</v>
      </c>
      <c r="N25" s="27">
        <v>0</v>
      </c>
      <c r="O25" s="25">
        <v>4</v>
      </c>
      <c r="P25" s="26">
        <v>7</v>
      </c>
      <c r="Q25" s="26">
        <v>0</v>
      </c>
      <c r="R25" s="27">
        <v>0</v>
      </c>
      <c r="S25" s="60">
        <v>3</v>
      </c>
      <c r="T25" s="91">
        <v>8</v>
      </c>
      <c r="U25" s="61">
        <v>0</v>
      </c>
      <c r="V25" s="62">
        <v>0</v>
      </c>
      <c r="W25" s="90">
        <v>3</v>
      </c>
      <c r="X25" s="91">
        <v>8</v>
      </c>
      <c r="Y25" s="91">
        <v>0</v>
      </c>
      <c r="Z25" s="92">
        <v>0</v>
      </c>
      <c r="AA25" s="115">
        <v>3</v>
      </c>
      <c r="AB25" s="116">
        <v>8</v>
      </c>
      <c r="AC25" s="116">
        <v>0</v>
      </c>
      <c r="AD25" s="117">
        <v>0</v>
      </c>
      <c r="AE25" s="145">
        <v>3</v>
      </c>
      <c r="AF25" s="146">
        <v>10</v>
      </c>
      <c r="AG25" s="146">
        <v>0</v>
      </c>
      <c r="AH25" s="147">
        <v>0</v>
      </c>
      <c r="AI25" s="154">
        <v>3</v>
      </c>
      <c r="AJ25" s="155">
        <v>13</v>
      </c>
      <c r="AK25" s="155">
        <v>0</v>
      </c>
      <c r="AL25" s="156">
        <v>0</v>
      </c>
      <c r="AM25" s="184">
        <v>0</v>
      </c>
      <c r="AN25" s="185">
        <v>19</v>
      </c>
      <c r="AO25" s="185">
        <v>0</v>
      </c>
      <c r="AP25" s="186">
        <v>0</v>
      </c>
      <c r="AQ25" s="206">
        <v>0</v>
      </c>
      <c r="AR25" s="207">
        <v>19</v>
      </c>
      <c r="AS25" s="207">
        <v>0</v>
      </c>
      <c r="AT25" s="208">
        <v>0</v>
      </c>
      <c r="AU25" s="206">
        <v>0</v>
      </c>
      <c r="AV25" s="207">
        <v>19</v>
      </c>
      <c r="AW25" s="207">
        <v>0</v>
      </c>
      <c r="AX25" s="208">
        <v>0</v>
      </c>
    </row>
    <row r="26" spans="2:50" ht="11.25">
      <c r="B26" s="11" t="s">
        <v>16</v>
      </c>
      <c r="C26" s="25">
        <v>16</v>
      </c>
      <c r="D26" s="26">
        <v>35</v>
      </c>
      <c r="E26" s="26">
        <v>0</v>
      </c>
      <c r="F26" s="27">
        <v>0</v>
      </c>
      <c r="G26" s="25">
        <v>16</v>
      </c>
      <c r="H26" s="26">
        <v>36</v>
      </c>
      <c r="I26" s="26">
        <v>0</v>
      </c>
      <c r="J26" s="27">
        <v>0</v>
      </c>
      <c r="K26" s="25">
        <v>16</v>
      </c>
      <c r="L26" s="26">
        <v>36</v>
      </c>
      <c r="M26" s="26">
        <v>0</v>
      </c>
      <c r="N26" s="27">
        <v>0</v>
      </c>
      <c r="O26" s="25">
        <v>16</v>
      </c>
      <c r="P26" s="26">
        <v>36</v>
      </c>
      <c r="Q26" s="26">
        <v>0</v>
      </c>
      <c r="R26" s="27">
        <v>0</v>
      </c>
      <c r="S26" s="60">
        <v>12</v>
      </c>
      <c r="T26" s="91">
        <v>43</v>
      </c>
      <c r="U26" s="61">
        <v>0</v>
      </c>
      <c r="V26" s="62">
        <v>0</v>
      </c>
      <c r="W26" s="90">
        <v>12</v>
      </c>
      <c r="X26" s="91">
        <v>43</v>
      </c>
      <c r="Y26" s="91">
        <v>0</v>
      </c>
      <c r="Z26" s="92">
        <v>0</v>
      </c>
      <c r="AA26" s="115">
        <v>12</v>
      </c>
      <c r="AB26" s="116">
        <v>43</v>
      </c>
      <c r="AC26" s="116">
        <v>0</v>
      </c>
      <c r="AD26" s="117">
        <v>0</v>
      </c>
      <c r="AE26" s="145">
        <v>12</v>
      </c>
      <c r="AF26" s="146">
        <v>49</v>
      </c>
      <c r="AG26" s="146">
        <v>0</v>
      </c>
      <c r="AH26" s="147">
        <v>0</v>
      </c>
      <c r="AI26" s="154">
        <v>12</v>
      </c>
      <c r="AJ26" s="155">
        <v>50</v>
      </c>
      <c r="AK26" s="155">
        <v>0</v>
      </c>
      <c r="AL26" s="156">
        <v>0</v>
      </c>
      <c r="AM26" s="184">
        <v>2</v>
      </c>
      <c r="AN26" s="185">
        <v>62</v>
      </c>
      <c r="AO26" s="185">
        <v>0</v>
      </c>
      <c r="AP26" s="186">
        <v>0</v>
      </c>
      <c r="AQ26" s="206">
        <v>2</v>
      </c>
      <c r="AR26" s="207">
        <v>66</v>
      </c>
      <c r="AS26" s="207">
        <v>0</v>
      </c>
      <c r="AT26" s="208">
        <v>0</v>
      </c>
      <c r="AU26" s="206">
        <v>2</v>
      </c>
      <c r="AV26" s="207">
        <v>66</v>
      </c>
      <c r="AW26" s="207">
        <v>0</v>
      </c>
      <c r="AX26" s="208">
        <v>0</v>
      </c>
    </row>
    <row r="27" spans="2:50" ht="11.25">
      <c r="B27" s="11" t="s">
        <v>17</v>
      </c>
      <c r="C27" s="25">
        <v>0</v>
      </c>
      <c r="D27" s="26">
        <v>2</v>
      </c>
      <c r="E27" s="26">
        <v>0</v>
      </c>
      <c r="F27" s="27">
        <v>0</v>
      </c>
      <c r="G27" s="25">
        <v>0</v>
      </c>
      <c r="H27" s="26">
        <v>2</v>
      </c>
      <c r="I27" s="26">
        <v>0</v>
      </c>
      <c r="J27" s="27">
        <v>0</v>
      </c>
      <c r="K27" s="25">
        <v>0</v>
      </c>
      <c r="L27" s="26">
        <v>2</v>
      </c>
      <c r="M27" s="26">
        <v>0</v>
      </c>
      <c r="N27" s="27">
        <v>0</v>
      </c>
      <c r="O27" s="25">
        <v>0</v>
      </c>
      <c r="P27" s="26">
        <v>2</v>
      </c>
      <c r="Q27" s="26">
        <v>0</v>
      </c>
      <c r="R27" s="27">
        <v>0</v>
      </c>
      <c r="S27" s="60">
        <v>0</v>
      </c>
      <c r="T27" s="91">
        <v>2</v>
      </c>
      <c r="U27" s="61">
        <v>0</v>
      </c>
      <c r="V27" s="62">
        <v>0</v>
      </c>
      <c r="W27" s="90">
        <v>0</v>
      </c>
      <c r="X27" s="91">
        <v>2</v>
      </c>
      <c r="Y27" s="91">
        <v>0</v>
      </c>
      <c r="Z27" s="92">
        <v>0</v>
      </c>
      <c r="AA27" s="115">
        <v>0</v>
      </c>
      <c r="AB27" s="116">
        <v>2</v>
      </c>
      <c r="AC27" s="116">
        <v>0</v>
      </c>
      <c r="AD27" s="117">
        <v>0</v>
      </c>
      <c r="AE27" s="145">
        <v>0</v>
      </c>
      <c r="AF27" s="146">
        <v>3</v>
      </c>
      <c r="AG27" s="146">
        <v>0</v>
      </c>
      <c r="AH27" s="147">
        <v>0</v>
      </c>
      <c r="AI27" s="154">
        <v>0</v>
      </c>
      <c r="AJ27" s="155">
        <v>3</v>
      </c>
      <c r="AK27" s="155">
        <v>0</v>
      </c>
      <c r="AL27" s="156">
        <v>0</v>
      </c>
      <c r="AM27" s="184">
        <v>0</v>
      </c>
      <c r="AN27" s="185">
        <v>3</v>
      </c>
      <c r="AO27" s="185">
        <v>0</v>
      </c>
      <c r="AP27" s="186">
        <v>0</v>
      </c>
      <c r="AQ27" s="206">
        <v>0</v>
      </c>
      <c r="AR27" s="207">
        <v>5</v>
      </c>
      <c r="AS27" s="207">
        <v>0</v>
      </c>
      <c r="AT27" s="208">
        <v>0</v>
      </c>
      <c r="AU27" s="206">
        <v>0</v>
      </c>
      <c r="AV27" s="207">
        <v>5</v>
      </c>
      <c r="AW27" s="207">
        <v>0</v>
      </c>
      <c r="AX27" s="208">
        <v>0</v>
      </c>
    </row>
    <row r="28" spans="2:50" ht="11.25">
      <c r="B28" s="11" t="s">
        <v>18</v>
      </c>
      <c r="C28" s="25">
        <v>0</v>
      </c>
      <c r="D28" s="26">
        <v>9</v>
      </c>
      <c r="E28" s="26">
        <v>0</v>
      </c>
      <c r="F28" s="27">
        <v>0</v>
      </c>
      <c r="G28" s="25">
        <v>0</v>
      </c>
      <c r="H28" s="26">
        <v>9</v>
      </c>
      <c r="I28" s="26">
        <v>0</v>
      </c>
      <c r="J28" s="27">
        <v>0</v>
      </c>
      <c r="K28" s="25">
        <v>0</v>
      </c>
      <c r="L28" s="26">
        <v>9</v>
      </c>
      <c r="M28" s="26">
        <v>0</v>
      </c>
      <c r="N28" s="27">
        <v>0</v>
      </c>
      <c r="O28" s="25">
        <v>0</v>
      </c>
      <c r="P28" s="26">
        <v>10</v>
      </c>
      <c r="Q28" s="26">
        <v>0</v>
      </c>
      <c r="R28" s="27">
        <v>0</v>
      </c>
      <c r="S28" s="60">
        <v>0</v>
      </c>
      <c r="T28" s="91">
        <v>12</v>
      </c>
      <c r="U28" s="61">
        <v>0</v>
      </c>
      <c r="V28" s="62">
        <v>0</v>
      </c>
      <c r="W28" s="90">
        <v>0</v>
      </c>
      <c r="X28" s="91">
        <v>12</v>
      </c>
      <c r="Y28" s="91">
        <v>0</v>
      </c>
      <c r="Z28" s="92">
        <v>0</v>
      </c>
      <c r="AA28" s="115">
        <v>0</v>
      </c>
      <c r="AB28" s="116">
        <v>12</v>
      </c>
      <c r="AC28" s="116">
        <v>0</v>
      </c>
      <c r="AD28" s="117">
        <v>0</v>
      </c>
      <c r="AE28" s="145">
        <v>0</v>
      </c>
      <c r="AF28" s="146">
        <v>12</v>
      </c>
      <c r="AG28" s="146">
        <v>0</v>
      </c>
      <c r="AH28" s="147">
        <v>0</v>
      </c>
      <c r="AI28" s="154">
        <v>0</v>
      </c>
      <c r="AJ28" s="155">
        <v>12</v>
      </c>
      <c r="AK28" s="155">
        <v>0</v>
      </c>
      <c r="AL28" s="156">
        <v>0</v>
      </c>
      <c r="AM28" s="184">
        <v>0</v>
      </c>
      <c r="AN28" s="185">
        <v>12</v>
      </c>
      <c r="AO28" s="185">
        <v>0</v>
      </c>
      <c r="AP28" s="186">
        <v>0</v>
      </c>
      <c r="AQ28" s="206">
        <v>0</v>
      </c>
      <c r="AR28" s="207">
        <v>12</v>
      </c>
      <c r="AS28" s="207">
        <v>0</v>
      </c>
      <c r="AT28" s="208">
        <v>0</v>
      </c>
      <c r="AU28" s="206">
        <v>0</v>
      </c>
      <c r="AV28" s="207">
        <v>12</v>
      </c>
      <c r="AW28" s="207">
        <v>0</v>
      </c>
      <c r="AX28" s="208">
        <v>0</v>
      </c>
    </row>
    <row r="29" spans="2:50" ht="11.25">
      <c r="B29" s="11" t="s">
        <v>19</v>
      </c>
      <c r="C29" s="25">
        <v>0</v>
      </c>
      <c r="D29" s="26">
        <v>8</v>
      </c>
      <c r="E29" s="26">
        <v>0</v>
      </c>
      <c r="F29" s="27">
        <v>0</v>
      </c>
      <c r="G29" s="25">
        <v>0</v>
      </c>
      <c r="H29" s="26">
        <v>8</v>
      </c>
      <c r="I29" s="26">
        <v>0</v>
      </c>
      <c r="J29" s="27">
        <v>0</v>
      </c>
      <c r="K29" s="25">
        <v>0</v>
      </c>
      <c r="L29" s="26">
        <v>8</v>
      </c>
      <c r="M29" s="26">
        <v>0</v>
      </c>
      <c r="N29" s="27">
        <v>0</v>
      </c>
      <c r="O29" s="25">
        <v>0</v>
      </c>
      <c r="P29" s="26">
        <v>8</v>
      </c>
      <c r="Q29" s="26">
        <v>0</v>
      </c>
      <c r="R29" s="27">
        <v>0</v>
      </c>
      <c r="S29" s="60">
        <v>0</v>
      </c>
      <c r="T29" s="91">
        <v>10</v>
      </c>
      <c r="U29" s="61">
        <v>0</v>
      </c>
      <c r="V29" s="62">
        <v>0</v>
      </c>
      <c r="W29" s="90">
        <v>0</v>
      </c>
      <c r="X29" s="91">
        <v>10</v>
      </c>
      <c r="Y29" s="91">
        <v>0</v>
      </c>
      <c r="Z29" s="92">
        <v>0</v>
      </c>
      <c r="AA29" s="115">
        <v>0</v>
      </c>
      <c r="AB29" s="116">
        <v>10</v>
      </c>
      <c r="AC29" s="116">
        <v>0</v>
      </c>
      <c r="AD29" s="117">
        <v>0</v>
      </c>
      <c r="AE29" s="145">
        <v>0</v>
      </c>
      <c r="AF29" s="146">
        <v>11</v>
      </c>
      <c r="AG29" s="146">
        <v>0</v>
      </c>
      <c r="AH29" s="147">
        <v>0</v>
      </c>
      <c r="AI29" s="154">
        <v>0</v>
      </c>
      <c r="AJ29" s="155">
        <v>11</v>
      </c>
      <c r="AK29" s="155">
        <v>0</v>
      </c>
      <c r="AL29" s="156">
        <v>0</v>
      </c>
      <c r="AM29" s="184">
        <v>0</v>
      </c>
      <c r="AN29" s="185">
        <v>11</v>
      </c>
      <c r="AO29" s="185">
        <v>0</v>
      </c>
      <c r="AP29" s="186">
        <v>0</v>
      </c>
      <c r="AQ29" s="206">
        <v>0</v>
      </c>
      <c r="AR29" s="207">
        <v>11</v>
      </c>
      <c r="AS29" s="207">
        <v>0</v>
      </c>
      <c r="AT29" s="208">
        <v>0</v>
      </c>
      <c r="AU29" s="206">
        <v>0</v>
      </c>
      <c r="AV29" s="207">
        <v>11</v>
      </c>
      <c r="AW29" s="207">
        <v>0</v>
      </c>
      <c r="AX29" s="208">
        <v>0</v>
      </c>
    </row>
    <row r="30" spans="2:50" ht="11.25">
      <c r="B30" s="11" t="s">
        <v>20</v>
      </c>
      <c r="C30" s="25">
        <v>0</v>
      </c>
      <c r="D30" s="26">
        <v>6</v>
      </c>
      <c r="E30" s="26">
        <v>0</v>
      </c>
      <c r="F30" s="27">
        <v>0</v>
      </c>
      <c r="G30" s="25">
        <v>0</v>
      </c>
      <c r="H30" s="26">
        <v>7</v>
      </c>
      <c r="I30" s="26">
        <v>0</v>
      </c>
      <c r="J30" s="27">
        <v>0</v>
      </c>
      <c r="K30" s="25">
        <v>0</v>
      </c>
      <c r="L30" s="26">
        <v>7</v>
      </c>
      <c r="M30" s="26">
        <v>0</v>
      </c>
      <c r="N30" s="27">
        <v>0</v>
      </c>
      <c r="O30" s="25">
        <v>0</v>
      </c>
      <c r="P30" s="26">
        <v>7</v>
      </c>
      <c r="Q30" s="26">
        <v>0</v>
      </c>
      <c r="R30" s="27">
        <v>0</v>
      </c>
      <c r="S30" s="60">
        <v>0</v>
      </c>
      <c r="T30" s="91">
        <v>7</v>
      </c>
      <c r="U30" s="61">
        <v>0</v>
      </c>
      <c r="V30" s="62">
        <v>0</v>
      </c>
      <c r="W30" s="90">
        <v>0</v>
      </c>
      <c r="X30" s="91">
        <v>7</v>
      </c>
      <c r="Y30" s="91">
        <v>0</v>
      </c>
      <c r="Z30" s="92">
        <v>0</v>
      </c>
      <c r="AA30" s="115">
        <v>0</v>
      </c>
      <c r="AB30" s="116">
        <v>7</v>
      </c>
      <c r="AC30" s="116">
        <v>0</v>
      </c>
      <c r="AD30" s="117">
        <v>0</v>
      </c>
      <c r="AE30" s="145">
        <v>0</v>
      </c>
      <c r="AF30" s="146">
        <v>7</v>
      </c>
      <c r="AG30" s="146">
        <v>0</v>
      </c>
      <c r="AH30" s="147">
        <v>0</v>
      </c>
      <c r="AI30" s="154">
        <v>0</v>
      </c>
      <c r="AJ30" s="155">
        <v>7</v>
      </c>
      <c r="AK30" s="155">
        <v>0</v>
      </c>
      <c r="AL30" s="156">
        <v>0</v>
      </c>
      <c r="AM30" s="184">
        <v>0</v>
      </c>
      <c r="AN30" s="185">
        <v>7</v>
      </c>
      <c r="AO30" s="185">
        <v>0</v>
      </c>
      <c r="AP30" s="186">
        <v>0</v>
      </c>
      <c r="AQ30" s="206">
        <v>0</v>
      </c>
      <c r="AR30" s="207">
        <v>7</v>
      </c>
      <c r="AS30" s="207">
        <v>0</v>
      </c>
      <c r="AT30" s="208">
        <v>0</v>
      </c>
      <c r="AU30" s="206">
        <v>0</v>
      </c>
      <c r="AV30" s="207">
        <v>7</v>
      </c>
      <c r="AW30" s="207">
        <v>0</v>
      </c>
      <c r="AX30" s="208">
        <v>0</v>
      </c>
    </row>
    <row r="31" spans="2:50" ht="11.25">
      <c r="B31" s="11" t="s">
        <v>21</v>
      </c>
      <c r="C31" s="25">
        <v>69</v>
      </c>
      <c r="D31" s="26">
        <v>281</v>
      </c>
      <c r="E31" s="26">
        <v>58</v>
      </c>
      <c r="F31" s="27">
        <v>0</v>
      </c>
      <c r="G31" s="25">
        <v>69</v>
      </c>
      <c r="H31" s="26">
        <v>298</v>
      </c>
      <c r="I31" s="26">
        <v>58</v>
      </c>
      <c r="J31" s="27">
        <v>0</v>
      </c>
      <c r="K31" s="25">
        <v>69</v>
      </c>
      <c r="L31" s="26">
        <v>298</v>
      </c>
      <c r="M31" s="26">
        <v>58</v>
      </c>
      <c r="N31" s="27">
        <v>0</v>
      </c>
      <c r="O31" s="25">
        <v>69</v>
      </c>
      <c r="P31" s="26">
        <v>303</v>
      </c>
      <c r="Q31" s="26">
        <v>58</v>
      </c>
      <c r="R31" s="27">
        <v>0</v>
      </c>
      <c r="S31" s="60">
        <v>57</v>
      </c>
      <c r="T31" s="91">
        <v>312</v>
      </c>
      <c r="U31" s="61">
        <v>58</v>
      </c>
      <c r="V31" s="62">
        <v>0</v>
      </c>
      <c r="W31" s="90">
        <v>57</v>
      </c>
      <c r="X31" s="91">
        <v>312</v>
      </c>
      <c r="Y31" s="91">
        <v>58</v>
      </c>
      <c r="Z31" s="92">
        <v>0</v>
      </c>
      <c r="AA31" s="115">
        <v>54</v>
      </c>
      <c r="AB31" s="116">
        <v>311</v>
      </c>
      <c r="AC31" s="116">
        <v>58</v>
      </c>
      <c r="AD31" s="117">
        <v>0</v>
      </c>
      <c r="AE31" s="145">
        <v>51</v>
      </c>
      <c r="AF31" s="146">
        <v>356</v>
      </c>
      <c r="AG31" s="146">
        <v>58</v>
      </c>
      <c r="AH31" s="147">
        <v>0</v>
      </c>
      <c r="AI31" s="154">
        <v>51</v>
      </c>
      <c r="AJ31" s="155">
        <v>356</v>
      </c>
      <c r="AK31" s="155">
        <v>58</v>
      </c>
      <c r="AL31" s="156">
        <v>0</v>
      </c>
      <c r="AM31" s="184">
        <v>10</v>
      </c>
      <c r="AN31" s="185">
        <v>357</v>
      </c>
      <c r="AO31" s="185">
        <v>58</v>
      </c>
      <c r="AP31" s="186">
        <v>0</v>
      </c>
      <c r="AQ31" s="206">
        <v>10</v>
      </c>
      <c r="AR31" s="207">
        <v>372</v>
      </c>
      <c r="AS31" s="207">
        <v>58</v>
      </c>
      <c r="AT31" s="208">
        <v>0</v>
      </c>
      <c r="AU31" s="206">
        <v>10</v>
      </c>
      <c r="AV31" s="207">
        <v>372</v>
      </c>
      <c r="AW31" s="207">
        <v>58</v>
      </c>
      <c r="AX31" s="208">
        <v>0</v>
      </c>
    </row>
    <row r="32" spans="2:50" ht="11.25">
      <c r="B32" s="11" t="s">
        <v>25</v>
      </c>
      <c r="C32" s="25">
        <v>8</v>
      </c>
      <c r="D32" s="26">
        <v>14</v>
      </c>
      <c r="E32" s="26">
        <v>0</v>
      </c>
      <c r="F32" s="27">
        <v>0</v>
      </c>
      <c r="G32" s="25">
        <v>8</v>
      </c>
      <c r="H32" s="26">
        <v>14</v>
      </c>
      <c r="I32" s="26">
        <v>0</v>
      </c>
      <c r="J32" s="27">
        <v>0</v>
      </c>
      <c r="K32" s="25">
        <v>8</v>
      </c>
      <c r="L32" s="26">
        <v>14</v>
      </c>
      <c r="M32" s="26">
        <v>0</v>
      </c>
      <c r="N32" s="27">
        <v>0</v>
      </c>
      <c r="O32" s="25">
        <v>8</v>
      </c>
      <c r="P32" s="26">
        <v>14</v>
      </c>
      <c r="Q32" s="26">
        <v>0</v>
      </c>
      <c r="R32" s="27">
        <v>0</v>
      </c>
      <c r="S32" s="60">
        <v>6</v>
      </c>
      <c r="T32" s="91">
        <v>19</v>
      </c>
      <c r="U32" s="61">
        <v>0</v>
      </c>
      <c r="V32" s="62">
        <v>0</v>
      </c>
      <c r="W32" s="90">
        <v>6</v>
      </c>
      <c r="X32" s="91">
        <v>19</v>
      </c>
      <c r="Y32" s="91">
        <v>0</v>
      </c>
      <c r="Z32" s="92">
        <v>0</v>
      </c>
      <c r="AA32" s="115">
        <v>6</v>
      </c>
      <c r="AB32" s="116">
        <v>19</v>
      </c>
      <c r="AC32" s="116">
        <v>0</v>
      </c>
      <c r="AD32" s="117">
        <v>0</v>
      </c>
      <c r="AE32" s="145">
        <v>6</v>
      </c>
      <c r="AF32" s="146">
        <v>22</v>
      </c>
      <c r="AG32" s="146">
        <v>0</v>
      </c>
      <c r="AH32" s="147">
        <v>0</v>
      </c>
      <c r="AI32" s="154">
        <v>6</v>
      </c>
      <c r="AJ32" s="155">
        <v>22</v>
      </c>
      <c r="AK32" s="155">
        <v>0</v>
      </c>
      <c r="AL32" s="156">
        <v>0</v>
      </c>
      <c r="AM32" s="184">
        <v>3</v>
      </c>
      <c r="AN32" s="185">
        <v>25</v>
      </c>
      <c r="AO32" s="185">
        <v>0</v>
      </c>
      <c r="AP32" s="186">
        <v>0</v>
      </c>
      <c r="AQ32" s="206">
        <v>3</v>
      </c>
      <c r="AR32" s="207">
        <v>26</v>
      </c>
      <c r="AS32" s="207">
        <v>0</v>
      </c>
      <c r="AT32" s="208">
        <v>0</v>
      </c>
      <c r="AU32" s="206">
        <v>3</v>
      </c>
      <c r="AV32" s="207">
        <v>26</v>
      </c>
      <c r="AW32" s="207">
        <v>0</v>
      </c>
      <c r="AX32" s="208">
        <v>0</v>
      </c>
    </row>
    <row r="33" spans="2:50" ht="11.25">
      <c r="B33" s="11" t="s">
        <v>26</v>
      </c>
      <c r="C33" s="25">
        <v>7</v>
      </c>
      <c r="D33" s="26">
        <v>32</v>
      </c>
      <c r="E33" s="26">
        <v>0</v>
      </c>
      <c r="F33" s="27">
        <v>0</v>
      </c>
      <c r="G33" s="25">
        <v>7</v>
      </c>
      <c r="H33" s="26">
        <v>33</v>
      </c>
      <c r="I33" s="26">
        <v>0</v>
      </c>
      <c r="J33" s="27">
        <v>0</v>
      </c>
      <c r="K33" s="25">
        <v>7</v>
      </c>
      <c r="L33" s="26">
        <v>33</v>
      </c>
      <c r="M33" s="26">
        <v>0</v>
      </c>
      <c r="N33" s="27">
        <v>0</v>
      </c>
      <c r="O33" s="25">
        <v>7</v>
      </c>
      <c r="P33" s="26">
        <v>33</v>
      </c>
      <c r="Q33" s="26">
        <v>0</v>
      </c>
      <c r="R33" s="27">
        <v>0</v>
      </c>
      <c r="S33" s="60">
        <v>5</v>
      </c>
      <c r="T33" s="91">
        <v>34</v>
      </c>
      <c r="U33" s="61">
        <v>0</v>
      </c>
      <c r="V33" s="62">
        <v>0</v>
      </c>
      <c r="W33" s="90">
        <v>5</v>
      </c>
      <c r="X33" s="91">
        <v>34</v>
      </c>
      <c r="Y33" s="91">
        <v>0</v>
      </c>
      <c r="Z33" s="92">
        <v>0</v>
      </c>
      <c r="AA33" s="115">
        <v>5</v>
      </c>
      <c r="AB33" s="116">
        <v>34</v>
      </c>
      <c r="AC33" s="116">
        <v>0</v>
      </c>
      <c r="AD33" s="117">
        <v>0</v>
      </c>
      <c r="AE33" s="145">
        <v>4</v>
      </c>
      <c r="AF33" s="146">
        <v>35</v>
      </c>
      <c r="AG33" s="146">
        <v>0</v>
      </c>
      <c r="AH33" s="147">
        <v>0</v>
      </c>
      <c r="AI33" s="154">
        <v>4</v>
      </c>
      <c r="AJ33" s="155">
        <v>35</v>
      </c>
      <c r="AK33" s="155">
        <v>0</v>
      </c>
      <c r="AL33" s="156">
        <v>0</v>
      </c>
      <c r="AM33" s="184">
        <v>2</v>
      </c>
      <c r="AN33" s="185">
        <v>35</v>
      </c>
      <c r="AO33" s="185">
        <v>0</v>
      </c>
      <c r="AP33" s="186">
        <v>0</v>
      </c>
      <c r="AQ33" s="206">
        <v>2</v>
      </c>
      <c r="AR33" s="207">
        <v>35</v>
      </c>
      <c r="AS33" s="207">
        <v>0</v>
      </c>
      <c r="AT33" s="208">
        <v>0</v>
      </c>
      <c r="AU33" s="206">
        <v>2</v>
      </c>
      <c r="AV33" s="207">
        <v>35</v>
      </c>
      <c r="AW33" s="207">
        <v>0</v>
      </c>
      <c r="AX33" s="208">
        <v>0</v>
      </c>
    </row>
    <row r="34" spans="2:50" ht="11.25">
      <c r="B34" s="11" t="s">
        <v>22</v>
      </c>
      <c r="C34" s="25">
        <v>0</v>
      </c>
      <c r="D34" s="26">
        <v>18</v>
      </c>
      <c r="E34" s="26">
        <v>0</v>
      </c>
      <c r="F34" s="27">
        <v>0</v>
      </c>
      <c r="G34" s="25">
        <v>0</v>
      </c>
      <c r="H34" s="26">
        <v>19</v>
      </c>
      <c r="I34" s="26">
        <v>0</v>
      </c>
      <c r="J34" s="27">
        <v>0</v>
      </c>
      <c r="K34" s="25">
        <v>0</v>
      </c>
      <c r="L34" s="26">
        <v>19</v>
      </c>
      <c r="M34" s="26">
        <v>0</v>
      </c>
      <c r="N34" s="27">
        <v>0</v>
      </c>
      <c r="O34" s="25">
        <v>0</v>
      </c>
      <c r="P34" s="26">
        <v>19</v>
      </c>
      <c r="Q34" s="26">
        <v>0</v>
      </c>
      <c r="R34" s="27">
        <v>0</v>
      </c>
      <c r="S34" s="60">
        <v>0</v>
      </c>
      <c r="T34" s="91">
        <v>20</v>
      </c>
      <c r="U34" s="61">
        <v>0</v>
      </c>
      <c r="V34" s="62">
        <v>0</v>
      </c>
      <c r="W34" s="90">
        <v>0</v>
      </c>
      <c r="X34" s="91">
        <v>20</v>
      </c>
      <c r="Y34" s="91">
        <v>0</v>
      </c>
      <c r="Z34" s="92">
        <v>0</v>
      </c>
      <c r="AA34" s="115">
        <v>0</v>
      </c>
      <c r="AB34" s="116">
        <v>20</v>
      </c>
      <c r="AC34" s="116">
        <v>0</v>
      </c>
      <c r="AD34" s="117">
        <v>0</v>
      </c>
      <c r="AE34" s="145">
        <v>0</v>
      </c>
      <c r="AF34" s="146">
        <v>24</v>
      </c>
      <c r="AG34" s="146">
        <v>0</v>
      </c>
      <c r="AH34" s="147">
        <v>0</v>
      </c>
      <c r="AI34" s="154">
        <v>0</v>
      </c>
      <c r="AJ34" s="155">
        <v>24</v>
      </c>
      <c r="AK34" s="155">
        <v>0</v>
      </c>
      <c r="AL34" s="156">
        <v>0</v>
      </c>
      <c r="AM34" s="184">
        <v>0</v>
      </c>
      <c r="AN34" s="185">
        <v>23</v>
      </c>
      <c r="AO34" s="185">
        <v>0</v>
      </c>
      <c r="AP34" s="186">
        <v>0</v>
      </c>
      <c r="AQ34" s="206">
        <v>0</v>
      </c>
      <c r="AR34" s="207">
        <v>23</v>
      </c>
      <c r="AS34" s="207">
        <v>0</v>
      </c>
      <c r="AT34" s="208">
        <v>0</v>
      </c>
      <c r="AU34" s="206">
        <v>0</v>
      </c>
      <c r="AV34" s="207">
        <v>23</v>
      </c>
      <c r="AW34" s="207">
        <v>0</v>
      </c>
      <c r="AX34" s="208">
        <v>0</v>
      </c>
    </row>
    <row r="35" spans="2:50" ht="11.25">
      <c r="B35" s="11" t="s">
        <v>23</v>
      </c>
      <c r="C35" s="25">
        <v>9</v>
      </c>
      <c r="D35" s="26">
        <v>52</v>
      </c>
      <c r="E35" s="26">
        <v>0</v>
      </c>
      <c r="F35" s="27">
        <v>0</v>
      </c>
      <c r="G35" s="25">
        <v>9</v>
      </c>
      <c r="H35" s="26">
        <v>55</v>
      </c>
      <c r="I35" s="26">
        <v>0</v>
      </c>
      <c r="J35" s="27">
        <v>0</v>
      </c>
      <c r="K35" s="25">
        <v>9</v>
      </c>
      <c r="L35" s="26">
        <v>55</v>
      </c>
      <c r="M35" s="26">
        <v>0</v>
      </c>
      <c r="N35" s="27">
        <v>0</v>
      </c>
      <c r="O35" s="25">
        <v>9</v>
      </c>
      <c r="P35" s="26">
        <v>57</v>
      </c>
      <c r="Q35" s="26">
        <v>0</v>
      </c>
      <c r="R35" s="27">
        <v>0</v>
      </c>
      <c r="S35" s="60">
        <v>4</v>
      </c>
      <c r="T35" s="91">
        <v>60</v>
      </c>
      <c r="U35" s="61">
        <v>0</v>
      </c>
      <c r="V35" s="62">
        <v>0</v>
      </c>
      <c r="W35" s="90">
        <v>4</v>
      </c>
      <c r="X35" s="91">
        <v>60</v>
      </c>
      <c r="Y35" s="91">
        <v>0</v>
      </c>
      <c r="Z35" s="92">
        <v>0</v>
      </c>
      <c r="AA35" s="115">
        <v>4</v>
      </c>
      <c r="AB35" s="116">
        <v>59</v>
      </c>
      <c r="AC35" s="116">
        <v>0</v>
      </c>
      <c r="AD35" s="117">
        <v>0</v>
      </c>
      <c r="AE35" s="145">
        <v>4</v>
      </c>
      <c r="AF35" s="146">
        <v>60</v>
      </c>
      <c r="AG35" s="146">
        <v>0</v>
      </c>
      <c r="AH35" s="147">
        <v>0</v>
      </c>
      <c r="AI35" s="154">
        <v>4</v>
      </c>
      <c r="AJ35" s="155">
        <v>60</v>
      </c>
      <c r="AK35" s="155">
        <v>0</v>
      </c>
      <c r="AL35" s="156">
        <v>0</v>
      </c>
      <c r="AM35" s="184">
        <v>1</v>
      </c>
      <c r="AN35" s="185">
        <v>61</v>
      </c>
      <c r="AO35" s="185">
        <v>0</v>
      </c>
      <c r="AP35" s="186">
        <v>0</v>
      </c>
      <c r="AQ35" s="206">
        <v>1</v>
      </c>
      <c r="AR35" s="207">
        <v>61</v>
      </c>
      <c r="AS35" s="207">
        <v>0</v>
      </c>
      <c r="AT35" s="208">
        <v>0</v>
      </c>
      <c r="AU35" s="206">
        <v>1</v>
      </c>
      <c r="AV35" s="207">
        <v>61</v>
      </c>
      <c r="AW35" s="207">
        <v>0</v>
      </c>
      <c r="AX35" s="208">
        <v>0</v>
      </c>
    </row>
    <row r="36" spans="2:50" ht="12" thickBot="1">
      <c r="B36" s="12" t="s">
        <v>24</v>
      </c>
      <c r="C36" s="28">
        <v>0</v>
      </c>
      <c r="D36" s="29">
        <v>3</v>
      </c>
      <c r="E36" s="29">
        <v>0</v>
      </c>
      <c r="F36" s="30">
        <v>0</v>
      </c>
      <c r="G36" s="28">
        <v>0</v>
      </c>
      <c r="H36" s="29">
        <v>3</v>
      </c>
      <c r="I36" s="29">
        <v>0</v>
      </c>
      <c r="J36" s="30">
        <v>0</v>
      </c>
      <c r="K36" s="28">
        <v>0</v>
      </c>
      <c r="L36" s="29">
        <v>3</v>
      </c>
      <c r="M36" s="29">
        <v>0</v>
      </c>
      <c r="N36" s="30">
        <v>0</v>
      </c>
      <c r="O36" s="28">
        <v>0</v>
      </c>
      <c r="P36" s="29">
        <v>3</v>
      </c>
      <c r="Q36" s="29">
        <v>0</v>
      </c>
      <c r="R36" s="30">
        <v>0</v>
      </c>
      <c r="S36" s="63">
        <v>0</v>
      </c>
      <c r="T36" s="94">
        <v>4</v>
      </c>
      <c r="U36" s="64">
        <v>0</v>
      </c>
      <c r="V36" s="65">
        <v>0</v>
      </c>
      <c r="W36" s="93">
        <v>0</v>
      </c>
      <c r="X36" s="94">
        <v>4</v>
      </c>
      <c r="Y36" s="94">
        <v>0</v>
      </c>
      <c r="Z36" s="95">
        <v>0</v>
      </c>
      <c r="AA36" s="118">
        <v>0</v>
      </c>
      <c r="AB36" s="119">
        <v>4</v>
      </c>
      <c r="AC36" s="119">
        <v>0</v>
      </c>
      <c r="AD36" s="120">
        <v>0</v>
      </c>
      <c r="AE36" s="148">
        <v>0</v>
      </c>
      <c r="AF36" s="149">
        <v>5</v>
      </c>
      <c r="AG36" s="149">
        <v>0</v>
      </c>
      <c r="AH36" s="150">
        <v>0</v>
      </c>
      <c r="AI36" s="157">
        <v>0</v>
      </c>
      <c r="AJ36" s="158">
        <v>6</v>
      </c>
      <c r="AK36" s="158">
        <v>0</v>
      </c>
      <c r="AL36" s="159">
        <v>0</v>
      </c>
      <c r="AM36" s="187">
        <v>0</v>
      </c>
      <c r="AN36" s="188">
        <v>7</v>
      </c>
      <c r="AO36" s="188">
        <v>0</v>
      </c>
      <c r="AP36" s="189">
        <v>0</v>
      </c>
      <c r="AQ36" s="209">
        <v>0</v>
      </c>
      <c r="AR36" s="210">
        <v>8</v>
      </c>
      <c r="AS36" s="210">
        <v>0</v>
      </c>
      <c r="AT36" s="211">
        <v>0</v>
      </c>
      <c r="AU36" s="209">
        <v>0</v>
      </c>
      <c r="AV36" s="210">
        <v>8</v>
      </c>
      <c r="AW36" s="210">
        <v>0</v>
      </c>
      <c r="AX36" s="211">
        <v>0</v>
      </c>
    </row>
    <row r="37" spans="2:50" s="6" customFormat="1" ht="11.25"/>
    <row r="38" spans="2:50" ht="11.25" hidden="1"/>
    <row r="39" spans="2:50" ht="11.25" hidden="1"/>
    <row r="40" spans="2:50" ht="11.25" hidden="1"/>
    <row r="41" spans="2:50" ht="11.25" hidden="1"/>
    <row r="42" spans="2:50" ht="11.25" hidden="1"/>
    <row r="43" spans="2:50" ht="11.25" hidden="1"/>
    <row r="44" spans="2:50" ht="11.25" hidden="1"/>
  </sheetData>
  <mergeCells count="15">
    <mergeCell ref="AM11:AP11"/>
    <mergeCell ref="AQ11:AT11"/>
    <mergeCell ref="AU11:AX11"/>
    <mergeCell ref="C3:E3"/>
    <mergeCell ref="B11:B12"/>
    <mergeCell ref="C7:G7"/>
    <mergeCell ref="C11:F11"/>
    <mergeCell ref="G11:J11"/>
    <mergeCell ref="AI11:AL11"/>
    <mergeCell ref="AE11:AH11"/>
    <mergeCell ref="K11:N11"/>
    <mergeCell ref="O11:R11"/>
    <mergeCell ref="S11:V11"/>
    <mergeCell ref="W11:Z11"/>
    <mergeCell ref="AA11:AD11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-0.249977111117893"/>
  </sheetPr>
  <dimension ref="A1:N45"/>
  <sheetViews>
    <sheetView workbookViewId="0">
      <selection activeCell="N19" sqref="N19"/>
    </sheetView>
  </sheetViews>
  <sheetFormatPr baseColWidth="10" defaultColWidth="0" defaultRowHeight="12.75" customHeight="1" zeroHeight="1"/>
  <cols>
    <col min="1" max="14" width="11.42578125" customWidth="1"/>
    <col min="15" max="16384" width="11.42578125" hidden="1"/>
  </cols>
  <sheetData>
    <row r="1" spans="1:14">
      <c r="A1" s="1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"/>
    </row>
    <row r="2" spans="1:14">
      <c r="A2" s="1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9"/>
    </row>
    <row r="3" spans="1:14" ht="18">
      <c r="A3" s="19"/>
      <c r="B3" s="3"/>
      <c r="C3" s="222" t="s">
        <v>29</v>
      </c>
      <c r="D3" s="222"/>
      <c r="E3" s="222"/>
      <c r="F3" s="21"/>
      <c r="G3" s="3"/>
      <c r="H3" s="3"/>
      <c r="I3" s="3"/>
      <c r="J3" s="3"/>
      <c r="K3" s="3"/>
      <c r="L3" s="3"/>
      <c r="M3" s="3"/>
      <c r="N3" s="19"/>
    </row>
    <row r="4" spans="1:14" ht="14.25">
      <c r="A4" s="19"/>
      <c r="B4" s="3"/>
      <c r="C4" s="4" t="s">
        <v>31</v>
      </c>
      <c r="D4" s="5"/>
      <c r="E4" s="5"/>
      <c r="F4" s="5"/>
      <c r="G4" s="3"/>
      <c r="H4" s="3"/>
      <c r="I4" s="3"/>
      <c r="J4" s="3"/>
      <c r="K4" s="3"/>
      <c r="L4" s="3"/>
      <c r="M4" s="3"/>
      <c r="N4" s="19"/>
    </row>
    <row r="5" spans="1:14">
      <c r="A5" s="1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9"/>
    </row>
    <row r="6" spans="1:14">
      <c r="A6" s="1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9"/>
    </row>
    <row r="7" spans="1:14">
      <c r="A7" s="19"/>
      <c r="B7" s="3"/>
      <c r="C7" s="221" t="str">
        <f>Hoja1!A1</f>
        <v>Fecha de Publicación: 20 de Enero de 2015</v>
      </c>
      <c r="D7" s="221"/>
      <c r="E7" s="221"/>
      <c r="F7" s="221"/>
      <c r="G7" s="3"/>
      <c r="H7" s="3"/>
      <c r="I7" s="3"/>
      <c r="J7" s="3"/>
      <c r="K7" s="3"/>
      <c r="L7" s="3"/>
      <c r="M7" s="3"/>
      <c r="N7" s="19"/>
    </row>
    <row r="8" spans="1:14">
      <c r="A8" s="1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9"/>
    </row>
    <row r="9" spans="1:14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9"/>
    </row>
    <row r="10" spans="1:1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9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</sheetData>
  <mergeCells count="2">
    <mergeCell ref="C3:E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Q44"/>
  <sheetViews>
    <sheetView zoomScale="90" zoomScaleNormal="90" workbookViewId="0">
      <pane xSplit="2" ySplit="12" topLeftCell="Y13" activePane="bottomRight" state="frozen"/>
      <selection pane="topRight" activeCell="C1" sqref="C1"/>
      <selection pane="bottomLeft" activeCell="A13" sqref="A13"/>
      <selection pane="bottomRight" activeCell="AJ21" sqref="AJ21"/>
    </sheetView>
  </sheetViews>
  <sheetFormatPr baseColWidth="10" defaultColWidth="0" defaultRowHeight="11.25" customHeight="1" zeroHeight="1"/>
  <cols>
    <col min="1" max="1" width="11.42578125" style="6" customWidth="1"/>
    <col min="2" max="2" width="24.28515625" style="1" customWidth="1"/>
    <col min="3" max="42" width="9.7109375" style="1" customWidth="1"/>
    <col min="43" max="43" width="11.42578125" style="6" customWidth="1"/>
    <col min="44" max="16384" width="11.42578125" style="1" hidden="1"/>
  </cols>
  <sheetData>
    <row r="1" spans="2:42" ht="12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ht="12.7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2:42" ht="18">
      <c r="B3" s="3"/>
      <c r="C3" s="222" t="s">
        <v>29</v>
      </c>
      <c r="D3" s="222"/>
      <c r="E3" s="222"/>
      <c r="F3" s="22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2:42" ht="14.25">
      <c r="B4" s="3"/>
      <c r="C4" s="4" t="s">
        <v>31</v>
      </c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2:42" ht="12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2:42" ht="12.7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2:42" ht="12.75">
      <c r="B7" s="3"/>
      <c r="C7" s="221" t="str">
        <f>Hoja1!A1</f>
        <v>Fecha de Publicación: 20 de Enero de 2015</v>
      </c>
      <c r="D7" s="221"/>
      <c r="E7" s="221"/>
      <c r="F7" s="221"/>
      <c r="G7" s="22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ht="12.7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2:42" ht="12.7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2:42" s="6" customFormat="1" ht="12" thickBot="1"/>
    <row r="11" spans="2:42" ht="13.5" customHeight="1" thickBot="1">
      <c r="B11" s="226" t="s">
        <v>34</v>
      </c>
      <c r="C11" s="223">
        <v>41640</v>
      </c>
      <c r="D11" s="224"/>
      <c r="E11" s="225"/>
      <c r="F11" s="223">
        <v>41671</v>
      </c>
      <c r="G11" s="224"/>
      <c r="H11" s="225"/>
      <c r="I11" s="223">
        <v>41699</v>
      </c>
      <c r="J11" s="224"/>
      <c r="K11" s="225"/>
      <c r="L11" s="223">
        <v>41730</v>
      </c>
      <c r="M11" s="224"/>
      <c r="N11" s="225"/>
      <c r="O11" s="223">
        <v>41760</v>
      </c>
      <c r="P11" s="224"/>
      <c r="Q11" s="225"/>
      <c r="R11" s="223">
        <v>41791</v>
      </c>
      <c r="S11" s="224"/>
      <c r="T11" s="225"/>
      <c r="U11" s="223">
        <v>41821</v>
      </c>
      <c r="V11" s="224"/>
      <c r="W11" s="225"/>
      <c r="X11" s="223">
        <v>41852</v>
      </c>
      <c r="Y11" s="224"/>
      <c r="Z11" s="225"/>
      <c r="AA11" s="223">
        <v>41883</v>
      </c>
      <c r="AB11" s="224"/>
      <c r="AC11" s="224"/>
      <c r="AD11" s="225"/>
      <c r="AE11" s="223">
        <v>41913</v>
      </c>
      <c r="AF11" s="224"/>
      <c r="AG11" s="224"/>
      <c r="AH11" s="225"/>
      <c r="AI11" s="223">
        <v>41944</v>
      </c>
      <c r="AJ11" s="224"/>
      <c r="AK11" s="224"/>
      <c r="AL11" s="225"/>
      <c r="AM11" s="223">
        <v>41974</v>
      </c>
      <c r="AN11" s="224"/>
      <c r="AO11" s="224"/>
      <c r="AP11" s="225"/>
    </row>
    <row r="12" spans="2:42" ht="23.25" customHeight="1" thickBot="1">
      <c r="B12" s="227"/>
      <c r="C12" s="8" t="s">
        <v>0</v>
      </c>
      <c r="D12" s="9" t="s">
        <v>1</v>
      </c>
      <c r="E12" s="7" t="s">
        <v>27</v>
      </c>
      <c r="F12" s="8" t="s">
        <v>0</v>
      </c>
      <c r="G12" s="9" t="s">
        <v>1</v>
      </c>
      <c r="H12" s="7" t="s">
        <v>27</v>
      </c>
      <c r="I12" s="8" t="s">
        <v>0</v>
      </c>
      <c r="J12" s="9" t="s">
        <v>1</v>
      </c>
      <c r="K12" s="7" t="s">
        <v>27</v>
      </c>
      <c r="L12" s="8" t="s">
        <v>0</v>
      </c>
      <c r="M12" s="9" t="s">
        <v>1</v>
      </c>
      <c r="N12" s="7" t="s">
        <v>27</v>
      </c>
      <c r="O12" s="8" t="s">
        <v>0</v>
      </c>
      <c r="P12" s="9" t="s">
        <v>1</v>
      </c>
      <c r="Q12" s="7" t="s">
        <v>27</v>
      </c>
      <c r="R12" s="8" t="s">
        <v>0</v>
      </c>
      <c r="S12" s="9" t="s">
        <v>1</v>
      </c>
      <c r="T12" s="7" t="s">
        <v>27</v>
      </c>
      <c r="U12" s="8" t="s">
        <v>0</v>
      </c>
      <c r="V12" s="9" t="s">
        <v>1</v>
      </c>
      <c r="W12" s="7" t="s">
        <v>27</v>
      </c>
      <c r="X12" s="8" t="s">
        <v>0</v>
      </c>
      <c r="Y12" s="9" t="s">
        <v>1</v>
      </c>
      <c r="Z12" s="7" t="s">
        <v>27</v>
      </c>
      <c r="AA12" s="8" t="s">
        <v>0</v>
      </c>
      <c r="AB12" s="9" t="s">
        <v>1</v>
      </c>
      <c r="AC12" s="138" t="s">
        <v>27</v>
      </c>
      <c r="AD12" s="7" t="s">
        <v>38</v>
      </c>
      <c r="AE12" s="8" t="s">
        <v>0</v>
      </c>
      <c r="AF12" s="9" t="s">
        <v>1</v>
      </c>
      <c r="AG12" s="138" t="s">
        <v>27</v>
      </c>
      <c r="AH12" s="7" t="s">
        <v>38</v>
      </c>
      <c r="AI12" s="8" t="s">
        <v>0</v>
      </c>
      <c r="AJ12" s="9" t="s">
        <v>1</v>
      </c>
      <c r="AK12" s="138" t="s">
        <v>27</v>
      </c>
      <c r="AL12" s="7" t="s">
        <v>38</v>
      </c>
      <c r="AM12" s="8" t="s">
        <v>0</v>
      </c>
      <c r="AN12" s="9" t="s">
        <v>1</v>
      </c>
      <c r="AO12" s="138" t="s">
        <v>27</v>
      </c>
      <c r="AP12" s="7" t="s">
        <v>38</v>
      </c>
    </row>
    <row r="13" spans="2:42">
      <c r="B13" s="10" t="s">
        <v>3</v>
      </c>
      <c r="C13" s="13">
        <f>72+10</f>
        <v>82</v>
      </c>
      <c r="D13" s="13">
        <f>39+11</f>
        <v>50</v>
      </c>
      <c r="E13" s="14">
        <f>57+13</f>
        <v>70</v>
      </c>
      <c r="F13" s="13">
        <f>72+10</f>
        <v>82</v>
      </c>
      <c r="G13" s="13">
        <f>39+11</f>
        <v>50</v>
      </c>
      <c r="H13" s="14">
        <f>57+13</f>
        <v>70</v>
      </c>
      <c r="I13" s="42">
        <v>85</v>
      </c>
      <c r="J13" s="42">
        <v>50</v>
      </c>
      <c r="K13" s="43">
        <v>72</v>
      </c>
      <c r="L13" s="42">
        <v>85</v>
      </c>
      <c r="M13" s="42">
        <v>50</v>
      </c>
      <c r="N13" s="43">
        <v>73</v>
      </c>
      <c r="O13" s="66">
        <v>86</v>
      </c>
      <c r="P13" s="66">
        <v>50</v>
      </c>
      <c r="Q13" s="67">
        <v>77</v>
      </c>
      <c r="R13" s="81">
        <v>86</v>
      </c>
      <c r="S13" s="81">
        <v>50</v>
      </c>
      <c r="T13" s="82">
        <v>77</v>
      </c>
      <c r="U13" s="106">
        <v>86</v>
      </c>
      <c r="V13" s="106">
        <v>50</v>
      </c>
      <c r="W13" s="107">
        <v>77</v>
      </c>
      <c r="X13" s="123">
        <v>86</v>
      </c>
      <c r="Y13" s="123">
        <v>50</v>
      </c>
      <c r="Z13" s="124">
        <v>77</v>
      </c>
      <c r="AA13" s="160">
        <v>86</v>
      </c>
      <c r="AB13" s="160">
        <v>50</v>
      </c>
      <c r="AC13" s="166">
        <v>77</v>
      </c>
      <c r="AD13" s="161">
        <v>0</v>
      </c>
      <c r="AE13" s="175">
        <v>86</v>
      </c>
      <c r="AF13" s="175">
        <v>50</v>
      </c>
      <c r="AG13" s="194">
        <v>79</v>
      </c>
      <c r="AH13" s="176">
        <v>0</v>
      </c>
      <c r="AI13" s="215">
        <v>86</v>
      </c>
      <c r="AJ13" s="197">
        <v>50</v>
      </c>
      <c r="AK13" s="197">
        <v>79</v>
      </c>
      <c r="AL13" s="218">
        <v>0</v>
      </c>
      <c r="AM13" s="215">
        <v>86</v>
      </c>
      <c r="AN13" s="197">
        <v>50</v>
      </c>
      <c r="AO13" s="197">
        <v>79</v>
      </c>
      <c r="AP13" s="218">
        <v>0</v>
      </c>
    </row>
    <row r="14" spans="2:42">
      <c r="B14" s="11" t="s">
        <v>4</v>
      </c>
      <c r="C14" s="15">
        <v>12</v>
      </c>
      <c r="D14" s="15">
        <v>1</v>
      </c>
      <c r="E14" s="16">
        <v>8</v>
      </c>
      <c r="F14" s="15">
        <v>12</v>
      </c>
      <c r="G14" s="15">
        <v>1</v>
      </c>
      <c r="H14" s="16">
        <v>8</v>
      </c>
      <c r="I14" s="44">
        <v>12</v>
      </c>
      <c r="J14" s="44">
        <v>1</v>
      </c>
      <c r="K14" s="45">
        <v>8</v>
      </c>
      <c r="L14" s="44">
        <v>12</v>
      </c>
      <c r="M14" s="44">
        <v>1</v>
      </c>
      <c r="N14" s="45">
        <v>8</v>
      </c>
      <c r="O14" s="68">
        <v>12</v>
      </c>
      <c r="P14" s="68">
        <v>1</v>
      </c>
      <c r="Q14" s="69">
        <v>8</v>
      </c>
      <c r="R14" s="83">
        <v>12</v>
      </c>
      <c r="S14" s="83">
        <v>1</v>
      </c>
      <c r="T14" s="84">
        <v>8</v>
      </c>
      <c r="U14" s="108">
        <v>12</v>
      </c>
      <c r="V14" s="108">
        <v>1</v>
      </c>
      <c r="W14" s="109">
        <v>8</v>
      </c>
      <c r="X14" s="125">
        <v>12</v>
      </c>
      <c r="Y14" s="125">
        <v>1</v>
      </c>
      <c r="Z14" s="126">
        <v>8</v>
      </c>
      <c r="AA14" s="162">
        <v>12</v>
      </c>
      <c r="AB14" s="162">
        <v>1</v>
      </c>
      <c r="AC14" s="167">
        <v>8</v>
      </c>
      <c r="AD14" s="163">
        <v>0</v>
      </c>
      <c r="AE14" s="177">
        <v>12</v>
      </c>
      <c r="AF14" s="177">
        <v>1</v>
      </c>
      <c r="AG14" s="195">
        <v>8</v>
      </c>
      <c r="AH14" s="178">
        <v>0</v>
      </c>
      <c r="AI14" s="216">
        <v>12</v>
      </c>
      <c r="AJ14" s="199">
        <v>1</v>
      </c>
      <c r="AK14" s="199">
        <v>8</v>
      </c>
      <c r="AL14" s="219">
        <v>0</v>
      </c>
      <c r="AM14" s="216">
        <v>12</v>
      </c>
      <c r="AN14" s="199">
        <v>1</v>
      </c>
      <c r="AO14" s="199">
        <v>8</v>
      </c>
      <c r="AP14" s="219">
        <v>0</v>
      </c>
    </row>
    <row r="15" spans="2:42">
      <c r="B15" s="11" t="s">
        <v>5</v>
      </c>
      <c r="C15" s="15">
        <v>25</v>
      </c>
      <c r="D15" s="15">
        <v>9</v>
      </c>
      <c r="E15" s="16">
        <v>20</v>
      </c>
      <c r="F15" s="15">
        <v>25</v>
      </c>
      <c r="G15" s="15">
        <v>9</v>
      </c>
      <c r="H15" s="16">
        <v>20</v>
      </c>
      <c r="I15" s="44">
        <v>25</v>
      </c>
      <c r="J15" s="44">
        <v>9</v>
      </c>
      <c r="K15" s="45">
        <v>20</v>
      </c>
      <c r="L15" s="44">
        <v>25</v>
      </c>
      <c r="M15" s="44">
        <v>9</v>
      </c>
      <c r="N15" s="45">
        <v>20</v>
      </c>
      <c r="O15" s="68">
        <v>26</v>
      </c>
      <c r="P15" s="68">
        <v>9</v>
      </c>
      <c r="Q15" s="69">
        <v>21</v>
      </c>
      <c r="R15" s="83">
        <v>26</v>
      </c>
      <c r="S15" s="83">
        <v>9</v>
      </c>
      <c r="T15" s="84">
        <v>21</v>
      </c>
      <c r="U15" s="108">
        <v>26</v>
      </c>
      <c r="V15" s="108">
        <v>9</v>
      </c>
      <c r="W15" s="109">
        <v>21</v>
      </c>
      <c r="X15" s="125">
        <v>26</v>
      </c>
      <c r="Y15" s="125">
        <v>9</v>
      </c>
      <c r="Z15" s="126">
        <v>21</v>
      </c>
      <c r="AA15" s="162">
        <v>26</v>
      </c>
      <c r="AB15" s="162">
        <v>9</v>
      </c>
      <c r="AC15" s="167">
        <v>21</v>
      </c>
      <c r="AD15" s="163">
        <v>2</v>
      </c>
      <c r="AE15" s="177">
        <v>26</v>
      </c>
      <c r="AF15" s="177">
        <v>7</v>
      </c>
      <c r="AG15" s="195">
        <v>21</v>
      </c>
      <c r="AH15" s="178">
        <v>2</v>
      </c>
      <c r="AI15" s="216">
        <v>26</v>
      </c>
      <c r="AJ15" s="199">
        <v>7</v>
      </c>
      <c r="AK15" s="199">
        <v>21</v>
      </c>
      <c r="AL15" s="219">
        <v>2</v>
      </c>
      <c r="AM15" s="216">
        <v>26</v>
      </c>
      <c r="AN15" s="199">
        <v>7</v>
      </c>
      <c r="AO15" s="199">
        <v>21</v>
      </c>
      <c r="AP15" s="219">
        <v>2</v>
      </c>
    </row>
    <row r="16" spans="2:42">
      <c r="B16" s="11" t="s">
        <v>6</v>
      </c>
      <c r="C16" s="15">
        <v>16</v>
      </c>
      <c r="D16" s="15">
        <v>0</v>
      </c>
      <c r="E16" s="16">
        <v>10</v>
      </c>
      <c r="F16" s="15">
        <v>16</v>
      </c>
      <c r="G16" s="15">
        <v>0</v>
      </c>
      <c r="H16" s="16">
        <v>10</v>
      </c>
      <c r="I16" s="44">
        <v>16</v>
      </c>
      <c r="J16" s="44">
        <v>0</v>
      </c>
      <c r="K16" s="45">
        <v>10</v>
      </c>
      <c r="L16" s="44">
        <v>16</v>
      </c>
      <c r="M16" s="44">
        <v>0</v>
      </c>
      <c r="N16" s="45">
        <v>10</v>
      </c>
      <c r="O16" s="68">
        <v>16</v>
      </c>
      <c r="P16" s="68">
        <v>0</v>
      </c>
      <c r="Q16" s="69">
        <v>10</v>
      </c>
      <c r="R16" s="83">
        <v>16</v>
      </c>
      <c r="S16" s="83">
        <v>0</v>
      </c>
      <c r="T16" s="84">
        <v>10</v>
      </c>
      <c r="U16" s="108">
        <v>16</v>
      </c>
      <c r="V16" s="108">
        <v>0</v>
      </c>
      <c r="W16" s="109">
        <v>10</v>
      </c>
      <c r="X16" s="125">
        <v>16</v>
      </c>
      <c r="Y16" s="125">
        <v>0</v>
      </c>
      <c r="Z16" s="126">
        <v>10</v>
      </c>
      <c r="AA16" s="162">
        <v>16</v>
      </c>
      <c r="AB16" s="162">
        <v>0</v>
      </c>
      <c r="AC16" s="167">
        <v>10</v>
      </c>
      <c r="AD16" s="163">
        <v>0</v>
      </c>
      <c r="AE16" s="177">
        <v>16</v>
      </c>
      <c r="AF16" s="177">
        <v>0</v>
      </c>
      <c r="AG16" s="195">
        <v>10</v>
      </c>
      <c r="AH16" s="178">
        <v>0</v>
      </c>
      <c r="AI16" s="216">
        <v>16</v>
      </c>
      <c r="AJ16" s="199">
        <v>0</v>
      </c>
      <c r="AK16" s="199">
        <v>10</v>
      </c>
      <c r="AL16" s="219">
        <v>0</v>
      </c>
      <c r="AM16" s="216">
        <v>16</v>
      </c>
      <c r="AN16" s="199">
        <v>0</v>
      </c>
      <c r="AO16" s="199">
        <v>10</v>
      </c>
      <c r="AP16" s="219">
        <v>0</v>
      </c>
    </row>
    <row r="17" spans="2:42">
      <c r="B17" s="11" t="s">
        <v>7</v>
      </c>
      <c r="C17" s="15">
        <v>47</v>
      </c>
      <c r="D17" s="15">
        <v>19</v>
      </c>
      <c r="E17" s="16">
        <v>32</v>
      </c>
      <c r="F17" s="15">
        <v>47</v>
      </c>
      <c r="G17" s="15">
        <v>19</v>
      </c>
      <c r="H17" s="16">
        <v>32</v>
      </c>
      <c r="I17" s="44">
        <v>47</v>
      </c>
      <c r="J17" s="44">
        <v>19</v>
      </c>
      <c r="K17" s="45">
        <v>32</v>
      </c>
      <c r="L17" s="44">
        <v>47</v>
      </c>
      <c r="M17" s="44">
        <v>19</v>
      </c>
      <c r="N17" s="45">
        <v>32</v>
      </c>
      <c r="O17" s="68">
        <v>47</v>
      </c>
      <c r="P17" s="68">
        <v>19</v>
      </c>
      <c r="Q17" s="69">
        <v>38</v>
      </c>
      <c r="R17" s="83">
        <v>47</v>
      </c>
      <c r="S17" s="83">
        <v>19</v>
      </c>
      <c r="T17" s="84">
        <v>38</v>
      </c>
      <c r="U17" s="108">
        <v>47</v>
      </c>
      <c r="V17" s="108">
        <v>19</v>
      </c>
      <c r="W17" s="109">
        <v>38</v>
      </c>
      <c r="X17" s="125">
        <v>47</v>
      </c>
      <c r="Y17" s="125">
        <v>19</v>
      </c>
      <c r="Z17" s="126">
        <v>38</v>
      </c>
      <c r="AA17" s="162">
        <v>47</v>
      </c>
      <c r="AB17" s="162">
        <v>19</v>
      </c>
      <c r="AC17" s="167">
        <v>38</v>
      </c>
      <c r="AD17" s="163">
        <v>0</v>
      </c>
      <c r="AE17" s="177">
        <v>47</v>
      </c>
      <c r="AF17" s="177">
        <v>19</v>
      </c>
      <c r="AG17" s="195">
        <v>38</v>
      </c>
      <c r="AH17" s="178">
        <v>0</v>
      </c>
      <c r="AI17" s="216">
        <v>47</v>
      </c>
      <c r="AJ17" s="199">
        <v>19</v>
      </c>
      <c r="AK17" s="199">
        <v>38</v>
      </c>
      <c r="AL17" s="219">
        <v>0</v>
      </c>
      <c r="AM17" s="216">
        <v>47</v>
      </c>
      <c r="AN17" s="199">
        <v>19</v>
      </c>
      <c r="AO17" s="199">
        <v>38</v>
      </c>
      <c r="AP17" s="219">
        <v>0</v>
      </c>
    </row>
    <row r="18" spans="2:42">
      <c r="B18" s="11" t="s">
        <v>8</v>
      </c>
      <c r="C18" s="15">
        <v>44</v>
      </c>
      <c r="D18" s="15">
        <f>24+1</f>
        <v>25</v>
      </c>
      <c r="E18" s="16">
        <v>25</v>
      </c>
      <c r="F18" s="15">
        <v>44</v>
      </c>
      <c r="G18" s="15">
        <f>24+1</f>
        <v>25</v>
      </c>
      <c r="H18" s="16">
        <v>25</v>
      </c>
      <c r="I18" s="44">
        <v>44</v>
      </c>
      <c r="J18" s="44">
        <v>25</v>
      </c>
      <c r="K18" s="45">
        <v>25</v>
      </c>
      <c r="L18" s="44">
        <v>44</v>
      </c>
      <c r="M18" s="44">
        <v>25</v>
      </c>
      <c r="N18" s="45">
        <v>25</v>
      </c>
      <c r="O18" s="68">
        <v>44</v>
      </c>
      <c r="P18" s="68">
        <v>26</v>
      </c>
      <c r="Q18" s="69">
        <v>26</v>
      </c>
      <c r="R18" s="83">
        <v>44</v>
      </c>
      <c r="S18" s="83">
        <v>26</v>
      </c>
      <c r="T18" s="84">
        <v>26</v>
      </c>
      <c r="U18" s="108">
        <v>44</v>
      </c>
      <c r="V18" s="108">
        <v>26</v>
      </c>
      <c r="W18" s="109">
        <v>26</v>
      </c>
      <c r="X18" s="125">
        <v>44</v>
      </c>
      <c r="Y18" s="125">
        <v>26</v>
      </c>
      <c r="Z18" s="126">
        <v>26</v>
      </c>
      <c r="AA18" s="162">
        <v>44</v>
      </c>
      <c r="AB18" s="162">
        <v>26</v>
      </c>
      <c r="AC18" s="167">
        <v>27</v>
      </c>
      <c r="AD18" s="163">
        <v>4</v>
      </c>
      <c r="AE18" s="177">
        <v>44</v>
      </c>
      <c r="AF18" s="177">
        <v>22</v>
      </c>
      <c r="AG18" s="195">
        <v>29</v>
      </c>
      <c r="AH18" s="178">
        <v>6</v>
      </c>
      <c r="AI18" s="216">
        <v>44</v>
      </c>
      <c r="AJ18" s="199">
        <v>22</v>
      </c>
      <c r="AK18" s="199">
        <v>29</v>
      </c>
      <c r="AL18" s="219">
        <v>6</v>
      </c>
      <c r="AM18" s="216">
        <v>44</v>
      </c>
      <c r="AN18" s="199">
        <v>22</v>
      </c>
      <c r="AO18" s="199">
        <v>29</v>
      </c>
      <c r="AP18" s="219">
        <v>6</v>
      </c>
    </row>
    <row r="19" spans="2:42">
      <c r="B19" s="11" t="s">
        <v>9</v>
      </c>
      <c r="C19" s="15">
        <f>43+1</f>
        <v>44</v>
      </c>
      <c r="D19" s="15">
        <f>12+3</f>
        <v>15</v>
      </c>
      <c r="E19" s="16">
        <f>26+1</f>
        <v>27</v>
      </c>
      <c r="F19" s="15">
        <f>43+1</f>
        <v>44</v>
      </c>
      <c r="G19" s="15">
        <f>12+3</f>
        <v>15</v>
      </c>
      <c r="H19" s="16">
        <f>26+1</f>
        <v>27</v>
      </c>
      <c r="I19" s="44">
        <v>44</v>
      </c>
      <c r="J19" s="44">
        <v>15</v>
      </c>
      <c r="K19" s="45">
        <v>28</v>
      </c>
      <c r="L19" s="44">
        <v>44</v>
      </c>
      <c r="M19" s="44">
        <v>15</v>
      </c>
      <c r="N19" s="45">
        <v>28</v>
      </c>
      <c r="O19" s="68">
        <v>45</v>
      </c>
      <c r="P19" s="68">
        <v>15</v>
      </c>
      <c r="Q19" s="69">
        <v>29</v>
      </c>
      <c r="R19" s="83">
        <v>45</v>
      </c>
      <c r="S19" s="83">
        <v>15</v>
      </c>
      <c r="T19" s="84">
        <v>29</v>
      </c>
      <c r="U19" s="108">
        <v>45</v>
      </c>
      <c r="V19" s="108">
        <v>15</v>
      </c>
      <c r="W19" s="109">
        <v>29</v>
      </c>
      <c r="X19" s="125">
        <v>45</v>
      </c>
      <c r="Y19" s="125">
        <v>15</v>
      </c>
      <c r="Z19" s="126">
        <v>29</v>
      </c>
      <c r="AA19" s="162">
        <v>45</v>
      </c>
      <c r="AB19" s="162">
        <v>15</v>
      </c>
      <c r="AC19" s="167">
        <v>29</v>
      </c>
      <c r="AD19" s="163">
        <v>2</v>
      </c>
      <c r="AE19" s="177">
        <v>45</v>
      </c>
      <c r="AF19" s="177">
        <v>13</v>
      </c>
      <c r="AG19" s="195">
        <v>32</v>
      </c>
      <c r="AH19" s="178">
        <v>5</v>
      </c>
      <c r="AI19" s="216">
        <v>45</v>
      </c>
      <c r="AJ19" s="199">
        <v>13</v>
      </c>
      <c r="AK19" s="199">
        <v>32</v>
      </c>
      <c r="AL19" s="219">
        <v>5</v>
      </c>
      <c r="AM19" s="216">
        <v>45</v>
      </c>
      <c r="AN19" s="199">
        <v>13</v>
      </c>
      <c r="AO19" s="199">
        <v>32</v>
      </c>
      <c r="AP19" s="219">
        <v>5</v>
      </c>
    </row>
    <row r="20" spans="2:42">
      <c r="B20" s="11" t="s">
        <v>10</v>
      </c>
      <c r="C20" s="15">
        <v>36</v>
      </c>
      <c r="D20" s="15">
        <v>6</v>
      </c>
      <c r="E20" s="16">
        <f>27+1</f>
        <v>28</v>
      </c>
      <c r="F20" s="15">
        <v>36</v>
      </c>
      <c r="G20" s="15">
        <v>6</v>
      </c>
      <c r="H20" s="16">
        <f>27+1</f>
        <v>28</v>
      </c>
      <c r="I20" s="44">
        <v>37</v>
      </c>
      <c r="J20" s="44">
        <v>6</v>
      </c>
      <c r="K20" s="45">
        <v>28</v>
      </c>
      <c r="L20" s="44">
        <v>37</v>
      </c>
      <c r="M20" s="44">
        <v>6</v>
      </c>
      <c r="N20" s="45">
        <v>28</v>
      </c>
      <c r="O20" s="68">
        <v>37</v>
      </c>
      <c r="P20" s="68">
        <v>6</v>
      </c>
      <c r="Q20" s="69">
        <v>29</v>
      </c>
      <c r="R20" s="83">
        <v>37</v>
      </c>
      <c r="S20" s="83">
        <v>6</v>
      </c>
      <c r="T20" s="84">
        <v>29</v>
      </c>
      <c r="U20" s="108">
        <v>37</v>
      </c>
      <c r="V20" s="108">
        <v>6</v>
      </c>
      <c r="W20" s="109">
        <v>29</v>
      </c>
      <c r="X20" s="125">
        <v>37</v>
      </c>
      <c r="Y20" s="125">
        <v>6</v>
      </c>
      <c r="Z20" s="126">
        <v>29</v>
      </c>
      <c r="AA20" s="162">
        <v>37</v>
      </c>
      <c r="AB20" s="162">
        <v>6</v>
      </c>
      <c r="AC20" s="167">
        <v>29</v>
      </c>
      <c r="AD20" s="163">
        <v>5</v>
      </c>
      <c r="AE20" s="177">
        <v>38</v>
      </c>
      <c r="AF20" s="177">
        <v>1</v>
      </c>
      <c r="AG20" s="195">
        <v>29</v>
      </c>
      <c r="AH20" s="178">
        <v>11</v>
      </c>
      <c r="AI20" s="216">
        <v>38</v>
      </c>
      <c r="AJ20" s="199">
        <v>1</v>
      </c>
      <c r="AK20" s="199">
        <v>29</v>
      </c>
      <c r="AL20" s="219">
        <v>11</v>
      </c>
      <c r="AM20" s="216">
        <v>38</v>
      </c>
      <c r="AN20" s="199">
        <v>1</v>
      </c>
      <c r="AO20" s="199">
        <v>29</v>
      </c>
      <c r="AP20" s="219">
        <v>11</v>
      </c>
    </row>
    <row r="21" spans="2:42">
      <c r="B21" s="11" t="s">
        <v>11</v>
      </c>
      <c r="C21" s="15">
        <v>6</v>
      </c>
      <c r="D21" s="15">
        <v>5</v>
      </c>
      <c r="E21" s="16">
        <v>0</v>
      </c>
      <c r="F21" s="15">
        <v>6</v>
      </c>
      <c r="G21" s="15">
        <v>5</v>
      </c>
      <c r="H21" s="16">
        <v>0</v>
      </c>
      <c r="I21" s="44">
        <v>6</v>
      </c>
      <c r="J21" s="44">
        <v>5</v>
      </c>
      <c r="K21" s="45">
        <v>0</v>
      </c>
      <c r="L21" s="44">
        <v>6</v>
      </c>
      <c r="M21" s="44">
        <v>5</v>
      </c>
      <c r="N21" s="45">
        <v>0</v>
      </c>
      <c r="O21" s="68">
        <v>6</v>
      </c>
      <c r="P21" s="68">
        <v>5</v>
      </c>
      <c r="Q21" s="69">
        <v>0</v>
      </c>
      <c r="R21" s="83">
        <v>6</v>
      </c>
      <c r="S21" s="83">
        <v>5</v>
      </c>
      <c r="T21" s="84">
        <v>0</v>
      </c>
      <c r="U21" s="108">
        <v>6</v>
      </c>
      <c r="V21" s="108">
        <v>5</v>
      </c>
      <c r="W21" s="109">
        <v>0</v>
      </c>
      <c r="X21" s="125">
        <v>6</v>
      </c>
      <c r="Y21" s="125">
        <v>5</v>
      </c>
      <c r="Z21" s="126">
        <v>0</v>
      </c>
      <c r="AA21" s="162">
        <v>6</v>
      </c>
      <c r="AB21" s="162">
        <v>5</v>
      </c>
      <c r="AC21" s="167">
        <v>0</v>
      </c>
      <c r="AD21" s="163">
        <v>0</v>
      </c>
      <c r="AE21" s="177">
        <v>6</v>
      </c>
      <c r="AF21" s="177">
        <v>5</v>
      </c>
      <c r="AG21" s="195">
        <v>0</v>
      </c>
      <c r="AH21" s="178">
        <v>0</v>
      </c>
      <c r="AI21" s="216">
        <v>6</v>
      </c>
      <c r="AJ21" s="199">
        <v>5</v>
      </c>
      <c r="AK21" s="199">
        <v>0</v>
      </c>
      <c r="AL21" s="219">
        <v>0</v>
      </c>
      <c r="AM21" s="216">
        <v>6</v>
      </c>
      <c r="AN21" s="199">
        <v>5</v>
      </c>
      <c r="AO21" s="199">
        <v>0</v>
      </c>
      <c r="AP21" s="219">
        <v>0</v>
      </c>
    </row>
    <row r="22" spans="2:42">
      <c r="B22" s="11" t="s">
        <v>12</v>
      </c>
      <c r="C22" s="15">
        <v>237</v>
      </c>
      <c r="D22" s="15">
        <f>117+1</f>
        <v>118</v>
      </c>
      <c r="E22" s="16">
        <f>212+1</f>
        <v>213</v>
      </c>
      <c r="F22" s="15">
        <v>237</v>
      </c>
      <c r="G22" s="15">
        <f>117+1</f>
        <v>118</v>
      </c>
      <c r="H22" s="16">
        <f>212+1</f>
        <v>213</v>
      </c>
      <c r="I22" s="44">
        <v>237</v>
      </c>
      <c r="J22" s="44">
        <v>118</v>
      </c>
      <c r="K22" s="45">
        <v>213</v>
      </c>
      <c r="L22" s="44">
        <v>240</v>
      </c>
      <c r="M22" s="44">
        <v>118</v>
      </c>
      <c r="N22" s="45">
        <v>216</v>
      </c>
      <c r="O22" s="68">
        <v>251</v>
      </c>
      <c r="P22" s="68">
        <v>120</v>
      </c>
      <c r="Q22" s="69">
        <v>248</v>
      </c>
      <c r="R22" s="83">
        <v>251</v>
      </c>
      <c r="S22" s="83">
        <v>120</v>
      </c>
      <c r="T22" s="84">
        <v>248</v>
      </c>
      <c r="U22" s="108">
        <v>251</v>
      </c>
      <c r="V22" s="108">
        <v>120</v>
      </c>
      <c r="W22" s="109">
        <v>248</v>
      </c>
      <c r="X22" s="125">
        <v>251</v>
      </c>
      <c r="Y22" s="125">
        <v>120</v>
      </c>
      <c r="Z22" s="126">
        <v>248</v>
      </c>
      <c r="AA22" s="162">
        <v>251</v>
      </c>
      <c r="AB22" s="162">
        <v>120</v>
      </c>
      <c r="AC22" s="167">
        <v>258</v>
      </c>
      <c r="AD22" s="163">
        <v>89</v>
      </c>
      <c r="AE22" s="177">
        <v>251</v>
      </c>
      <c r="AF22" s="177">
        <v>31</v>
      </c>
      <c r="AG22" s="195">
        <v>261</v>
      </c>
      <c r="AH22" s="178">
        <v>129</v>
      </c>
      <c r="AI22" s="216">
        <v>251</v>
      </c>
      <c r="AJ22" s="199">
        <v>31</v>
      </c>
      <c r="AK22" s="199">
        <v>261</v>
      </c>
      <c r="AL22" s="219">
        <v>129</v>
      </c>
      <c r="AM22" s="216">
        <v>251</v>
      </c>
      <c r="AN22" s="199">
        <v>31</v>
      </c>
      <c r="AO22" s="199">
        <v>261</v>
      </c>
      <c r="AP22" s="219">
        <v>129</v>
      </c>
    </row>
    <row r="23" spans="2:42">
      <c r="B23" s="11" t="s">
        <v>13</v>
      </c>
      <c r="C23" s="15">
        <v>21</v>
      </c>
      <c r="D23" s="15">
        <v>6</v>
      </c>
      <c r="E23" s="16">
        <v>20</v>
      </c>
      <c r="F23" s="15">
        <v>21</v>
      </c>
      <c r="G23" s="15">
        <v>6</v>
      </c>
      <c r="H23" s="16">
        <v>20</v>
      </c>
      <c r="I23" s="44">
        <v>21</v>
      </c>
      <c r="J23" s="44">
        <v>6</v>
      </c>
      <c r="K23" s="45">
        <v>20</v>
      </c>
      <c r="L23" s="44">
        <v>21</v>
      </c>
      <c r="M23" s="44">
        <v>6</v>
      </c>
      <c r="N23" s="45">
        <v>20</v>
      </c>
      <c r="O23" s="68">
        <v>21</v>
      </c>
      <c r="P23" s="68">
        <v>6</v>
      </c>
      <c r="Q23" s="69">
        <v>23</v>
      </c>
      <c r="R23" s="83">
        <v>21</v>
      </c>
      <c r="S23" s="83">
        <v>6</v>
      </c>
      <c r="T23" s="84">
        <v>23</v>
      </c>
      <c r="U23" s="108">
        <v>21</v>
      </c>
      <c r="V23" s="108">
        <v>6</v>
      </c>
      <c r="W23" s="109">
        <v>23</v>
      </c>
      <c r="X23" s="125">
        <v>21</v>
      </c>
      <c r="Y23" s="125">
        <v>6</v>
      </c>
      <c r="Z23" s="126">
        <v>23</v>
      </c>
      <c r="AA23" s="162">
        <v>21</v>
      </c>
      <c r="AB23" s="162">
        <v>6</v>
      </c>
      <c r="AC23" s="167">
        <v>23</v>
      </c>
      <c r="AD23" s="163">
        <v>1</v>
      </c>
      <c r="AE23" s="177">
        <v>21</v>
      </c>
      <c r="AF23" s="177">
        <v>5</v>
      </c>
      <c r="AG23" s="195">
        <v>27</v>
      </c>
      <c r="AH23" s="178">
        <v>3</v>
      </c>
      <c r="AI23" s="216">
        <v>21</v>
      </c>
      <c r="AJ23" s="199">
        <v>5</v>
      </c>
      <c r="AK23" s="199">
        <v>27</v>
      </c>
      <c r="AL23" s="219">
        <v>3</v>
      </c>
      <c r="AM23" s="216">
        <v>21</v>
      </c>
      <c r="AN23" s="199">
        <v>5</v>
      </c>
      <c r="AO23" s="199">
        <v>27</v>
      </c>
      <c r="AP23" s="219">
        <v>3</v>
      </c>
    </row>
    <row r="24" spans="2:42">
      <c r="B24" s="11" t="s">
        <v>14</v>
      </c>
      <c r="C24" s="15">
        <v>29</v>
      </c>
      <c r="D24" s="15">
        <v>9</v>
      </c>
      <c r="E24" s="16">
        <v>20</v>
      </c>
      <c r="F24" s="15">
        <v>29</v>
      </c>
      <c r="G24" s="15">
        <v>9</v>
      </c>
      <c r="H24" s="16">
        <v>20</v>
      </c>
      <c r="I24" s="44">
        <v>29</v>
      </c>
      <c r="J24" s="44">
        <v>9</v>
      </c>
      <c r="K24" s="45">
        <v>20</v>
      </c>
      <c r="L24" s="44">
        <v>29</v>
      </c>
      <c r="M24" s="44">
        <v>9</v>
      </c>
      <c r="N24" s="45">
        <v>20</v>
      </c>
      <c r="O24" s="68">
        <v>29</v>
      </c>
      <c r="P24" s="68">
        <v>9</v>
      </c>
      <c r="Q24" s="69">
        <v>22</v>
      </c>
      <c r="R24" s="83">
        <v>29</v>
      </c>
      <c r="S24" s="83">
        <v>9</v>
      </c>
      <c r="T24" s="84">
        <v>22</v>
      </c>
      <c r="U24" s="108">
        <v>29</v>
      </c>
      <c r="V24" s="108">
        <v>9</v>
      </c>
      <c r="W24" s="109">
        <v>22</v>
      </c>
      <c r="X24" s="125">
        <v>29</v>
      </c>
      <c r="Y24" s="125">
        <v>9</v>
      </c>
      <c r="Z24" s="126">
        <v>22</v>
      </c>
      <c r="AA24" s="162">
        <v>29</v>
      </c>
      <c r="AB24" s="162">
        <v>9</v>
      </c>
      <c r="AC24" s="167">
        <v>25</v>
      </c>
      <c r="AD24" s="163">
        <v>4</v>
      </c>
      <c r="AE24" s="177">
        <v>29</v>
      </c>
      <c r="AF24" s="177">
        <v>5</v>
      </c>
      <c r="AG24" s="195">
        <v>26</v>
      </c>
      <c r="AH24" s="178">
        <v>6</v>
      </c>
      <c r="AI24" s="216">
        <v>29</v>
      </c>
      <c r="AJ24" s="199">
        <v>5</v>
      </c>
      <c r="AK24" s="199">
        <v>26</v>
      </c>
      <c r="AL24" s="219">
        <v>6</v>
      </c>
      <c r="AM24" s="216">
        <v>29</v>
      </c>
      <c r="AN24" s="199">
        <v>5</v>
      </c>
      <c r="AO24" s="199">
        <v>26</v>
      </c>
      <c r="AP24" s="219">
        <v>6</v>
      </c>
    </row>
    <row r="25" spans="2:42">
      <c r="B25" s="11" t="s">
        <v>15</v>
      </c>
      <c r="C25" s="15">
        <v>40</v>
      </c>
      <c r="D25" s="15">
        <v>0</v>
      </c>
      <c r="E25" s="16">
        <v>32</v>
      </c>
      <c r="F25" s="15">
        <v>40</v>
      </c>
      <c r="G25" s="15">
        <v>0</v>
      </c>
      <c r="H25" s="16">
        <v>32</v>
      </c>
      <c r="I25" s="44">
        <v>40</v>
      </c>
      <c r="J25" s="44">
        <v>0</v>
      </c>
      <c r="K25" s="45">
        <v>32</v>
      </c>
      <c r="L25" s="44">
        <v>40</v>
      </c>
      <c r="M25" s="44">
        <v>0</v>
      </c>
      <c r="N25" s="45">
        <v>32</v>
      </c>
      <c r="O25" s="68">
        <v>40</v>
      </c>
      <c r="P25" s="68">
        <v>0</v>
      </c>
      <c r="Q25" s="69">
        <v>32</v>
      </c>
      <c r="R25" s="83">
        <v>40</v>
      </c>
      <c r="S25" s="83">
        <v>0</v>
      </c>
      <c r="T25" s="84">
        <v>32</v>
      </c>
      <c r="U25" s="108">
        <v>40</v>
      </c>
      <c r="V25" s="108">
        <v>0</v>
      </c>
      <c r="W25" s="109">
        <v>32</v>
      </c>
      <c r="X25" s="125">
        <v>40</v>
      </c>
      <c r="Y25" s="125">
        <v>0</v>
      </c>
      <c r="Z25" s="126">
        <v>32</v>
      </c>
      <c r="AA25" s="162">
        <v>40</v>
      </c>
      <c r="AB25" s="162">
        <v>0</v>
      </c>
      <c r="AC25" s="167">
        <v>33</v>
      </c>
      <c r="AD25" s="163">
        <v>0</v>
      </c>
      <c r="AE25" s="177">
        <v>40</v>
      </c>
      <c r="AF25" s="177">
        <v>0</v>
      </c>
      <c r="AG25" s="195">
        <v>33</v>
      </c>
      <c r="AH25" s="178">
        <v>3</v>
      </c>
      <c r="AI25" s="216">
        <v>40</v>
      </c>
      <c r="AJ25" s="199">
        <v>0</v>
      </c>
      <c r="AK25" s="199">
        <v>33</v>
      </c>
      <c r="AL25" s="219">
        <v>3</v>
      </c>
      <c r="AM25" s="216">
        <v>40</v>
      </c>
      <c r="AN25" s="199">
        <v>0</v>
      </c>
      <c r="AO25" s="199">
        <v>33</v>
      </c>
      <c r="AP25" s="219">
        <v>3</v>
      </c>
    </row>
    <row r="26" spans="2:42">
      <c r="B26" s="11" t="s">
        <v>16</v>
      </c>
      <c r="C26" s="15">
        <v>111</v>
      </c>
      <c r="D26" s="15">
        <f>18+1</f>
        <v>19</v>
      </c>
      <c r="E26" s="16">
        <f>88+2</f>
        <v>90</v>
      </c>
      <c r="F26" s="15">
        <v>111</v>
      </c>
      <c r="G26" s="15">
        <f>18+1</f>
        <v>19</v>
      </c>
      <c r="H26" s="16">
        <f>88+2</f>
        <v>90</v>
      </c>
      <c r="I26" s="44">
        <v>111</v>
      </c>
      <c r="J26" s="44">
        <v>19</v>
      </c>
      <c r="K26" s="45">
        <v>90</v>
      </c>
      <c r="L26" s="44">
        <v>111</v>
      </c>
      <c r="M26" s="44">
        <v>19</v>
      </c>
      <c r="N26" s="45">
        <v>90</v>
      </c>
      <c r="O26" s="68">
        <v>111</v>
      </c>
      <c r="P26" s="68">
        <v>20</v>
      </c>
      <c r="Q26" s="69">
        <v>94</v>
      </c>
      <c r="R26" s="83">
        <v>111</v>
      </c>
      <c r="S26" s="83">
        <v>20</v>
      </c>
      <c r="T26" s="84">
        <v>94</v>
      </c>
      <c r="U26" s="108">
        <v>111</v>
      </c>
      <c r="V26" s="108">
        <v>20</v>
      </c>
      <c r="W26" s="109">
        <v>94</v>
      </c>
      <c r="X26" s="125">
        <v>111</v>
      </c>
      <c r="Y26" s="125">
        <v>20</v>
      </c>
      <c r="Z26" s="126">
        <v>94</v>
      </c>
      <c r="AA26" s="162">
        <v>112</v>
      </c>
      <c r="AB26" s="162">
        <v>20</v>
      </c>
      <c r="AC26" s="167">
        <v>96</v>
      </c>
      <c r="AD26" s="163">
        <v>3</v>
      </c>
      <c r="AE26" s="177">
        <v>112</v>
      </c>
      <c r="AF26" s="177">
        <v>18</v>
      </c>
      <c r="AG26" s="195">
        <v>99</v>
      </c>
      <c r="AH26" s="178">
        <v>37</v>
      </c>
      <c r="AI26" s="216">
        <v>112</v>
      </c>
      <c r="AJ26" s="199">
        <v>12</v>
      </c>
      <c r="AK26" s="199">
        <v>99</v>
      </c>
      <c r="AL26" s="219">
        <v>37</v>
      </c>
      <c r="AM26" s="216">
        <v>112</v>
      </c>
      <c r="AN26" s="199">
        <v>12</v>
      </c>
      <c r="AO26" s="199">
        <v>99</v>
      </c>
      <c r="AP26" s="219">
        <v>37</v>
      </c>
    </row>
    <row r="27" spans="2:42">
      <c r="B27" s="11" t="s">
        <v>17</v>
      </c>
      <c r="C27" s="15">
        <v>10</v>
      </c>
      <c r="D27" s="15">
        <v>0</v>
      </c>
      <c r="E27" s="16">
        <v>5</v>
      </c>
      <c r="F27" s="15">
        <v>10</v>
      </c>
      <c r="G27" s="15">
        <v>0</v>
      </c>
      <c r="H27" s="16">
        <v>5</v>
      </c>
      <c r="I27" s="44">
        <v>10</v>
      </c>
      <c r="J27" s="44">
        <v>0</v>
      </c>
      <c r="K27" s="45">
        <v>4</v>
      </c>
      <c r="L27" s="44">
        <v>10</v>
      </c>
      <c r="M27" s="44">
        <v>0</v>
      </c>
      <c r="N27" s="45">
        <v>4</v>
      </c>
      <c r="O27" s="68">
        <v>10</v>
      </c>
      <c r="P27" s="68">
        <v>0</v>
      </c>
      <c r="Q27" s="69">
        <v>4</v>
      </c>
      <c r="R27" s="83">
        <v>10</v>
      </c>
      <c r="S27" s="83">
        <v>0</v>
      </c>
      <c r="T27" s="84">
        <v>4</v>
      </c>
      <c r="U27" s="108">
        <v>10</v>
      </c>
      <c r="V27" s="108">
        <v>0</v>
      </c>
      <c r="W27" s="109">
        <v>4</v>
      </c>
      <c r="X27" s="125">
        <v>10</v>
      </c>
      <c r="Y27" s="125">
        <v>0</v>
      </c>
      <c r="Z27" s="126">
        <v>4</v>
      </c>
      <c r="AA27" s="162">
        <v>10</v>
      </c>
      <c r="AB27" s="162">
        <v>0</v>
      </c>
      <c r="AC27" s="167">
        <v>4</v>
      </c>
      <c r="AD27" s="163">
        <v>0</v>
      </c>
      <c r="AE27" s="177">
        <v>10</v>
      </c>
      <c r="AF27" s="177">
        <v>0</v>
      </c>
      <c r="AG27" s="195">
        <v>4</v>
      </c>
      <c r="AH27" s="178">
        <v>1</v>
      </c>
      <c r="AI27" s="216">
        <v>10</v>
      </c>
      <c r="AJ27" s="199">
        <v>0</v>
      </c>
      <c r="AK27" s="199">
        <v>4</v>
      </c>
      <c r="AL27" s="219">
        <v>1</v>
      </c>
      <c r="AM27" s="216">
        <v>10</v>
      </c>
      <c r="AN27" s="199">
        <v>0</v>
      </c>
      <c r="AO27" s="199">
        <v>4</v>
      </c>
      <c r="AP27" s="219">
        <v>1</v>
      </c>
    </row>
    <row r="28" spans="2:42">
      <c r="B28" s="11" t="s">
        <v>18</v>
      </c>
      <c r="C28" s="15">
        <v>17</v>
      </c>
      <c r="D28" s="15">
        <f>5+1</f>
        <v>6</v>
      </c>
      <c r="E28" s="16">
        <f>11+1</f>
        <v>12</v>
      </c>
      <c r="F28" s="15">
        <v>17</v>
      </c>
      <c r="G28" s="15">
        <f>5+1</f>
        <v>6</v>
      </c>
      <c r="H28" s="16">
        <f>11+1</f>
        <v>12</v>
      </c>
      <c r="I28" s="44">
        <v>17</v>
      </c>
      <c r="J28" s="44">
        <v>6</v>
      </c>
      <c r="K28" s="45">
        <v>12</v>
      </c>
      <c r="L28" s="44">
        <v>17</v>
      </c>
      <c r="M28" s="44">
        <v>6</v>
      </c>
      <c r="N28" s="45">
        <v>12</v>
      </c>
      <c r="O28" s="68">
        <v>17</v>
      </c>
      <c r="P28" s="68">
        <v>6</v>
      </c>
      <c r="Q28" s="69">
        <v>12</v>
      </c>
      <c r="R28" s="83">
        <v>17</v>
      </c>
      <c r="S28" s="83">
        <v>6</v>
      </c>
      <c r="T28" s="84">
        <v>12</v>
      </c>
      <c r="U28" s="108">
        <v>17</v>
      </c>
      <c r="V28" s="108">
        <v>6</v>
      </c>
      <c r="W28" s="109">
        <v>12</v>
      </c>
      <c r="X28" s="125">
        <v>17</v>
      </c>
      <c r="Y28" s="125">
        <v>6</v>
      </c>
      <c r="Z28" s="126">
        <v>12</v>
      </c>
      <c r="AA28" s="162">
        <v>17</v>
      </c>
      <c r="AB28" s="162">
        <v>6</v>
      </c>
      <c r="AC28" s="167">
        <v>12</v>
      </c>
      <c r="AD28" s="163">
        <v>4</v>
      </c>
      <c r="AE28" s="177">
        <v>18</v>
      </c>
      <c r="AF28" s="177">
        <v>2</v>
      </c>
      <c r="AG28" s="195">
        <v>12</v>
      </c>
      <c r="AH28" s="178">
        <v>4</v>
      </c>
      <c r="AI28" s="216">
        <v>18</v>
      </c>
      <c r="AJ28" s="199">
        <v>2</v>
      </c>
      <c r="AK28" s="199">
        <v>12</v>
      </c>
      <c r="AL28" s="219">
        <v>4</v>
      </c>
      <c r="AM28" s="216">
        <v>18</v>
      </c>
      <c r="AN28" s="199">
        <v>2</v>
      </c>
      <c r="AO28" s="199">
        <v>12</v>
      </c>
      <c r="AP28" s="219">
        <v>4</v>
      </c>
    </row>
    <row r="29" spans="2:42">
      <c r="B29" s="11" t="s">
        <v>19</v>
      </c>
      <c r="C29" s="15">
        <v>17</v>
      </c>
      <c r="D29" s="15">
        <v>0</v>
      </c>
      <c r="E29" s="16">
        <v>11</v>
      </c>
      <c r="F29" s="15">
        <v>17</v>
      </c>
      <c r="G29" s="15">
        <v>0</v>
      </c>
      <c r="H29" s="16">
        <v>11</v>
      </c>
      <c r="I29" s="44">
        <v>17</v>
      </c>
      <c r="J29" s="44">
        <v>0</v>
      </c>
      <c r="K29" s="45">
        <v>11</v>
      </c>
      <c r="L29" s="44">
        <v>17</v>
      </c>
      <c r="M29" s="44">
        <v>0</v>
      </c>
      <c r="N29" s="45">
        <v>11</v>
      </c>
      <c r="O29" s="68">
        <v>17</v>
      </c>
      <c r="P29" s="68">
        <v>0</v>
      </c>
      <c r="Q29" s="69">
        <v>11</v>
      </c>
      <c r="R29" s="83">
        <v>17</v>
      </c>
      <c r="S29" s="83">
        <v>0</v>
      </c>
      <c r="T29" s="84">
        <v>11</v>
      </c>
      <c r="U29" s="108">
        <v>17</v>
      </c>
      <c r="V29" s="108">
        <v>0</v>
      </c>
      <c r="W29" s="109">
        <v>11</v>
      </c>
      <c r="X29" s="125">
        <v>17</v>
      </c>
      <c r="Y29" s="125">
        <v>0</v>
      </c>
      <c r="Z29" s="126">
        <v>11</v>
      </c>
      <c r="AA29" s="162">
        <v>17</v>
      </c>
      <c r="AB29" s="162">
        <v>0</v>
      </c>
      <c r="AC29" s="167">
        <v>11</v>
      </c>
      <c r="AD29" s="163">
        <v>0</v>
      </c>
      <c r="AE29" s="177">
        <v>18</v>
      </c>
      <c r="AF29" s="177">
        <v>0</v>
      </c>
      <c r="AG29" s="195">
        <v>11</v>
      </c>
      <c r="AH29" s="178">
        <v>3</v>
      </c>
      <c r="AI29" s="216">
        <v>18</v>
      </c>
      <c r="AJ29" s="199">
        <v>0</v>
      </c>
      <c r="AK29" s="199">
        <v>11</v>
      </c>
      <c r="AL29" s="219">
        <v>3</v>
      </c>
      <c r="AM29" s="216">
        <v>18</v>
      </c>
      <c r="AN29" s="199">
        <v>0</v>
      </c>
      <c r="AO29" s="199">
        <v>11</v>
      </c>
      <c r="AP29" s="219">
        <v>3</v>
      </c>
    </row>
    <row r="30" spans="2:42">
      <c r="B30" s="11" t="s">
        <v>20</v>
      </c>
      <c r="C30" s="15">
        <v>9</v>
      </c>
      <c r="D30" s="15">
        <v>6</v>
      </c>
      <c r="E30" s="16">
        <v>8</v>
      </c>
      <c r="F30" s="15">
        <v>9</v>
      </c>
      <c r="G30" s="15">
        <v>6</v>
      </c>
      <c r="H30" s="16">
        <v>8</v>
      </c>
      <c r="I30" s="44">
        <v>9</v>
      </c>
      <c r="J30" s="44">
        <v>6</v>
      </c>
      <c r="K30" s="45">
        <v>8</v>
      </c>
      <c r="L30" s="44">
        <v>9</v>
      </c>
      <c r="M30" s="44">
        <v>6</v>
      </c>
      <c r="N30" s="45">
        <v>8</v>
      </c>
      <c r="O30" s="68">
        <v>9</v>
      </c>
      <c r="P30" s="68">
        <v>6</v>
      </c>
      <c r="Q30" s="69">
        <v>8</v>
      </c>
      <c r="R30" s="83">
        <v>9</v>
      </c>
      <c r="S30" s="83">
        <v>6</v>
      </c>
      <c r="T30" s="84">
        <v>8</v>
      </c>
      <c r="U30" s="108">
        <v>9</v>
      </c>
      <c r="V30" s="108">
        <v>6</v>
      </c>
      <c r="W30" s="109">
        <v>8</v>
      </c>
      <c r="X30" s="125">
        <v>9</v>
      </c>
      <c r="Y30" s="125">
        <v>6</v>
      </c>
      <c r="Z30" s="126">
        <v>8</v>
      </c>
      <c r="AA30" s="162">
        <v>9</v>
      </c>
      <c r="AB30" s="162">
        <v>6</v>
      </c>
      <c r="AC30" s="167">
        <v>8</v>
      </c>
      <c r="AD30" s="163">
        <v>1</v>
      </c>
      <c r="AE30" s="177">
        <v>9</v>
      </c>
      <c r="AF30" s="177">
        <v>5</v>
      </c>
      <c r="AG30" s="195">
        <v>8</v>
      </c>
      <c r="AH30" s="178">
        <v>1</v>
      </c>
      <c r="AI30" s="216">
        <v>9</v>
      </c>
      <c r="AJ30" s="199">
        <v>5</v>
      </c>
      <c r="AK30" s="199">
        <v>8</v>
      </c>
      <c r="AL30" s="219">
        <v>1</v>
      </c>
      <c r="AM30" s="216">
        <v>9</v>
      </c>
      <c r="AN30" s="199">
        <v>5</v>
      </c>
      <c r="AO30" s="199">
        <v>8</v>
      </c>
      <c r="AP30" s="219">
        <v>1</v>
      </c>
    </row>
    <row r="31" spans="2:42">
      <c r="B31" s="11" t="s">
        <v>21</v>
      </c>
      <c r="C31" s="15">
        <f>388+4</f>
        <v>392</v>
      </c>
      <c r="D31" s="15">
        <f>363+4</f>
        <v>367</v>
      </c>
      <c r="E31" s="16">
        <f>394+33</f>
        <v>427</v>
      </c>
      <c r="F31" s="15">
        <f>388+4</f>
        <v>392</v>
      </c>
      <c r="G31" s="15">
        <f>363+4</f>
        <v>367</v>
      </c>
      <c r="H31" s="16">
        <f>394+33</f>
        <v>427</v>
      </c>
      <c r="I31" s="44">
        <v>394</v>
      </c>
      <c r="J31" s="44">
        <v>368</v>
      </c>
      <c r="K31" s="45">
        <v>432</v>
      </c>
      <c r="L31" s="44">
        <v>394</v>
      </c>
      <c r="M31" s="44">
        <v>368</v>
      </c>
      <c r="N31" s="45">
        <v>440</v>
      </c>
      <c r="O31" s="68">
        <v>397</v>
      </c>
      <c r="P31" s="68">
        <v>369</v>
      </c>
      <c r="Q31" s="69">
        <v>465</v>
      </c>
      <c r="R31" s="83">
        <v>397</v>
      </c>
      <c r="S31" s="83">
        <v>369</v>
      </c>
      <c r="T31" s="84">
        <v>469</v>
      </c>
      <c r="U31" s="108">
        <v>397</v>
      </c>
      <c r="V31" s="108">
        <v>369</v>
      </c>
      <c r="W31" s="109">
        <v>471</v>
      </c>
      <c r="X31" s="125">
        <v>397</v>
      </c>
      <c r="Y31" s="125">
        <v>369</v>
      </c>
      <c r="Z31" s="126">
        <v>471</v>
      </c>
      <c r="AA31" s="162">
        <v>398</v>
      </c>
      <c r="AB31" s="162">
        <v>369</v>
      </c>
      <c r="AC31" s="167">
        <v>483</v>
      </c>
      <c r="AD31" s="163">
        <v>1</v>
      </c>
      <c r="AE31" s="177">
        <v>403</v>
      </c>
      <c r="AF31" s="177">
        <v>368</v>
      </c>
      <c r="AG31" s="195">
        <v>511</v>
      </c>
      <c r="AH31" s="178">
        <v>4</v>
      </c>
      <c r="AI31" s="216">
        <v>403</v>
      </c>
      <c r="AJ31" s="199">
        <v>368</v>
      </c>
      <c r="AK31" s="199">
        <v>511</v>
      </c>
      <c r="AL31" s="219">
        <v>4</v>
      </c>
      <c r="AM31" s="216">
        <v>403</v>
      </c>
      <c r="AN31" s="199">
        <v>368</v>
      </c>
      <c r="AO31" s="199">
        <v>511</v>
      </c>
      <c r="AP31" s="219">
        <v>4</v>
      </c>
    </row>
    <row r="32" spans="2:42">
      <c r="B32" s="11" t="s">
        <v>25</v>
      </c>
      <c r="C32" s="15">
        <v>19</v>
      </c>
      <c r="D32" s="15">
        <f>3+2</f>
        <v>5</v>
      </c>
      <c r="E32" s="16">
        <f>18+1</f>
        <v>19</v>
      </c>
      <c r="F32" s="15">
        <v>19</v>
      </c>
      <c r="G32" s="15">
        <f>3+2</f>
        <v>5</v>
      </c>
      <c r="H32" s="16">
        <f>18+1</f>
        <v>19</v>
      </c>
      <c r="I32" s="44">
        <v>19</v>
      </c>
      <c r="J32" s="44">
        <v>5</v>
      </c>
      <c r="K32" s="45">
        <v>19</v>
      </c>
      <c r="L32" s="44">
        <v>19</v>
      </c>
      <c r="M32" s="44">
        <v>5</v>
      </c>
      <c r="N32" s="45">
        <v>19</v>
      </c>
      <c r="O32" s="68">
        <v>21</v>
      </c>
      <c r="P32" s="68">
        <v>5</v>
      </c>
      <c r="Q32" s="69">
        <v>22</v>
      </c>
      <c r="R32" s="83">
        <v>21</v>
      </c>
      <c r="S32" s="83">
        <v>5</v>
      </c>
      <c r="T32" s="84">
        <v>22</v>
      </c>
      <c r="U32" s="108">
        <v>21</v>
      </c>
      <c r="V32" s="108">
        <v>5</v>
      </c>
      <c r="W32" s="109">
        <v>22</v>
      </c>
      <c r="X32" s="125">
        <v>21</v>
      </c>
      <c r="Y32" s="125">
        <v>5</v>
      </c>
      <c r="Z32" s="126">
        <v>22</v>
      </c>
      <c r="AA32" s="162">
        <v>21</v>
      </c>
      <c r="AB32" s="162">
        <v>5</v>
      </c>
      <c r="AC32" s="167">
        <v>23</v>
      </c>
      <c r="AD32" s="163">
        <v>4</v>
      </c>
      <c r="AE32" s="177">
        <v>21</v>
      </c>
      <c r="AF32" s="177">
        <v>1</v>
      </c>
      <c r="AG32" s="195">
        <v>23</v>
      </c>
      <c r="AH32" s="178">
        <v>17</v>
      </c>
      <c r="AI32" s="216">
        <v>21</v>
      </c>
      <c r="AJ32" s="199">
        <v>1</v>
      </c>
      <c r="AK32" s="199">
        <v>23</v>
      </c>
      <c r="AL32" s="219">
        <v>17</v>
      </c>
      <c r="AM32" s="216">
        <v>21</v>
      </c>
      <c r="AN32" s="199">
        <v>1</v>
      </c>
      <c r="AO32" s="199">
        <v>23</v>
      </c>
      <c r="AP32" s="219">
        <v>17</v>
      </c>
    </row>
    <row r="33" spans="2:42">
      <c r="B33" s="11" t="s">
        <v>26</v>
      </c>
      <c r="C33" s="15">
        <v>31</v>
      </c>
      <c r="D33" s="15">
        <v>5</v>
      </c>
      <c r="E33" s="16">
        <v>17</v>
      </c>
      <c r="F33" s="15">
        <v>31</v>
      </c>
      <c r="G33" s="15">
        <v>5</v>
      </c>
      <c r="H33" s="16">
        <v>17</v>
      </c>
      <c r="I33" s="44">
        <v>30</v>
      </c>
      <c r="J33" s="44">
        <v>5</v>
      </c>
      <c r="K33" s="45">
        <v>17</v>
      </c>
      <c r="L33" s="44">
        <v>30</v>
      </c>
      <c r="M33" s="44">
        <v>5</v>
      </c>
      <c r="N33" s="45">
        <v>17</v>
      </c>
      <c r="O33" s="68">
        <v>30</v>
      </c>
      <c r="P33" s="68">
        <v>5</v>
      </c>
      <c r="Q33" s="69">
        <v>17</v>
      </c>
      <c r="R33" s="83">
        <v>30</v>
      </c>
      <c r="S33" s="83">
        <v>5</v>
      </c>
      <c r="T33" s="84">
        <v>17</v>
      </c>
      <c r="U33" s="108">
        <v>30</v>
      </c>
      <c r="V33" s="108">
        <v>5</v>
      </c>
      <c r="W33" s="109">
        <v>17</v>
      </c>
      <c r="X33" s="125">
        <v>30</v>
      </c>
      <c r="Y33" s="125">
        <v>5</v>
      </c>
      <c r="Z33" s="126">
        <v>17</v>
      </c>
      <c r="AA33" s="162">
        <v>30</v>
      </c>
      <c r="AB33" s="162">
        <v>5</v>
      </c>
      <c r="AC33" s="167">
        <v>18</v>
      </c>
      <c r="AD33" s="163">
        <v>0</v>
      </c>
      <c r="AE33" s="177">
        <v>30</v>
      </c>
      <c r="AF33" s="177">
        <v>5</v>
      </c>
      <c r="AG33" s="195">
        <v>18</v>
      </c>
      <c r="AH33" s="178">
        <v>0</v>
      </c>
      <c r="AI33" s="216">
        <v>30</v>
      </c>
      <c r="AJ33" s="199">
        <v>5</v>
      </c>
      <c r="AK33" s="199">
        <v>18</v>
      </c>
      <c r="AL33" s="219">
        <v>0</v>
      </c>
      <c r="AM33" s="216">
        <v>30</v>
      </c>
      <c r="AN33" s="199">
        <v>5</v>
      </c>
      <c r="AO33" s="199">
        <v>18</v>
      </c>
      <c r="AP33" s="219">
        <v>0</v>
      </c>
    </row>
    <row r="34" spans="2:42">
      <c r="B34" s="11" t="s">
        <v>22</v>
      </c>
      <c r="C34" s="15">
        <v>16</v>
      </c>
      <c r="D34" s="15">
        <v>0</v>
      </c>
      <c r="E34" s="16">
        <v>13</v>
      </c>
      <c r="F34" s="15">
        <v>16</v>
      </c>
      <c r="G34" s="15">
        <v>0</v>
      </c>
      <c r="H34" s="16">
        <v>13</v>
      </c>
      <c r="I34" s="44">
        <v>16</v>
      </c>
      <c r="J34" s="44">
        <v>0</v>
      </c>
      <c r="K34" s="45">
        <v>13</v>
      </c>
      <c r="L34" s="44">
        <v>16</v>
      </c>
      <c r="M34" s="44">
        <v>0</v>
      </c>
      <c r="N34" s="45">
        <v>13</v>
      </c>
      <c r="O34" s="68">
        <v>16</v>
      </c>
      <c r="P34" s="68">
        <v>0</v>
      </c>
      <c r="Q34" s="69">
        <v>13</v>
      </c>
      <c r="R34" s="83">
        <v>16</v>
      </c>
      <c r="S34" s="83">
        <v>0</v>
      </c>
      <c r="T34" s="84">
        <v>13</v>
      </c>
      <c r="U34" s="108">
        <v>16</v>
      </c>
      <c r="V34" s="108">
        <v>0</v>
      </c>
      <c r="W34" s="109">
        <v>13</v>
      </c>
      <c r="X34" s="125">
        <v>16</v>
      </c>
      <c r="Y34" s="125">
        <v>0</v>
      </c>
      <c r="Z34" s="126">
        <v>13</v>
      </c>
      <c r="AA34" s="162">
        <v>16</v>
      </c>
      <c r="AB34" s="162">
        <v>0</v>
      </c>
      <c r="AC34" s="167">
        <v>13</v>
      </c>
      <c r="AD34" s="163">
        <v>0</v>
      </c>
      <c r="AE34" s="177">
        <v>16</v>
      </c>
      <c r="AF34" s="177">
        <v>0</v>
      </c>
      <c r="AG34" s="195">
        <v>13</v>
      </c>
      <c r="AH34" s="178">
        <v>0</v>
      </c>
      <c r="AI34" s="216">
        <v>16</v>
      </c>
      <c r="AJ34" s="199">
        <v>0</v>
      </c>
      <c r="AK34" s="199">
        <v>13</v>
      </c>
      <c r="AL34" s="219">
        <v>0</v>
      </c>
      <c r="AM34" s="216">
        <v>16</v>
      </c>
      <c r="AN34" s="199">
        <v>0</v>
      </c>
      <c r="AO34" s="199">
        <v>13</v>
      </c>
      <c r="AP34" s="219">
        <v>0</v>
      </c>
    </row>
    <row r="35" spans="2:42">
      <c r="B35" s="11" t="s">
        <v>23</v>
      </c>
      <c r="C35" s="15">
        <v>53</v>
      </c>
      <c r="D35" s="15">
        <v>33</v>
      </c>
      <c r="E35" s="16">
        <v>43</v>
      </c>
      <c r="F35" s="15">
        <v>53</v>
      </c>
      <c r="G35" s="15">
        <v>33</v>
      </c>
      <c r="H35" s="16">
        <v>43</v>
      </c>
      <c r="I35" s="44">
        <v>53</v>
      </c>
      <c r="J35" s="44">
        <v>33</v>
      </c>
      <c r="K35" s="45">
        <v>45</v>
      </c>
      <c r="L35" s="44">
        <v>54</v>
      </c>
      <c r="M35" s="44">
        <v>34</v>
      </c>
      <c r="N35" s="45">
        <v>50</v>
      </c>
      <c r="O35" s="68">
        <v>58</v>
      </c>
      <c r="P35" s="68">
        <v>36</v>
      </c>
      <c r="Q35" s="69">
        <v>56</v>
      </c>
      <c r="R35" s="83">
        <v>58</v>
      </c>
      <c r="S35" s="83">
        <v>36</v>
      </c>
      <c r="T35" s="84">
        <v>56</v>
      </c>
      <c r="U35" s="108">
        <v>58</v>
      </c>
      <c r="V35" s="108">
        <v>36</v>
      </c>
      <c r="W35" s="109">
        <v>56</v>
      </c>
      <c r="X35" s="125">
        <v>58</v>
      </c>
      <c r="Y35" s="125">
        <v>36</v>
      </c>
      <c r="Z35" s="126">
        <v>56</v>
      </c>
      <c r="AA35" s="162">
        <v>58</v>
      </c>
      <c r="AB35" s="162">
        <v>36</v>
      </c>
      <c r="AC35" s="167">
        <v>56</v>
      </c>
      <c r="AD35" s="163">
        <v>1</v>
      </c>
      <c r="AE35" s="177">
        <v>58</v>
      </c>
      <c r="AF35" s="177">
        <v>35</v>
      </c>
      <c r="AG35" s="195">
        <v>56</v>
      </c>
      <c r="AH35" s="178">
        <v>3</v>
      </c>
      <c r="AI35" s="216">
        <v>58</v>
      </c>
      <c r="AJ35" s="199">
        <v>35</v>
      </c>
      <c r="AK35" s="199">
        <v>56</v>
      </c>
      <c r="AL35" s="219">
        <v>3</v>
      </c>
      <c r="AM35" s="216">
        <v>58</v>
      </c>
      <c r="AN35" s="199">
        <v>35</v>
      </c>
      <c r="AO35" s="199">
        <v>56</v>
      </c>
      <c r="AP35" s="219">
        <v>3</v>
      </c>
    </row>
    <row r="36" spans="2:42" ht="12" thickBot="1">
      <c r="B36" s="12" t="s">
        <v>24</v>
      </c>
      <c r="C36" s="17">
        <v>9</v>
      </c>
      <c r="D36" s="17">
        <v>0</v>
      </c>
      <c r="E36" s="18">
        <v>2</v>
      </c>
      <c r="F36" s="17">
        <v>9</v>
      </c>
      <c r="G36" s="17">
        <v>0</v>
      </c>
      <c r="H36" s="18">
        <v>2</v>
      </c>
      <c r="I36" s="46">
        <v>10</v>
      </c>
      <c r="J36" s="46">
        <v>0</v>
      </c>
      <c r="K36" s="47">
        <v>3</v>
      </c>
      <c r="L36" s="46">
        <v>10</v>
      </c>
      <c r="M36" s="46">
        <v>0</v>
      </c>
      <c r="N36" s="47">
        <v>3</v>
      </c>
      <c r="O36" s="70">
        <v>10</v>
      </c>
      <c r="P36" s="70">
        <v>0</v>
      </c>
      <c r="Q36" s="71">
        <v>3</v>
      </c>
      <c r="R36" s="85">
        <v>10</v>
      </c>
      <c r="S36" s="85">
        <v>0</v>
      </c>
      <c r="T36" s="86">
        <v>3</v>
      </c>
      <c r="U36" s="110">
        <v>10</v>
      </c>
      <c r="V36" s="110">
        <v>0</v>
      </c>
      <c r="W36" s="111">
        <v>3</v>
      </c>
      <c r="X36" s="127">
        <v>10</v>
      </c>
      <c r="Y36" s="127">
        <v>0</v>
      </c>
      <c r="Z36" s="128">
        <v>3</v>
      </c>
      <c r="AA36" s="164">
        <v>10</v>
      </c>
      <c r="AB36" s="164">
        <v>0</v>
      </c>
      <c r="AC36" s="168">
        <v>3</v>
      </c>
      <c r="AD36" s="165">
        <v>0</v>
      </c>
      <c r="AE36" s="179">
        <v>10</v>
      </c>
      <c r="AF36" s="179">
        <v>0</v>
      </c>
      <c r="AG36" s="196">
        <v>3</v>
      </c>
      <c r="AH36" s="180">
        <v>0</v>
      </c>
      <c r="AI36" s="217">
        <v>10</v>
      </c>
      <c r="AJ36" s="201">
        <v>0</v>
      </c>
      <c r="AK36" s="201">
        <v>3</v>
      </c>
      <c r="AL36" s="220">
        <v>0</v>
      </c>
      <c r="AM36" s="217">
        <v>10</v>
      </c>
      <c r="AN36" s="201">
        <v>0</v>
      </c>
      <c r="AO36" s="201">
        <v>3</v>
      </c>
      <c r="AP36" s="220">
        <v>0</v>
      </c>
    </row>
    <row r="37" spans="2:42" s="6" customFormat="1"/>
    <row r="38" spans="2:42" hidden="1"/>
    <row r="39" spans="2:42" hidden="1"/>
    <row r="40" spans="2:42" hidden="1"/>
    <row r="41" spans="2:42" hidden="1"/>
    <row r="42" spans="2:42" hidden="1"/>
    <row r="43" spans="2:42" hidden="1"/>
    <row r="44" spans="2:42" hidden="1"/>
  </sheetData>
  <mergeCells count="15">
    <mergeCell ref="AE11:AH11"/>
    <mergeCell ref="AI11:AL11"/>
    <mergeCell ref="AM11:AP11"/>
    <mergeCell ref="L11:N11"/>
    <mergeCell ref="O11:Q11"/>
    <mergeCell ref="R11:T11"/>
    <mergeCell ref="U11:W11"/>
    <mergeCell ref="X11:Z11"/>
    <mergeCell ref="AA11:AD11"/>
    <mergeCell ref="I11:K11"/>
    <mergeCell ref="C3:F3"/>
    <mergeCell ref="B11:B12"/>
    <mergeCell ref="C11:E11"/>
    <mergeCell ref="F11:H11"/>
    <mergeCell ref="C7:G7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-0.249977111117893"/>
  </sheetPr>
  <dimension ref="A1:N45"/>
  <sheetViews>
    <sheetView workbookViewId="0">
      <selection activeCell="N10" sqref="N10"/>
    </sheetView>
  </sheetViews>
  <sheetFormatPr baseColWidth="10" defaultColWidth="0" defaultRowHeight="12.75" customHeight="1" zeroHeight="1"/>
  <cols>
    <col min="1" max="14" width="11.42578125" customWidth="1"/>
    <col min="15" max="16384" width="11.42578125" hidden="1"/>
  </cols>
  <sheetData>
    <row r="1" spans="1:14">
      <c r="A1" s="1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"/>
    </row>
    <row r="2" spans="1:14">
      <c r="A2" s="1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9"/>
    </row>
    <row r="3" spans="1:14" ht="18">
      <c r="A3" s="19"/>
      <c r="B3" s="3"/>
      <c r="C3" s="222" t="s">
        <v>29</v>
      </c>
      <c r="D3" s="222"/>
      <c r="E3" s="222"/>
      <c r="F3" s="21"/>
      <c r="G3" s="3"/>
      <c r="H3" s="3"/>
      <c r="I3" s="3"/>
      <c r="J3" s="3"/>
      <c r="K3" s="3"/>
      <c r="L3" s="3"/>
      <c r="M3" s="3"/>
      <c r="N3" s="19"/>
    </row>
    <row r="4" spans="1:14" ht="14.25">
      <c r="A4" s="19"/>
      <c r="B4" s="3"/>
      <c r="C4" s="4" t="s">
        <v>30</v>
      </c>
      <c r="D4" s="5"/>
      <c r="E4" s="5"/>
      <c r="F4" s="5"/>
      <c r="G4" s="3"/>
      <c r="H4" s="3"/>
      <c r="I4" s="3"/>
      <c r="J4" s="3"/>
      <c r="K4" s="3"/>
      <c r="L4" s="3"/>
      <c r="M4" s="3"/>
      <c r="N4" s="19"/>
    </row>
    <row r="5" spans="1:14">
      <c r="A5" s="1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9"/>
    </row>
    <row r="6" spans="1:14">
      <c r="A6" s="1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9"/>
    </row>
    <row r="7" spans="1:14">
      <c r="A7" s="19"/>
      <c r="B7" s="3"/>
      <c r="C7" s="221" t="str">
        <f>Hoja1!A1</f>
        <v>Fecha de Publicación: 20 de Enero de 2015</v>
      </c>
      <c r="D7" s="221"/>
      <c r="E7" s="221"/>
      <c r="F7" s="221"/>
      <c r="G7" s="3"/>
      <c r="H7" s="3"/>
      <c r="I7" s="3"/>
      <c r="J7" s="3"/>
      <c r="K7" s="3"/>
      <c r="L7" s="3"/>
      <c r="M7" s="3"/>
      <c r="N7" s="19"/>
    </row>
    <row r="8" spans="1:14">
      <c r="A8" s="1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9"/>
    </row>
    <row r="9" spans="1:14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9"/>
    </row>
    <row r="10" spans="1:1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9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</sheetData>
  <mergeCells count="2">
    <mergeCell ref="C3:E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AR44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Q13" sqref="AQ13:AQ36"/>
    </sheetView>
  </sheetViews>
  <sheetFormatPr baseColWidth="10" defaultColWidth="0" defaultRowHeight="11.25" zeroHeight="1"/>
  <cols>
    <col min="1" max="1" width="11.42578125" style="6" customWidth="1"/>
    <col min="2" max="2" width="24.28515625" style="1" customWidth="1"/>
    <col min="3" max="43" width="9.7109375" style="1" customWidth="1"/>
    <col min="44" max="44" width="11.42578125" style="6" customWidth="1"/>
    <col min="45" max="16384" width="11.42578125" style="1" hidden="1"/>
  </cols>
  <sheetData>
    <row r="1" spans="2:43" ht="12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2:43" ht="12.7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2:43" ht="18">
      <c r="B3" s="3"/>
      <c r="C3" s="222" t="s">
        <v>29</v>
      </c>
      <c r="D3" s="222"/>
      <c r="E3" s="222"/>
      <c r="F3" s="22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2:43" ht="14.25">
      <c r="B4" s="3"/>
      <c r="C4" s="4" t="s">
        <v>30</v>
      </c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2:43" ht="12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2:43" ht="12.7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2:43" ht="12.75">
      <c r="B7" s="3"/>
      <c r="C7" s="221" t="str">
        <f>Hoja1!A1</f>
        <v>Fecha de Publicación: 20 de Enero de 2015</v>
      </c>
      <c r="D7" s="221"/>
      <c r="E7" s="221"/>
      <c r="F7" s="221"/>
      <c r="G7" s="22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ht="12.7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 ht="12.7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2:43" s="6" customFormat="1" ht="12" thickBot="1"/>
    <row r="11" spans="2:43" ht="13.5" customHeight="1" thickBot="1">
      <c r="B11" s="226" t="s">
        <v>35</v>
      </c>
      <c r="C11" s="223">
        <v>41640</v>
      </c>
      <c r="D11" s="224"/>
      <c r="E11" s="225"/>
      <c r="F11" s="223">
        <v>41671</v>
      </c>
      <c r="G11" s="224"/>
      <c r="H11" s="225"/>
      <c r="I11" s="223">
        <v>41699</v>
      </c>
      <c r="J11" s="224"/>
      <c r="K11" s="225"/>
      <c r="L11" s="223">
        <v>41730</v>
      </c>
      <c r="M11" s="224"/>
      <c r="N11" s="225"/>
      <c r="O11" s="223">
        <v>41760</v>
      </c>
      <c r="P11" s="224"/>
      <c r="Q11" s="225"/>
      <c r="R11" s="223">
        <v>41791</v>
      </c>
      <c r="S11" s="224"/>
      <c r="T11" s="225"/>
      <c r="U11" s="223">
        <v>41821</v>
      </c>
      <c r="V11" s="224"/>
      <c r="W11" s="225"/>
      <c r="X11" s="223">
        <v>41852</v>
      </c>
      <c r="Y11" s="224"/>
      <c r="Z11" s="224"/>
      <c r="AA11" s="225"/>
      <c r="AB11" s="228">
        <v>41883</v>
      </c>
      <c r="AC11" s="229"/>
      <c r="AD11" s="229"/>
      <c r="AE11" s="230"/>
      <c r="AF11" s="223">
        <v>41913</v>
      </c>
      <c r="AG11" s="224"/>
      <c r="AH11" s="224"/>
      <c r="AI11" s="225"/>
      <c r="AJ11" s="223">
        <v>41944</v>
      </c>
      <c r="AK11" s="224"/>
      <c r="AL11" s="224"/>
      <c r="AM11" s="225"/>
      <c r="AN11" s="223">
        <v>41974</v>
      </c>
      <c r="AO11" s="224"/>
      <c r="AP11" s="224"/>
      <c r="AQ11" s="225"/>
    </row>
    <row r="12" spans="2:43" ht="23.25" customHeight="1" thickBot="1">
      <c r="B12" s="227"/>
      <c r="C12" s="8" t="s">
        <v>0</v>
      </c>
      <c r="D12" s="9" t="s">
        <v>1</v>
      </c>
      <c r="E12" s="7" t="s">
        <v>27</v>
      </c>
      <c r="F12" s="8" t="s">
        <v>0</v>
      </c>
      <c r="G12" s="9" t="s">
        <v>1</v>
      </c>
      <c r="H12" s="7" t="s">
        <v>27</v>
      </c>
      <c r="I12" s="8" t="s">
        <v>0</v>
      </c>
      <c r="J12" s="9" t="s">
        <v>1</v>
      </c>
      <c r="K12" s="7" t="s">
        <v>27</v>
      </c>
      <c r="L12" s="8" t="s">
        <v>0</v>
      </c>
      <c r="M12" s="9" t="s">
        <v>1</v>
      </c>
      <c r="N12" s="7" t="s">
        <v>27</v>
      </c>
      <c r="O12" s="8" t="s">
        <v>0</v>
      </c>
      <c r="P12" s="9" t="s">
        <v>1</v>
      </c>
      <c r="Q12" s="7" t="s">
        <v>27</v>
      </c>
      <c r="R12" s="8" t="s">
        <v>0</v>
      </c>
      <c r="S12" s="9" t="s">
        <v>1</v>
      </c>
      <c r="T12" s="7" t="s">
        <v>27</v>
      </c>
      <c r="U12" s="8" t="s">
        <v>0</v>
      </c>
      <c r="V12" s="9" t="s">
        <v>1</v>
      </c>
      <c r="W12" s="7" t="s">
        <v>27</v>
      </c>
      <c r="X12" s="8" t="s">
        <v>0</v>
      </c>
      <c r="Y12" s="9" t="s">
        <v>1</v>
      </c>
      <c r="Z12" s="7" t="s">
        <v>27</v>
      </c>
      <c r="AA12" s="121" t="s">
        <v>38</v>
      </c>
      <c r="AB12" s="171" t="s">
        <v>0</v>
      </c>
      <c r="AC12" s="172" t="s">
        <v>1</v>
      </c>
      <c r="AD12" s="172" t="s">
        <v>27</v>
      </c>
      <c r="AE12" s="173" t="s">
        <v>38</v>
      </c>
      <c r="AF12" s="169" t="s">
        <v>0</v>
      </c>
      <c r="AG12" s="9" t="s">
        <v>1</v>
      </c>
      <c r="AH12" s="138" t="s">
        <v>27</v>
      </c>
      <c r="AI12" s="7" t="s">
        <v>38</v>
      </c>
      <c r="AJ12" s="8" t="s">
        <v>0</v>
      </c>
      <c r="AK12" s="9" t="s">
        <v>1</v>
      </c>
      <c r="AL12" s="138" t="s">
        <v>27</v>
      </c>
      <c r="AM12" s="7" t="s">
        <v>38</v>
      </c>
      <c r="AN12" s="8" t="s">
        <v>0</v>
      </c>
      <c r="AO12" s="9" t="s">
        <v>1</v>
      </c>
      <c r="AP12" s="138" t="s">
        <v>27</v>
      </c>
      <c r="AQ12" s="7" t="s">
        <v>38</v>
      </c>
    </row>
    <row r="13" spans="2:43">
      <c r="B13" s="10" t="s">
        <v>3</v>
      </c>
      <c r="C13" s="31">
        <v>81</v>
      </c>
      <c r="D13" s="32">
        <v>40</v>
      </c>
      <c r="E13" s="33">
        <v>45</v>
      </c>
      <c r="F13" s="31">
        <v>81</v>
      </c>
      <c r="G13" s="32">
        <v>40</v>
      </c>
      <c r="H13" s="33">
        <v>47</v>
      </c>
      <c r="I13" s="48">
        <v>81</v>
      </c>
      <c r="J13" s="49">
        <v>40</v>
      </c>
      <c r="K13" s="50">
        <v>47</v>
      </c>
      <c r="L13" s="48">
        <v>81</v>
      </c>
      <c r="M13" s="49">
        <v>40</v>
      </c>
      <c r="N13" s="50">
        <v>47</v>
      </c>
      <c r="O13" s="72">
        <v>82</v>
      </c>
      <c r="P13" s="73">
        <v>41</v>
      </c>
      <c r="Q13" s="74">
        <v>48</v>
      </c>
      <c r="R13" s="96">
        <v>82</v>
      </c>
      <c r="S13" s="97">
        <v>41</v>
      </c>
      <c r="T13" s="98">
        <v>48</v>
      </c>
      <c r="U13" s="96">
        <v>82</v>
      </c>
      <c r="V13" s="97">
        <v>41</v>
      </c>
      <c r="W13" s="98">
        <v>48</v>
      </c>
      <c r="X13" s="129">
        <v>82</v>
      </c>
      <c r="Y13" s="130">
        <v>41</v>
      </c>
      <c r="Z13" s="131">
        <v>48</v>
      </c>
      <c r="AA13" s="139">
        <v>0</v>
      </c>
      <c r="AB13" s="132">
        <v>82</v>
      </c>
      <c r="AC13" s="170">
        <v>41</v>
      </c>
      <c r="AD13" s="170">
        <v>49</v>
      </c>
      <c r="AE13" s="134">
        <v>0</v>
      </c>
      <c r="AF13" s="190">
        <v>82</v>
      </c>
      <c r="AG13" s="170">
        <v>41</v>
      </c>
      <c r="AH13" s="170">
        <v>49</v>
      </c>
      <c r="AI13" s="191">
        <v>0</v>
      </c>
      <c r="AJ13" s="197">
        <v>83</v>
      </c>
      <c r="AK13" s="197">
        <v>42</v>
      </c>
      <c r="AL13" s="212">
        <v>51</v>
      </c>
      <c r="AM13" s="198">
        <v>0</v>
      </c>
      <c r="AN13" s="197">
        <v>83</v>
      </c>
      <c r="AO13" s="197">
        <v>42</v>
      </c>
      <c r="AP13" s="212">
        <v>52</v>
      </c>
      <c r="AQ13" s="198">
        <v>0</v>
      </c>
    </row>
    <row r="14" spans="2:43">
      <c r="B14" s="11" t="s">
        <v>4</v>
      </c>
      <c r="C14" s="34">
        <v>20</v>
      </c>
      <c r="D14" s="35">
        <v>9</v>
      </c>
      <c r="E14" s="36">
        <v>7</v>
      </c>
      <c r="F14" s="34">
        <v>20</v>
      </c>
      <c r="G14" s="35">
        <v>9</v>
      </c>
      <c r="H14" s="36">
        <v>7</v>
      </c>
      <c r="I14" s="51">
        <v>20</v>
      </c>
      <c r="J14" s="52">
        <v>9</v>
      </c>
      <c r="K14" s="53">
        <v>8</v>
      </c>
      <c r="L14" s="51">
        <v>20</v>
      </c>
      <c r="M14" s="52">
        <v>9</v>
      </c>
      <c r="N14" s="53">
        <v>8</v>
      </c>
      <c r="O14" s="75">
        <v>20</v>
      </c>
      <c r="P14" s="76">
        <v>9</v>
      </c>
      <c r="Q14" s="77">
        <v>8</v>
      </c>
      <c r="R14" s="99">
        <v>20</v>
      </c>
      <c r="S14" s="100">
        <v>9</v>
      </c>
      <c r="T14" s="101">
        <v>8</v>
      </c>
      <c r="U14" s="99">
        <v>20</v>
      </c>
      <c r="V14" s="100">
        <v>9</v>
      </c>
      <c r="W14" s="101">
        <v>8</v>
      </c>
      <c r="X14" s="132">
        <v>20</v>
      </c>
      <c r="Y14" s="133">
        <v>9</v>
      </c>
      <c r="Z14" s="134">
        <v>8</v>
      </c>
      <c r="AA14" s="139">
        <v>0</v>
      </c>
      <c r="AB14" s="132">
        <v>20</v>
      </c>
      <c r="AC14" s="170">
        <v>9</v>
      </c>
      <c r="AD14" s="170">
        <v>8</v>
      </c>
      <c r="AE14" s="134">
        <v>0</v>
      </c>
      <c r="AF14" s="190">
        <v>20</v>
      </c>
      <c r="AG14" s="170">
        <v>9</v>
      </c>
      <c r="AH14" s="170">
        <v>8</v>
      </c>
      <c r="AI14" s="191">
        <v>0</v>
      </c>
      <c r="AJ14" s="199">
        <v>20</v>
      </c>
      <c r="AK14" s="199">
        <v>9</v>
      </c>
      <c r="AL14" s="213">
        <v>9</v>
      </c>
      <c r="AM14" s="200">
        <v>0</v>
      </c>
      <c r="AN14" s="199">
        <v>20</v>
      </c>
      <c r="AO14" s="199">
        <v>9</v>
      </c>
      <c r="AP14" s="213">
        <v>9</v>
      </c>
      <c r="AQ14" s="200">
        <v>0</v>
      </c>
    </row>
    <row r="15" spans="2:43">
      <c r="B15" s="11" t="s">
        <v>5</v>
      </c>
      <c r="C15" s="34">
        <v>18</v>
      </c>
      <c r="D15" s="35">
        <v>4</v>
      </c>
      <c r="E15" s="36">
        <v>6</v>
      </c>
      <c r="F15" s="34">
        <v>18</v>
      </c>
      <c r="G15" s="35">
        <v>4</v>
      </c>
      <c r="H15" s="36">
        <v>8</v>
      </c>
      <c r="I15" s="51">
        <v>18</v>
      </c>
      <c r="J15" s="52">
        <v>4</v>
      </c>
      <c r="K15" s="53">
        <v>8</v>
      </c>
      <c r="L15" s="51">
        <v>18</v>
      </c>
      <c r="M15" s="52">
        <v>4</v>
      </c>
      <c r="N15" s="53">
        <v>8</v>
      </c>
      <c r="O15" s="75">
        <v>18</v>
      </c>
      <c r="P15" s="76">
        <v>4</v>
      </c>
      <c r="Q15" s="77">
        <v>8</v>
      </c>
      <c r="R15" s="99">
        <v>18</v>
      </c>
      <c r="S15" s="100">
        <v>4</v>
      </c>
      <c r="T15" s="101">
        <v>8</v>
      </c>
      <c r="U15" s="99">
        <v>18</v>
      </c>
      <c r="V15" s="100">
        <v>4</v>
      </c>
      <c r="W15" s="101">
        <v>8</v>
      </c>
      <c r="X15" s="132">
        <v>18</v>
      </c>
      <c r="Y15" s="133">
        <v>4</v>
      </c>
      <c r="Z15" s="134">
        <v>8</v>
      </c>
      <c r="AA15" s="139">
        <v>0</v>
      </c>
      <c r="AB15" s="132">
        <v>18</v>
      </c>
      <c r="AC15" s="170">
        <v>4</v>
      </c>
      <c r="AD15" s="170">
        <v>8</v>
      </c>
      <c r="AE15" s="134">
        <v>0</v>
      </c>
      <c r="AF15" s="190">
        <v>18</v>
      </c>
      <c r="AG15" s="170">
        <v>4</v>
      </c>
      <c r="AH15" s="170">
        <v>9</v>
      </c>
      <c r="AI15" s="191">
        <v>0</v>
      </c>
      <c r="AJ15" s="199">
        <v>18</v>
      </c>
      <c r="AK15" s="199">
        <v>4</v>
      </c>
      <c r="AL15" s="213">
        <v>9</v>
      </c>
      <c r="AM15" s="200">
        <v>0</v>
      </c>
      <c r="AN15" s="199">
        <v>18</v>
      </c>
      <c r="AO15" s="199">
        <v>4</v>
      </c>
      <c r="AP15" s="213">
        <v>9</v>
      </c>
      <c r="AQ15" s="200">
        <v>0</v>
      </c>
    </row>
    <row r="16" spans="2:43">
      <c r="B16" s="11" t="s">
        <v>6</v>
      </c>
      <c r="C16" s="34">
        <v>25</v>
      </c>
      <c r="D16" s="35">
        <v>12</v>
      </c>
      <c r="E16" s="36">
        <v>8</v>
      </c>
      <c r="F16" s="34">
        <v>25</v>
      </c>
      <c r="G16" s="35">
        <v>12</v>
      </c>
      <c r="H16" s="36">
        <v>8</v>
      </c>
      <c r="I16" s="51">
        <v>25</v>
      </c>
      <c r="J16" s="52">
        <v>12</v>
      </c>
      <c r="K16" s="53">
        <v>8</v>
      </c>
      <c r="L16" s="51">
        <v>25</v>
      </c>
      <c r="M16" s="52">
        <v>12</v>
      </c>
      <c r="N16" s="53">
        <v>8</v>
      </c>
      <c r="O16" s="75">
        <v>25</v>
      </c>
      <c r="P16" s="76">
        <v>12</v>
      </c>
      <c r="Q16" s="77">
        <v>8</v>
      </c>
      <c r="R16" s="99">
        <v>25</v>
      </c>
      <c r="S16" s="100">
        <v>12</v>
      </c>
      <c r="T16" s="101">
        <v>9</v>
      </c>
      <c r="U16" s="99">
        <v>25</v>
      </c>
      <c r="V16" s="100">
        <v>12</v>
      </c>
      <c r="W16" s="101">
        <v>9</v>
      </c>
      <c r="X16" s="132">
        <v>25</v>
      </c>
      <c r="Y16" s="133">
        <v>12</v>
      </c>
      <c r="Z16" s="134">
        <v>9</v>
      </c>
      <c r="AA16" s="139">
        <v>0</v>
      </c>
      <c r="AB16" s="132">
        <v>25</v>
      </c>
      <c r="AC16" s="170">
        <v>12</v>
      </c>
      <c r="AD16" s="170">
        <v>9</v>
      </c>
      <c r="AE16" s="134">
        <v>0</v>
      </c>
      <c r="AF16" s="190">
        <v>25</v>
      </c>
      <c r="AG16" s="170">
        <v>12</v>
      </c>
      <c r="AH16" s="170">
        <v>9</v>
      </c>
      <c r="AI16" s="191">
        <v>0</v>
      </c>
      <c r="AJ16" s="199">
        <v>25</v>
      </c>
      <c r="AK16" s="199">
        <v>12</v>
      </c>
      <c r="AL16" s="213">
        <v>9</v>
      </c>
      <c r="AM16" s="200">
        <v>0</v>
      </c>
      <c r="AN16" s="199">
        <v>25</v>
      </c>
      <c r="AO16" s="199">
        <v>12</v>
      </c>
      <c r="AP16" s="213">
        <v>9</v>
      </c>
      <c r="AQ16" s="200">
        <v>0</v>
      </c>
    </row>
    <row r="17" spans="2:43">
      <c r="B17" s="11" t="s">
        <v>7</v>
      </c>
      <c r="C17" s="34">
        <v>45</v>
      </c>
      <c r="D17" s="35">
        <v>20</v>
      </c>
      <c r="E17" s="36">
        <v>21</v>
      </c>
      <c r="F17" s="34">
        <v>45</v>
      </c>
      <c r="G17" s="35">
        <v>20</v>
      </c>
      <c r="H17" s="36">
        <v>21</v>
      </c>
      <c r="I17" s="51">
        <v>45</v>
      </c>
      <c r="J17" s="52">
        <v>20</v>
      </c>
      <c r="K17" s="53">
        <v>21</v>
      </c>
      <c r="L17" s="51">
        <v>45</v>
      </c>
      <c r="M17" s="52">
        <v>20</v>
      </c>
      <c r="N17" s="53">
        <v>21</v>
      </c>
      <c r="O17" s="75">
        <v>45</v>
      </c>
      <c r="P17" s="76">
        <v>20</v>
      </c>
      <c r="Q17" s="77">
        <v>21</v>
      </c>
      <c r="R17" s="99">
        <v>45</v>
      </c>
      <c r="S17" s="100">
        <v>20</v>
      </c>
      <c r="T17" s="101">
        <v>21</v>
      </c>
      <c r="U17" s="99">
        <v>45</v>
      </c>
      <c r="V17" s="100">
        <v>20</v>
      </c>
      <c r="W17" s="101">
        <v>23</v>
      </c>
      <c r="X17" s="132">
        <v>45</v>
      </c>
      <c r="Y17" s="133">
        <v>20</v>
      </c>
      <c r="Z17" s="134">
        <v>23</v>
      </c>
      <c r="AA17" s="139">
        <v>0</v>
      </c>
      <c r="AB17" s="132">
        <v>46</v>
      </c>
      <c r="AC17" s="170">
        <v>20</v>
      </c>
      <c r="AD17" s="170">
        <v>23</v>
      </c>
      <c r="AE17" s="134">
        <v>0</v>
      </c>
      <c r="AF17" s="190">
        <v>46</v>
      </c>
      <c r="AG17" s="170">
        <v>20</v>
      </c>
      <c r="AH17" s="170">
        <v>24</v>
      </c>
      <c r="AI17" s="191">
        <v>0</v>
      </c>
      <c r="AJ17" s="199">
        <v>46</v>
      </c>
      <c r="AK17" s="199">
        <v>20</v>
      </c>
      <c r="AL17" s="213">
        <v>24</v>
      </c>
      <c r="AM17" s="200">
        <v>0</v>
      </c>
      <c r="AN17" s="199">
        <v>46</v>
      </c>
      <c r="AO17" s="199">
        <v>20</v>
      </c>
      <c r="AP17" s="213">
        <v>24</v>
      </c>
      <c r="AQ17" s="200">
        <v>0</v>
      </c>
    </row>
    <row r="18" spans="2:43">
      <c r="B18" s="11" t="s">
        <v>8</v>
      </c>
      <c r="C18" s="34">
        <v>33</v>
      </c>
      <c r="D18" s="35">
        <v>10</v>
      </c>
      <c r="E18" s="36">
        <v>18</v>
      </c>
      <c r="F18" s="34">
        <v>33</v>
      </c>
      <c r="G18" s="35">
        <v>10</v>
      </c>
      <c r="H18" s="36">
        <v>18</v>
      </c>
      <c r="I18" s="51">
        <v>33</v>
      </c>
      <c r="J18" s="52">
        <v>10</v>
      </c>
      <c r="K18" s="53">
        <v>18</v>
      </c>
      <c r="L18" s="51">
        <v>33</v>
      </c>
      <c r="M18" s="52">
        <v>10</v>
      </c>
      <c r="N18" s="53">
        <v>18</v>
      </c>
      <c r="O18" s="75">
        <v>33</v>
      </c>
      <c r="P18" s="76">
        <v>10</v>
      </c>
      <c r="Q18" s="77">
        <v>18</v>
      </c>
      <c r="R18" s="99">
        <v>33</v>
      </c>
      <c r="S18" s="100">
        <v>10</v>
      </c>
      <c r="T18" s="101">
        <v>18</v>
      </c>
      <c r="U18" s="99">
        <v>33</v>
      </c>
      <c r="V18" s="100">
        <v>10</v>
      </c>
      <c r="W18" s="101">
        <v>18</v>
      </c>
      <c r="X18" s="132">
        <v>33</v>
      </c>
      <c r="Y18" s="133">
        <v>10</v>
      </c>
      <c r="Z18" s="134">
        <v>18</v>
      </c>
      <c r="AA18" s="139">
        <v>0</v>
      </c>
      <c r="AB18" s="132">
        <v>33</v>
      </c>
      <c r="AC18" s="170">
        <v>10</v>
      </c>
      <c r="AD18" s="170">
        <v>18</v>
      </c>
      <c r="AE18" s="134">
        <v>0</v>
      </c>
      <c r="AF18" s="190">
        <v>33</v>
      </c>
      <c r="AG18" s="170">
        <v>10</v>
      </c>
      <c r="AH18" s="170">
        <v>18</v>
      </c>
      <c r="AI18" s="191">
        <v>0</v>
      </c>
      <c r="AJ18" s="199">
        <v>33</v>
      </c>
      <c r="AK18" s="199">
        <v>10</v>
      </c>
      <c r="AL18" s="213">
        <v>19</v>
      </c>
      <c r="AM18" s="200">
        <v>0</v>
      </c>
      <c r="AN18" s="199">
        <v>33</v>
      </c>
      <c r="AO18" s="199">
        <v>10</v>
      </c>
      <c r="AP18" s="213">
        <v>19</v>
      </c>
      <c r="AQ18" s="200">
        <v>0</v>
      </c>
    </row>
    <row r="19" spans="2:43">
      <c r="B19" s="11" t="s">
        <v>9</v>
      </c>
      <c r="C19" s="34">
        <v>74</v>
      </c>
      <c r="D19" s="35">
        <v>52</v>
      </c>
      <c r="E19" s="36">
        <v>39</v>
      </c>
      <c r="F19" s="34">
        <v>74</v>
      </c>
      <c r="G19" s="35">
        <v>52</v>
      </c>
      <c r="H19" s="36">
        <v>39</v>
      </c>
      <c r="I19" s="51">
        <v>74</v>
      </c>
      <c r="J19" s="52">
        <v>52</v>
      </c>
      <c r="K19" s="53">
        <v>39</v>
      </c>
      <c r="L19" s="51">
        <v>75</v>
      </c>
      <c r="M19" s="52">
        <v>53</v>
      </c>
      <c r="N19" s="53">
        <v>39</v>
      </c>
      <c r="O19" s="75">
        <v>75</v>
      </c>
      <c r="P19" s="76">
        <v>53</v>
      </c>
      <c r="Q19" s="77">
        <v>41</v>
      </c>
      <c r="R19" s="99">
        <v>75</v>
      </c>
      <c r="S19" s="100">
        <v>53</v>
      </c>
      <c r="T19" s="101">
        <v>41</v>
      </c>
      <c r="U19" s="99">
        <v>75</v>
      </c>
      <c r="V19" s="100">
        <v>53</v>
      </c>
      <c r="W19" s="101">
        <v>41</v>
      </c>
      <c r="X19" s="132">
        <v>77</v>
      </c>
      <c r="Y19" s="133">
        <v>55</v>
      </c>
      <c r="Z19" s="134">
        <v>45</v>
      </c>
      <c r="AA19" s="139">
        <v>0</v>
      </c>
      <c r="AB19" s="132">
        <v>78</v>
      </c>
      <c r="AC19" s="170">
        <v>56</v>
      </c>
      <c r="AD19" s="170">
        <v>45</v>
      </c>
      <c r="AE19" s="134">
        <v>0</v>
      </c>
      <c r="AF19" s="190">
        <v>79</v>
      </c>
      <c r="AG19" s="170">
        <v>57</v>
      </c>
      <c r="AH19" s="170">
        <v>46</v>
      </c>
      <c r="AI19" s="191">
        <v>0</v>
      </c>
      <c r="AJ19" s="199">
        <v>79</v>
      </c>
      <c r="AK19" s="199">
        <v>57</v>
      </c>
      <c r="AL19" s="213">
        <v>47</v>
      </c>
      <c r="AM19" s="200">
        <v>0</v>
      </c>
      <c r="AN19" s="199">
        <v>79</v>
      </c>
      <c r="AO19" s="199">
        <v>57</v>
      </c>
      <c r="AP19" s="213">
        <v>48</v>
      </c>
      <c r="AQ19" s="200">
        <v>0</v>
      </c>
    </row>
    <row r="20" spans="2:43">
      <c r="B20" s="11" t="s">
        <v>10</v>
      </c>
      <c r="C20" s="34">
        <v>71</v>
      </c>
      <c r="D20" s="35">
        <v>48</v>
      </c>
      <c r="E20" s="36">
        <v>40</v>
      </c>
      <c r="F20" s="34">
        <v>72</v>
      </c>
      <c r="G20" s="35">
        <v>49</v>
      </c>
      <c r="H20" s="36">
        <v>41</v>
      </c>
      <c r="I20" s="51">
        <v>72</v>
      </c>
      <c r="J20" s="52">
        <v>49</v>
      </c>
      <c r="K20" s="53">
        <v>41</v>
      </c>
      <c r="L20" s="51">
        <v>72</v>
      </c>
      <c r="M20" s="52">
        <v>49</v>
      </c>
      <c r="N20" s="53">
        <v>41</v>
      </c>
      <c r="O20" s="75">
        <v>72</v>
      </c>
      <c r="P20" s="76">
        <v>49</v>
      </c>
      <c r="Q20" s="77">
        <v>41</v>
      </c>
      <c r="R20" s="99">
        <v>72</v>
      </c>
      <c r="S20" s="100">
        <v>49</v>
      </c>
      <c r="T20" s="101">
        <v>41</v>
      </c>
      <c r="U20" s="99">
        <v>72</v>
      </c>
      <c r="V20" s="100">
        <v>49</v>
      </c>
      <c r="W20" s="101">
        <v>41</v>
      </c>
      <c r="X20" s="132">
        <v>73</v>
      </c>
      <c r="Y20" s="133">
        <v>49</v>
      </c>
      <c r="Z20" s="134">
        <v>41</v>
      </c>
      <c r="AA20" s="139">
        <v>0</v>
      </c>
      <c r="AB20" s="132">
        <v>75</v>
      </c>
      <c r="AC20" s="170">
        <v>51</v>
      </c>
      <c r="AD20" s="170">
        <v>41</v>
      </c>
      <c r="AE20" s="134">
        <v>0</v>
      </c>
      <c r="AF20" s="190">
        <v>75</v>
      </c>
      <c r="AG20" s="170">
        <v>51</v>
      </c>
      <c r="AH20" s="170">
        <v>41</v>
      </c>
      <c r="AI20" s="191">
        <v>5</v>
      </c>
      <c r="AJ20" s="199">
        <v>75</v>
      </c>
      <c r="AK20" s="199">
        <v>51</v>
      </c>
      <c r="AL20" s="213">
        <v>41</v>
      </c>
      <c r="AM20" s="200">
        <v>5</v>
      </c>
      <c r="AN20" s="199">
        <v>75</v>
      </c>
      <c r="AO20" s="199">
        <v>51</v>
      </c>
      <c r="AP20" s="213">
        <v>42</v>
      </c>
      <c r="AQ20" s="200">
        <v>5</v>
      </c>
    </row>
    <row r="21" spans="2:43">
      <c r="B21" s="11" t="s">
        <v>11</v>
      </c>
      <c r="C21" s="34">
        <v>9</v>
      </c>
      <c r="D21" s="35">
        <v>5</v>
      </c>
      <c r="E21" s="36">
        <v>3</v>
      </c>
      <c r="F21" s="34">
        <v>9</v>
      </c>
      <c r="G21" s="35">
        <v>5</v>
      </c>
      <c r="H21" s="36">
        <v>3</v>
      </c>
      <c r="I21" s="51">
        <v>9</v>
      </c>
      <c r="J21" s="52">
        <v>5</v>
      </c>
      <c r="K21" s="53">
        <v>3</v>
      </c>
      <c r="L21" s="51">
        <v>9</v>
      </c>
      <c r="M21" s="52">
        <v>5</v>
      </c>
      <c r="N21" s="53">
        <v>3</v>
      </c>
      <c r="O21" s="75">
        <v>10</v>
      </c>
      <c r="P21" s="76">
        <v>5</v>
      </c>
      <c r="Q21" s="77">
        <v>4</v>
      </c>
      <c r="R21" s="99">
        <v>10</v>
      </c>
      <c r="S21" s="100">
        <v>5</v>
      </c>
      <c r="T21" s="101">
        <v>4</v>
      </c>
      <c r="U21" s="99">
        <v>10</v>
      </c>
      <c r="V21" s="100">
        <v>5</v>
      </c>
      <c r="W21" s="101">
        <v>4</v>
      </c>
      <c r="X21" s="132">
        <v>10</v>
      </c>
      <c r="Y21" s="133">
        <v>5</v>
      </c>
      <c r="Z21" s="134">
        <v>4</v>
      </c>
      <c r="AA21" s="139">
        <v>0</v>
      </c>
      <c r="AB21" s="132">
        <v>10</v>
      </c>
      <c r="AC21" s="170">
        <v>5</v>
      </c>
      <c r="AD21" s="170">
        <v>4</v>
      </c>
      <c r="AE21" s="134">
        <v>0</v>
      </c>
      <c r="AF21" s="190">
        <v>10</v>
      </c>
      <c r="AG21" s="170">
        <v>5</v>
      </c>
      <c r="AH21" s="170">
        <v>4</v>
      </c>
      <c r="AI21" s="191">
        <v>0</v>
      </c>
      <c r="AJ21" s="199">
        <v>10</v>
      </c>
      <c r="AK21" s="199">
        <v>5</v>
      </c>
      <c r="AL21" s="213">
        <v>4</v>
      </c>
      <c r="AM21" s="200">
        <v>0</v>
      </c>
      <c r="AN21" s="199">
        <v>10</v>
      </c>
      <c r="AO21" s="199">
        <v>5</v>
      </c>
      <c r="AP21" s="213">
        <v>4</v>
      </c>
      <c r="AQ21" s="200">
        <v>0</v>
      </c>
    </row>
    <row r="22" spans="2:43">
      <c r="B22" s="11" t="s">
        <v>12</v>
      </c>
      <c r="C22" s="34">
        <v>568</v>
      </c>
      <c r="D22" s="35">
        <v>474</v>
      </c>
      <c r="E22" s="36">
        <v>502</v>
      </c>
      <c r="F22" s="34">
        <v>569</v>
      </c>
      <c r="G22" s="35">
        <v>475</v>
      </c>
      <c r="H22" s="36">
        <f>502+4</f>
        <v>506</v>
      </c>
      <c r="I22" s="51">
        <v>569</v>
      </c>
      <c r="J22" s="52">
        <v>478</v>
      </c>
      <c r="K22" s="53">
        <v>508</v>
      </c>
      <c r="L22" s="51">
        <v>569</v>
      </c>
      <c r="M22" s="52">
        <v>478</v>
      </c>
      <c r="N22" s="53">
        <v>511</v>
      </c>
      <c r="O22" s="75">
        <v>572</v>
      </c>
      <c r="P22" s="76">
        <v>479</v>
      </c>
      <c r="Q22" s="77">
        <v>516</v>
      </c>
      <c r="R22" s="99">
        <v>573</v>
      </c>
      <c r="S22" s="100">
        <v>479</v>
      </c>
      <c r="T22" s="101">
        <v>521</v>
      </c>
      <c r="U22" s="99">
        <v>574</v>
      </c>
      <c r="V22" s="100">
        <v>479</v>
      </c>
      <c r="W22" s="101">
        <v>523</v>
      </c>
      <c r="X22" s="132">
        <v>576</v>
      </c>
      <c r="Y22" s="133">
        <v>480</v>
      </c>
      <c r="Z22" s="134">
        <v>527</v>
      </c>
      <c r="AA22" s="139">
        <v>0</v>
      </c>
      <c r="AB22" s="132">
        <v>578</v>
      </c>
      <c r="AC22" s="170">
        <v>481</v>
      </c>
      <c r="AD22" s="170">
        <v>531</v>
      </c>
      <c r="AE22" s="134">
        <v>0</v>
      </c>
      <c r="AF22" s="190">
        <v>580</v>
      </c>
      <c r="AG22" s="170">
        <v>482</v>
      </c>
      <c r="AH22" s="170">
        <v>545</v>
      </c>
      <c r="AI22" s="191">
        <v>14</v>
      </c>
      <c r="AJ22" s="199">
        <v>581</v>
      </c>
      <c r="AK22" s="199">
        <v>483</v>
      </c>
      <c r="AL22" s="213">
        <v>551</v>
      </c>
      <c r="AM22" s="200">
        <v>14</v>
      </c>
      <c r="AN22" s="199">
        <v>581</v>
      </c>
      <c r="AO22" s="199">
        <v>483</v>
      </c>
      <c r="AP22" s="213">
        <v>556</v>
      </c>
      <c r="AQ22" s="200">
        <v>16</v>
      </c>
    </row>
    <row r="23" spans="2:43">
      <c r="B23" s="11" t="s">
        <v>13</v>
      </c>
      <c r="C23" s="34">
        <v>47</v>
      </c>
      <c r="D23" s="35">
        <v>35</v>
      </c>
      <c r="E23" s="36">
        <v>37</v>
      </c>
      <c r="F23" s="34">
        <v>47</v>
      </c>
      <c r="G23" s="35">
        <v>35</v>
      </c>
      <c r="H23" s="36">
        <v>37</v>
      </c>
      <c r="I23" s="51">
        <v>47</v>
      </c>
      <c r="J23" s="52">
        <v>35</v>
      </c>
      <c r="K23" s="53">
        <v>37</v>
      </c>
      <c r="L23" s="51">
        <v>47</v>
      </c>
      <c r="M23" s="52">
        <v>35</v>
      </c>
      <c r="N23" s="53">
        <v>37</v>
      </c>
      <c r="O23" s="75">
        <v>47</v>
      </c>
      <c r="P23" s="76">
        <v>35</v>
      </c>
      <c r="Q23" s="77">
        <v>37</v>
      </c>
      <c r="R23" s="99">
        <v>47</v>
      </c>
      <c r="S23" s="100">
        <v>35</v>
      </c>
      <c r="T23" s="101">
        <v>37</v>
      </c>
      <c r="U23" s="99">
        <v>48</v>
      </c>
      <c r="V23" s="100">
        <v>36</v>
      </c>
      <c r="W23" s="101">
        <v>37</v>
      </c>
      <c r="X23" s="132">
        <v>48</v>
      </c>
      <c r="Y23" s="133">
        <v>36</v>
      </c>
      <c r="Z23" s="134">
        <v>37</v>
      </c>
      <c r="AA23" s="139">
        <v>0</v>
      </c>
      <c r="AB23" s="132">
        <v>48</v>
      </c>
      <c r="AC23" s="170">
        <v>36</v>
      </c>
      <c r="AD23" s="170">
        <v>38</v>
      </c>
      <c r="AE23" s="134">
        <v>0</v>
      </c>
      <c r="AF23" s="190">
        <v>48</v>
      </c>
      <c r="AG23" s="170">
        <v>36</v>
      </c>
      <c r="AH23" s="170">
        <v>38</v>
      </c>
      <c r="AI23" s="191">
        <v>0</v>
      </c>
      <c r="AJ23" s="199">
        <v>49</v>
      </c>
      <c r="AK23" s="199">
        <v>36</v>
      </c>
      <c r="AL23" s="213">
        <v>38</v>
      </c>
      <c r="AM23" s="200">
        <v>0</v>
      </c>
      <c r="AN23" s="199">
        <v>49</v>
      </c>
      <c r="AO23" s="199">
        <v>36</v>
      </c>
      <c r="AP23" s="213">
        <v>39</v>
      </c>
      <c r="AQ23" s="200">
        <v>0</v>
      </c>
    </row>
    <row r="24" spans="2:43">
      <c r="B24" s="11" t="s">
        <v>14</v>
      </c>
      <c r="C24" s="34">
        <v>65</v>
      </c>
      <c r="D24" s="35">
        <v>33</v>
      </c>
      <c r="E24" s="36">
        <v>30</v>
      </c>
      <c r="F24" s="34">
        <v>65</v>
      </c>
      <c r="G24" s="35">
        <v>33</v>
      </c>
      <c r="H24" s="36">
        <v>30</v>
      </c>
      <c r="I24" s="51">
        <v>65</v>
      </c>
      <c r="J24" s="52">
        <v>33</v>
      </c>
      <c r="K24" s="53">
        <v>30</v>
      </c>
      <c r="L24" s="51">
        <v>65</v>
      </c>
      <c r="M24" s="52">
        <v>33</v>
      </c>
      <c r="N24" s="53">
        <v>30</v>
      </c>
      <c r="O24" s="75">
        <v>65</v>
      </c>
      <c r="P24" s="76">
        <v>33</v>
      </c>
      <c r="Q24" s="77">
        <v>32</v>
      </c>
      <c r="R24" s="99">
        <v>65</v>
      </c>
      <c r="S24" s="100">
        <v>33</v>
      </c>
      <c r="T24" s="101">
        <v>32</v>
      </c>
      <c r="U24" s="99">
        <v>65</v>
      </c>
      <c r="V24" s="100">
        <v>33</v>
      </c>
      <c r="W24" s="101">
        <v>32</v>
      </c>
      <c r="X24" s="132">
        <v>65</v>
      </c>
      <c r="Y24" s="133">
        <v>33</v>
      </c>
      <c r="Z24" s="134">
        <v>32</v>
      </c>
      <c r="AA24" s="139">
        <v>0</v>
      </c>
      <c r="AB24" s="132">
        <v>65</v>
      </c>
      <c r="AC24" s="170">
        <v>33</v>
      </c>
      <c r="AD24" s="170">
        <v>32</v>
      </c>
      <c r="AE24" s="134">
        <v>0</v>
      </c>
      <c r="AF24" s="190">
        <v>66</v>
      </c>
      <c r="AG24" s="170">
        <v>34</v>
      </c>
      <c r="AH24" s="170">
        <v>32</v>
      </c>
      <c r="AI24" s="191">
        <v>0</v>
      </c>
      <c r="AJ24" s="199">
        <v>66</v>
      </c>
      <c r="AK24" s="199">
        <v>34</v>
      </c>
      <c r="AL24" s="213">
        <v>32</v>
      </c>
      <c r="AM24" s="200">
        <v>0</v>
      </c>
      <c r="AN24" s="199">
        <v>66</v>
      </c>
      <c r="AO24" s="199">
        <v>34</v>
      </c>
      <c r="AP24" s="213">
        <v>34</v>
      </c>
      <c r="AQ24" s="200">
        <v>0</v>
      </c>
    </row>
    <row r="25" spans="2:43">
      <c r="B25" s="11" t="s">
        <v>15</v>
      </c>
      <c r="C25" s="34">
        <v>92</v>
      </c>
      <c r="D25" s="35">
        <v>52</v>
      </c>
      <c r="E25" s="36">
        <v>48</v>
      </c>
      <c r="F25" s="34">
        <v>92</v>
      </c>
      <c r="G25" s="35">
        <v>52</v>
      </c>
      <c r="H25" s="36">
        <v>52</v>
      </c>
      <c r="I25" s="51">
        <v>92</v>
      </c>
      <c r="J25" s="52">
        <v>54</v>
      </c>
      <c r="K25" s="53">
        <v>53</v>
      </c>
      <c r="L25" s="51">
        <v>93</v>
      </c>
      <c r="M25" s="52">
        <v>55</v>
      </c>
      <c r="N25" s="53">
        <v>53</v>
      </c>
      <c r="O25" s="75">
        <v>96</v>
      </c>
      <c r="P25" s="76">
        <v>58</v>
      </c>
      <c r="Q25" s="77">
        <v>58</v>
      </c>
      <c r="R25" s="99">
        <v>96</v>
      </c>
      <c r="S25" s="100">
        <v>58</v>
      </c>
      <c r="T25" s="101">
        <v>59</v>
      </c>
      <c r="U25" s="99">
        <v>96</v>
      </c>
      <c r="V25" s="100">
        <v>58</v>
      </c>
      <c r="W25" s="101">
        <v>59</v>
      </c>
      <c r="X25" s="132">
        <v>96</v>
      </c>
      <c r="Y25" s="133">
        <v>58</v>
      </c>
      <c r="Z25" s="134">
        <v>61</v>
      </c>
      <c r="AA25" s="139">
        <v>0</v>
      </c>
      <c r="AB25" s="132">
        <v>96</v>
      </c>
      <c r="AC25" s="170">
        <v>58</v>
      </c>
      <c r="AD25" s="170">
        <v>61</v>
      </c>
      <c r="AE25" s="134">
        <v>0</v>
      </c>
      <c r="AF25" s="190">
        <v>96</v>
      </c>
      <c r="AG25" s="170">
        <v>58</v>
      </c>
      <c r="AH25" s="170">
        <v>61</v>
      </c>
      <c r="AI25" s="191">
        <v>0</v>
      </c>
      <c r="AJ25" s="199">
        <v>97</v>
      </c>
      <c r="AK25" s="199">
        <v>59</v>
      </c>
      <c r="AL25" s="213">
        <v>62</v>
      </c>
      <c r="AM25" s="200">
        <v>0</v>
      </c>
      <c r="AN25" s="199">
        <v>97</v>
      </c>
      <c r="AO25" s="199">
        <v>59</v>
      </c>
      <c r="AP25" s="213">
        <v>63</v>
      </c>
      <c r="AQ25" s="200">
        <v>0</v>
      </c>
    </row>
    <row r="26" spans="2:43">
      <c r="B26" s="11" t="s">
        <v>16</v>
      </c>
      <c r="C26" s="34">
        <v>177</v>
      </c>
      <c r="D26" s="35">
        <v>115</v>
      </c>
      <c r="E26" s="36">
        <v>114</v>
      </c>
      <c r="F26" s="34">
        <v>177</v>
      </c>
      <c r="G26" s="35">
        <v>115</v>
      </c>
      <c r="H26" s="36">
        <v>116</v>
      </c>
      <c r="I26" s="51">
        <v>177</v>
      </c>
      <c r="J26" s="52">
        <v>115</v>
      </c>
      <c r="K26" s="53">
        <v>118</v>
      </c>
      <c r="L26" s="51">
        <v>177</v>
      </c>
      <c r="M26" s="52">
        <v>115</v>
      </c>
      <c r="N26" s="53">
        <v>118</v>
      </c>
      <c r="O26" s="75">
        <v>177</v>
      </c>
      <c r="P26" s="76">
        <v>115</v>
      </c>
      <c r="Q26" s="77">
        <v>119</v>
      </c>
      <c r="R26" s="99">
        <v>178</v>
      </c>
      <c r="S26" s="100">
        <v>116</v>
      </c>
      <c r="T26" s="101">
        <v>121</v>
      </c>
      <c r="U26" s="99">
        <v>178</v>
      </c>
      <c r="V26" s="100">
        <v>119</v>
      </c>
      <c r="W26" s="101">
        <v>122</v>
      </c>
      <c r="X26" s="132">
        <v>178</v>
      </c>
      <c r="Y26" s="133">
        <v>119</v>
      </c>
      <c r="Z26" s="134">
        <v>122</v>
      </c>
      <c r="AA26" s="139">
        <v>0</v>
      </c>
      <c r="AB26" s="132">
        <v>179</v>
      </c>
      <c r="AC26" s="170">
        <v>119</v>
      </c>
      <c r="AD26" s="170">
        <v>125</v>
      </c>
      <c r="AE26" s="134">
        <v>0</v>
      </c>
      <c r="AF26" s="190">
        <v>182</v>
      </c>
      <c r="AG26" s="170">
        <v>120</v>
      </c>
      <c r="AH26" s="170">
        <v>126</v>
      </c>
      <c r="AI26" s="191">
        <v>0</v>
      </c>
      <c r="AJ26" s="199">
        <v>183</v>
      </c>
      <c r="AK26" s="199">
        <v>121</v>
      </c>
      <c r="AL26" s="213">
        <v>130</v>
      </c>
      <c r="AM26" s="200">
        <v>0</v>
      </c>
      <c r="AN26" s="199">
        <v>183</v>
      </c>
      <c r="AO26" s="199">
        <v>121</v>
      </c>
      <c r="AP26" s="213">
        <v>131</v>
      </c>
      <c r="AQ26" s="200">
        <v>0</v>
      </c>
    </row>
    <row r="27" spans="2:43">
      <c r="B27" s="11" t="s">
        <v>17</v>
      </c>
      <c r="C27" s="34">
        <v>13</v>
      </c>
      <c r="D27" s="35">
        <v>4</v>
      </c>
      <c r="E27" s="36">
        <v>3</v>
      </c>
      <c r="F27" s="34">
        <v>13</v>
      </c>
      <c r="G27" s="35">
        <v>4</v>
      </c>
      <c r="H27" s="36">
        <v>3</v>
      </c>
      <c r="I27" s="51">
        <v>13</v>
      </c>
      <c r="J27" s="52">
        <v>4</v>
      </c>
      <c r="K27" s="53">
        <v>3</v>
      </c>
      <c r="L27" s="51">
        <v>13</v>
      </c>
      <c r="M27" s="52">
        <v>4</v>
      </c>
      <c r="N27" s="53">
        <v>3</v>
      </c>
      <c r="O27" s="75">
        <v>13</v>
      </c>
      <c r="P27" s="76">
        <v>4</v>
      </c>
      <c r="Q27" s="77">
        <v>3</v>
      </c>
      <c r="R27" s="99">
        <v>13</v>
      </c>
      <c r="S27" s="100">
        <v>4</v>
      </c>
      <c r="T27" s="101">
        <v>3</v>
      </c>
      <c r="U27" s="99">
        <v>13</v>
      </c>
      <c r="V27" s="100">
        <v>4</v>
      </c>
      <c r="W27" s="101">
        <v>3</v>
      </c>
      <c r="X27" s="132">
        <v>13</v>
      </c>
      <c r="Y27" s="133">
        <v>4</v>
      </c>
      <c r="Z27" s="134">
        <v>3</v>
      </c>
      <c r="AA27" s="139">
        <v>0</v>
      </c>
      <c r="AB27" s="132">
        <v>13</v>
      </c>
      <c r="AC27" s="170">
        <v>4</v>
      </c>
      <c r="AD27" s="170">
        <v>3</v>
      </c>
      <c r="AE27" s="134">
        <v>0</v>
      </c>
      <c r="AF27" s="190">
        <v>13</v>
      </c>
      <c r="AG27" s="170">
        <v>4</v>
      </c>
      <c r="AH27" s="170">
        <v>3</v>
      </c>
      <c r="AI27" s="191">
        <v>0</v>
      </c>
      <c r="AJ27" s="199">
        <v>13</v>
      </c>
      <c r="AK27" s="199">
        <v>4</v>
      </c>
      <c r="AL27" s="213">
        <v>3</v>
      </c>
      <c r="AM27" s="200">
        <v>0</v>
      </c>
      <c r="AN27" s="199">
        <v>13</v>
      </c>
      <c r="AO27" s="199">
        <v>4</v>
      </c>
      <c r="AP27" s="213">
        <v>3</v>
      </c>
      <c r="AQ27" s="200">
        <v>0</v>
      </c>
    </row>
    <row r="28" spans="2:43">
      <c r="B28" s="11" t="s">
        <v>18</v>
      </c>
      <c r="C28" s="34">
        <v>18</v>
      </c>
      <c r="D28" s="35">
        <v>3</v>
      </c>
      <c r="E28" s="36">
        <v>5</v>
      </c>
      <c r="F28" s="34">
        <v>18</v>
      </c>
      <c r="G28" s="35">
        <v>3</v>
      </c>
      <c r="H28" s="36">
        <v>5</v>
      </c>
      <c r="I28" s="51">
        <v>18</v>
      </c>
      <c r="J28" s="52">
        <v>3</v>
      </c>
      <c r="K28" s="53">
        <v>5</v>
      </c>
      <c r="L28" s="51">
        <v>18</v>
      </c>
      <c r="M28" s="52">
        <v>3</v>
      </c>
      <c r="N28" s="53">
        <v>5</v>
      </c>
      <c r="O28" s="75">
        <v>18</v>
      </c>
      <c r="P28" s="76">
        <v>3</v>
      </c>
      <c r="Q28" s="77">
        <v>5</v>
      </c>
      <c r="R28" s="99">
        <v>18</v>
      </c>
      <c r="S28" s="100">
        <v>3</v>
      </c>
      <c r="T28" s="101">
        <v>5</v>
      </c>
      <c r="U28" s="99">
        <v>18</v>
      </c>
      <c r="V28" s="100">
        <v>3</v>
      </c>
      <c r="W28" s="101">
        <v>5</v>
      </c>
      <c r="X28" s="132">
        <v>18</v>
      </c>
      <c r="Y28" s="133">
        <v>3</v>
      </c>
      <c r="Z28" s="134">
        <v>5</v>
      </c>
      <c r="AA28" s="139">
        <v>0</v>
      </c>
      <c r="AB28" s="132">
        <v>18</v>
      </c>
      <c r="AC28" s="170">
        <v>3</v>
      </c>
      <c r="AD28" s="170">
        <v>5</v>
      </c>
      <c r="AE28" s="134">
        <v>0</v>
      </c>
      <c r="AF28" s="190">
        <v>18</v>
      </c>
      <c r="AG28" s="170">
        <v>3</v>
      </c>
      <c r="AH28" s="170">
        <v>5</v>
      </c>
      <c r="AI28" s="191">
        <v>0</v>
      </c>
      <c r="AJ28" s="199">
        <v>18</v>
      </c>
      <c r="AK28" s="199">
        <v>3</v>
      </c>
      <c r="AL28" s="213">
        <v>5</v>
      </c>
      <c r="AM28" s="200">
        <v>0</v>
      </c>
      <c r="AN28" s="199">
        <v>18</v>
      </c>
      <c r="AO28" s="199">
        <v>3</v>
      </c>
      <c r="AP28" s="213">
        <v>5</v>
      </c>
      <c r="AQ28" s="200">
        <v>0</v>
      </c>
    </row>
    <row r="29" spans="2:43">
      <c r="B29" s="11" t="s">
        <v>19</v>
      </c>
      <c r="C29" s="34">
        <v>22</v>
      </c>
      <c r="D29" s="35">
        <v>13</v>
      </c>
      <c r="E29" s="36">
        <v>16</v>
      </c>
      <c r="F29" s="34">
        <v>22</v>
      </c>
      <c r="G29" s="35">
        <v>13</v>
      </c>
      <c r="H29" s="36">
        <v>16</v>
      </c>
      <c r="I29" s="51">
        <v>22</v>
      </c>
      <c r="J29" s="52">
        <v>13</v>
      </c>
      <c r="K29" s="53">
        <v>17</v>
      </c>
      <c r="L29" s="51">
        <v>22</v>
      </c>
      <c r="M29" s="52">
        <v>13</v>
      </c>
      <c r="N29" s="53">
        <v>17</v>
      </c>
      <c r="O29" s="75">
        <v>22</v>
      </c>
      <c r="P29" s="76">
        <v>13</v>
      </c>
      <c r="Q29" s="77">
        <v>17</v>
      </c>
      <c r="R29" s="99">
        <v>22</v>
      </c>
      <c r="S29" s="100">
        <v>13</v>
      </c>
      <c r="T29" s="101">
        <v>17</v>
      </c>
      <c r="U29" s="99">
        <v>22</v>
      </c>
      <c r="V29" s="100">
        <v>13</v>
      </c>
      <c r="W29" s="101">
        <v>17</v>
      </c>
      <c r="X29" s="132">
        <v>22</v>
      </c>
      <c r="Y29" s="133">
        <v>13</v>
      </c>
      <c r="Z29" s="134">
        <v>17</v>
      </c>
      <c r="AA29" s="139">
        <v>0</v>
      </c>
      <c r="AB29" s="132">
        <v>22</v>
      </c>
      <c r="AC29" s="170">
        <v>13</v>
      </c>
      <c r="AD29" s="170">
        <v>19</v>
      </c>
      <c r="AE29" s="134">
        <v>0</v>
      </c>
      <c r="AF29" s="190">
        <v>22</v>
      </c>
      <c r="AG29" s="170">
        <v>13</v>
      </c>
      <c r="AH29" s="170">
        <v>19</v>
      </c>
      <c r="AI29" s="191">
        <v>1</v>
      </c>
      <c r="AJ29" s="199">
        <v>22</v>
      </c>
      <c r="AK29" s="199">
        <v>13</v>
      </c>
      <c r="AL29" s="213">
        <v>19</v>
      </c>
      <c r="AM29" s="200">
        <v>1</v>
      </c>
      <c r="AN29" s="199">
        <v>22</v>
      </c>
      <c r="AO29" s="199">
        <v>13</v>
      </c>
      <c r="AP29" s="213">
        <v>19</v>
      </c>
      <c r="AQ29" s="200">
        <v>1</v>
      </c>
    </row>
    <row r="30" spans="2:43">
      <c r="B30" s="11" t="s">
        <v>20</v>
      </c>
      <c r="C30" s="34">
        <v>8</v>
      </c>
      <c r="D30" s="35">
        <v>2</v>
      </c>
      <c r="E30" s="36">
        <v>4</v>
      </c>
      <c r="F30" s="34">
        <v>8</v>
      </c>
      <c r="G30" s="35">
        <v>2</v>
      </c>
      <c r="H30" s="36">
        <v>4</v>
      </c>
      <c r="I30" s="51">
        <v>8</v>
      </c>
      <c r="J30" s="52">
        <v>2</v>
      </c>
      <c r="K30" s="53">
        <v>4</v>
      </c>
      <c r="L30" s="51">
        <v>8</v>
      </c>
      <c r="M30" s="52">
        <v>2</v>
      </c>
      <c r="N30" s="53">
        <v>4</v>
      </c>
      <c r="O30" s="75">
        <v>8</v>
      </c>
      <c r="P30" s="76">
        <v>2</v>
      </c>
      <c r="Q30" s="77">
        <v>4</v>
      </c>
      <c r="R30" s="99">
        <v>8</v>
      </c>
      <c r="S30" s="100">
        <v>2</v>
      </c>
      <c r="T30" s="101">
        <v>4</v>
      </c>
      <c r="U30" s="99">
        <v>8</v>
      </c>
      <c r="V30" s="100">
        <v>2</v>
      </c>
      <c r="W30" s="101">
        <v>4</v>
      </c>
      <c r="X30" s="132">
        <v>8</v>
      </c>
      <c r="Y30" s="133">
        <v>2</v>
      </c>
      <c r="Z30" s="134">
        <v>4</v>
      </c>
      <c r="AA30" s="139">
        <v>0</v>
      </c>
      <c r="AB30" s="132">
        <v>8</v>
      </c>
      <c r="AC30" s="170">
        <v>2</v>
      </c>
      <c r="AD30" s="170">
        <v>4</v>
      </c>
      <c r="AE30" s="134">
        <v>0</v>
      </c>
      <c r="AF30" s="190">
        <v>8</v>
      </c>
      <c r="AG30" s="170">
        <v>2</v>
      </c>
      <c r="AH30" s="170">
        <v>4</v>
      </c>
      <c r="AI30" s="191">
        <v>0</v>
      </c>
      <c r="AJ30" s="199">
        <v>9</v>
      </c>
      <c r="AK30" s="199">
        <v>2</v>
      </c>
      <c r="AL30" s="213">
        <v>4</v>
      </c>
      <c r="AM30" s="200">
        <v>0</v>
      </c>
      <c r="AN30" s="199">
        <v>9</v>
      </c>
      <c r="AO30" s="199">
        <v>2</v>
      </c>
      <c r="AP30" s="213">
        <v>4</v>
      </c>
      <c r="AQ30" s="200">
        <v>0</v>
      </c>
    </row>
    <row r="31" spans="2:43">
      <c r="B31" s="11" t="s">
        <v>21</v>
      </c>
      <c r="C31" s="34">
        <v>427</v>
      </c>
      <c r="D31" s="35">
        <v>281</v>
      </c>
      <c r="E31" s="36">
        <v>380</v>
      </c>
      <c r="F31" s="34">
        <v>430</v>
      </c>
      <c r="G31" s="35">
        <v>282</v>
      </c>
      <c r="H31" s="36">
        <v>385</v>
      </c>
      <c r="I31" s="51">
        <v>430</v>
      </c>
      <c r="J31" s="52">
        <v>284</v>
      </c>
      <c r="K31" s="53">
        <v>387</v>
      </c>
      <c r="L31" s="51">
        <v>430</v>
      </c>
      <c r="M31" s="52">
        <v>284</v>
      </c>
      <c r="N31" s="53">
        <v>387</v>
      </c>
      <c r="O31" s="75">
        <v>431</v>
      </c>
      <c r="P31" s="76">
        <v>284</v>
      </c>
      <c r="Q31" s="77">
        <v>388</v>
      </c>
      <c r="R31" s="99">
        <v>431</v>
      </c>
      <c r="S31" s="100">
        <v>284</v>
      </c>
      <c r="T31" s="101">
        <v>391</v>
      </c>
      <c r="U31" s="99">
        <v>432</v>
      </c>
      <c r="V31" s="100">
        <v>285</v>
      </c>
      <c r="W31" s="101">
        <v>406</v>
      </c>
      <c r="X31" s="132">
        <v>434</v>
      </c>
      <c r="Y31" s="133">
        <v>286</v>
      </c>
      <c r="Z31" s="134">
        <v>411</v>
      </c>
      <c r="AA31" s="133">
        <v>7</v>
      </c>
      <c r="AB31" s="132">
        <v>435</v>
      </c>
      <c r="AC31" s="170">
        <v>287</v>
      </c>
      <c r="AD31" s="170">
        <v>427</v>
      </c>
      <c r="AE31" s="134">
        <v>7</v>
      </c>
      <c r="AF31" s="190">
        <v>438</v>
      </c>
      <c r="AG31" s="170">
        <v>287</v>
      </c>
      <c r="AH31" s="170">
        <v>441</v>
      </c>
      <c r="AI31" s="191">
        <v>30</v>
      </c>
      <c r="AJ31" s="199">
        <v>440</v>
      </c>
      <c r="AK31" s="199">
        <v>289</v>
      </c>
      <c r="AL31" s="213">
        <v>442</v>
      </c>
      <c r="AM31" s="200">
        <v>30</v>
      </c>
      <c r="AN31" s="199">
        <v>440</v>
      </c>
      <c r="AO31" s="199">
        <v>289</v>
      </c>
      <c r="AP31" s="213">
        <v>449</v>
      </c>
      <c r="AQ31" s="200">
        <v>35</v>
      </c>
    </row>
    <row r="32" spans="2:43">
      <c r="B32" s="11" t="s">
        <v>25</v>
      </c>
      <c r="C32" s="34">
        <v>54</v>
      </c>
      <c r="D32" s="35">
        <v>38</v>
      </c>
      <c r="E32" s="36">
        <v>43</v>
      </c>
      <c r="F32" s="34">
        <v>57</v>
      </c>
      <c r="G32" s="35">
        <v>41</v>
      </c>
      <c r="H32" s="36">
        <v>46</v>
      </c>
      <c r="I32" s="51">
        <v>57</v>
      </c>
      <c r="J32" s="52">
        <v>42</v>
      </c>
      <c r="K32" s="53">
        <v>46</v>
      </c>
      <c r="L32" s="51">
        <v>57</v>
      </c>
      <c r="M32" s="52">
        <v>42</v>
      </c>
      <c r="N32" s="53">
        <v>46</v>
      </c>
      <c r="O32" s="75">
        <v>57</v>
      </c>
      <c r="P32" s="76">
        <v>42</v>
      </c>
      <c r="Q32" s="77">
        <v>47</v>
      </c>
      <c r="R32" s="99">
        <v>57</v>
      </c>
      <c r="S32" s="100">
        <v>42</v>
      </c>
      <c r="T32" s="101">
        <v>48</v>
      </c>
      <c r="U32" s="99">
        <v>57</v>
      </c>
      <c r="V32" s="100">
        <v>42</v>
      </c>
      <c r="W32" s="101">
        <v>48</v>
      </c>
      <c r="X32" s="132">
        <v>57</v>
      </c>
      <c r="Y32" s="133">
        <v>42</v>
      </c>
      <c r="Z32" s="134">
        <v>48</v>
      </c>
      <c r="AA32" s="133">
        <v>0</v>
      </c>
      <c r="AB32" s="132">
        <v>57</v>
      </c>
      <c r="AC32" s="170">
        <v>42</v>
      </c>
      <c r="AD32" s="170">
        <v>48</v>
      </c>
      <c r="AE32" s="134">
        <v>0</v>
      </c>
      <c r="AF32" s="190">
        <v>57</v>
      </c>
      <c r="AG32" s="170">
        <v>42</v>
      </c>
      <c r="AH32" s="170">
        <v>48</v>
      </c>
      <c r="AI32" s="191">
        <v>0</v>
      </c>
      <c r="AJ32" s="199">
        <v>58</v>
      </c>
      <c r="AK32" s="199">
        <v>43</v>
      </c>
      <c r="AL32" s="213">
        <v>50</v>
      </c>
      <c r="AM32" s="200">
        <v>0</v>
      </c>
      <c r="AN32" s="199">
        <v>58</v>
      </c>
      <c r="AO32" s="199">
        <v>43</v>
      </c>
      <c r="AP32" s="213">
        <v>53</v>
      </c>
      <c r="AQ32" s="200">
        <v>0</v>
      </c>
    </row>
    <row r="33" spans="2:43">
      <c r="B33" s="11" t="s">
        <v>26</v>
      </c>
      <c r="C33" s="34">
        <v>62</v>
      </c>
      <c r="D33" s="35">
        <v>48</v>
      </c>
      <c r="E33" s="36">
        <v>45</v>
      </c>
      <c r="F33" s="34">
        <v>62</v>
      </c>
      <c r="G33" s="35">
        <v>48</v>
      </c>
      <c r="H33" s="36">
        <v>45</v>
      </c>
      <c r="I33" s="51">
        <v>62</v>
      </c>
      <c r="J33" s="52">
        <v>48</v>
      </c>
      <c r="K33" s="53">
        <v>45</v>
      </c>
      <c r="L33" s="51">
        <v>62</v>
      </c>
      <c r="M33" s="52">
        <v>48</v>
      </c>
      <c r="N33" s="53">
        <v>45</v>
      </c>
      <c r="O33" s="75">
        <v>62</v>
      </c>
      <c r="P33" s="76">
        <v>48</v>
      </c>
      <c r="Q33" s="77">
        <v>46</v>
      </c>
      <c r="R33" s="99">
        <v>62</v>
      </c>
      <c r="S33" s="100">
        <v>48</v>
      </c>
      <c r="T33" s="101">
        <v>47</v>
      </c>
      <c r="U33" s="99">
        <v>62</v>
      </c>
      <c r="V33" s="100">
        <v>48</v>
      </c>
      <c r="W33" s="101">
        <v>47</v>
      </c>
      <c r="X33" s="132">
        <v>62</v>
      </c>
      <c r="Y33" s="133">
        <v>48</v>
      </c>
      <c r="Z33" s="134">
        <v>47</v>
      </c>
      <c r="AA33" s="133">
        <v>0</v>
      </c>
      <c r="AB33" s="132">
        <v>62</v>
      </c>
      <c r="AC33" s="170">
        <v>48</v>
      </c>
      <c r="AD33" s="170">
        <v>48</v>
      </c>
      <c r="AE33" s="134">
        <v>0</v>
      </c>
      <c r="AF33" s="190">
        <v>62</v>
      </c>
      <c r="AG33" s="170">
        <v>48</v>
      </c>
      <c r="AH33" s="170">
        <v>48</v>
      </c>
      <c r="AI33" s="191">
        <v>0</v>
      </c>
      <c r="AJ33" s="199">
        <v>64</v>
      </c>
      <c r="AK33" s="199">
        <v>48</v>
      </c>
      <c r="AL33" s="213">
        <v>48</v>
      </c>
      <c r="AM33" s="200">
        <v>0</v>
      </c>
      <c r="AN33" s="199">
        <v>65</v>
      </c>
      <c r="AO33" s="199">
        <v>48</v>
      </c>
      <c r="AP33" s="213">
        <v>48</v>
      </c>
      <c r="AQ33" s="200">
        <v>0</v>
      </c>
    </row>
    <row r="34" spans="2:43">
      <c r="B34" s="11" t="s">
        <v>22</v>
      </c>
      <c r="C34" s="34">
        <v>29</v>
      </c>
      <c r="D34" s="35">
        <v>16</v>
      </c>
      <c r="E34" s="36">
        <v>17</v>
      </c>
      <c r="F34" s="34">
        <v>29</v>
      </c>
      <c r="G34" s="35">
        <v>16</v>
      </c>
      <c r="H34" s="36">
        <v>17</v>
      </c>
      <c r="I34" s="51">
        <v>29</v>
      </c>
      <c r="J34" s="52">
        <v>16</v>
      </c>
      <c r="K34" s="53">
        <v>18</v>
      </c>
      <c r="L34" s="51">
        <v>29</v>
      </c>
      <c r="M34" s="52">
        <v>16</v>
      </c>
      <c r="N34" s="53">
        <v>18</v>
      </c>
      <c r="O34" s="75">
        <v>29</v>
      </c>
      <c r="P34" s="76">
        <v>16</v>
      </c>
      <c r="Q34" s="77">
        <v>18</v>
      </c>
      <c r="R34" s="99">
        <v>29</v>
      </c>
      <c r="S34" s="100">
        <v>16</v>
      </c>
      <c r="T34" s="101">
        <v>18</v>
      </c>
      <c r="U34" s="99">
        <v>29</v>
      </c>
      <c r="V34" s="100">
        <v>16</v>
      </c>
      <c r="W34" s="101">
        <v>18</v>
      </c>
      <c r="X34" s="132">
        <v>30</v>
      </c>
      <c r="Y34" s="133">
        <v>17</v>
      </c>
      <c r="Z34" s="134">
        <v>18</v>
      </c>
      <c r="AA34" s="133">
        <v>0</v>
      </c>
      <c r="AB34" s="132">
        <v>30</v>
      </c>
      <c r="AC34" s="170">
        <v>17</v>
      </c>
      <c r="AD34" s="170">
        <v>19</v>
      </c>
      <c r="AE34" s="134">
        <v>0</v>
      </c>
      <c r="AF34" s="190">
        <v>30</v>
      </c>
      <c r="AG34" s="170">
        <v>17</v>
      </c>
      <c r="AH34" s="170">
        <v>19</v>
      </c>
      <c r="AI34" s="191">
        <v>0</v>
      </c>
      <c r="AJ34" s="199">
        <v>30</v>
      </c>
      <c r="AK34" s="199">
        <v>17</v>
      </c>
      <c r="AL34" s="213">
        <v>19</v>
      </c>
      <c r="AM34" s="200">
        <v>0</v>
      </c>
      <c r="AN34" s="199">
        <v>30</v>
      </c>
      <c r="AO34" s="199">
        <v>17</v>
      </c>
      <c r="AP34" s="213">
        <v>19</v>
      </c>
      <c r="AQ34" s="200">
        <v>1</v>
      </c>
    </row>
    <row r="35" spans="2:43">
      <c r="B35" s="11" t="s">
        <v>23</v>
      </c>
      <c r="C35" s="34">
        <v>47</v>
      </c>
      <c r="D35" s="35">
        <v>26</v>
      </c>
      <c r="E35" s="36">
        <v>31</v>
      </c>
      <c r="F35" s="34">
        <v>48</v>
      </c>
      <c r="G35" s="35">
        <v>27</v>
      </c>
      <c r="H35" s="36">
        <v>32</v>
      </c>
      <c r="I35" s="51">
        <v>48</v>
      </c>
      <c r="J35" s="52">
        <v>27</v>
      </c>
      <c r="K35" s="53">
        <v>33</v>
      </c>
      <c r="L35" s="51">
        <v>48</v>
      </c>
      <c r="M35" s="52">
        <v>27</v>
      </c>
      <c r="N35" s="53">
        <v>33</v>
      </c>
      <c r="O35" s="75">
        <v>48</v>
      </c>
      <c r="P35" s="76">
        <v>27</v>
      </c>
      <c r="Q35" s="77">
        <v>33</v>
      </c>
      <c r="R35" s="99">
        <v>48</v>
      </c>
      <c r="S35" s="100">
        <v>27</v>
      </c>
      <c r="T35" s="101">
        <v>33</v>
      </c>
      <c r="U35" s="99">
        <v>48</v>
      </c>
      <c r="V35" s="100">
        <v>27</v>
      </c>
      <c r="W35" s="101">
        <v>33</v>
      </c>
      <c r="X35" s="132">
        <v>48</v>
      </c>
      <c r="Y35" s="133">
        <v>27</v>
      </c>
      <c r="Z35" s="134">
        <v>33</v>
      </c>
      <c r="AA35" s="133">
        <v>0</v>
      </c>
      <c r="AB35" s="132">
        <v>48</v>
      </c>
      <c r="AC35" s="170">
        <v>27</v>
      </c>
      <c r="AD35" s="170">
        <v>37</v>
      </c>
      <c r="AE35" s="134">
        <v>0</v>
      </c>
      <c r="AF35" s="190">
        <v>48</v>
      </c>
      <c r="AG35" s="170">
        <v>27</v>
      </c>
      <c r="AH35" s="170">
        <v>37</v>
      </c>
      <c r="AI35" s="191">
        <v>1</v>
      </c>
      <c r="AJ35" s="199">
        <v>48</v>
      </c>
      <c r="AK35" s="199">
        <v>27</v>
      </c>
      <c r="AL35" s="213">
        <v>37</v>
      </c>
      <c r="AM35" s="200">
        <v>1</v>
      </c>
      <c r="AN35" s="199">
        <v>48</v>
      </c>
      <c r="AO35" s="199">
        <v>27</v>
      </c>
      <c r="AP35" s="213">
        <v>38</v>
      </c>
      <c r="AQ35" s="200">
        <v>1</v>
      </c>
    </row>
    <row r="36" spans="2:43" ht="12" thickBot="1">
      <c r="B36" s="12" t="s">
        <v>24</v>
      </c>
      <c r="C36" s="37">
        <v>13</v>
      </c>
      <c r="D36" s="38">
        <v>4</v>
      </c>
      <c r="E36" s="39">
        <v>2</v>
      </c>
      <c r="F36" s="37">
        <v>13</v>
      </c>
      <c r="G36" s="38">
        <v>4</v>
      </c>
      <c r="H36" s="39">
        <v>2</v>
      </c>
      <c r="I36" s="54">
        <v>13</v>
      </c>
      <c r="J36" s="55">
        <v>4</v>
      </c>
      <c r="K36" s="56">
        <v>2</v>
      </c>
      <c r="L36" s="54">
        <v>13</v>
      </c>
      <c r="M36" s="55">
        <v>4</v>
      </c>
      <c r="N36" s="56">
        <v>2</v>
      </c>
      <c r="O36" s="78">
        <v>13</v>
      </c>
      <c r="P36" s="79">
        <v>4</v>
      </c>
      <c r="Q36" s="80">
        <v>3</v>
      </c>
      <c r="R36" s="102">
        <v>13</v>
      </c>
      <c r="S36" s="103">
        <v>4</v>
      </c>
      <c r="T36" s="104">
        <v>3</v>
      </c>
      <c r="U36" s="102">
        <v>13</v>
      </c>
      <c r="V36" s="103">
        <v>4</v>
      </c>
      <c r="W36" s="104">
        <v>3</v>
      </c>
      <c r="X36" s="135">
        <v>13</v>
      </c>
      <c r="Y36" s="136">
        <v>4</v>
      </c>
      <c r="Z36" s="137">
        <v>3</v>
      </c>
      <c r="AA36" s="133">
        <v>0</v>
      </c>
      <c r="AB36" s="135">
        <v>13</v>
      </c>
      <c r="AC36" s="174">
        <v>4</v>
      </c>
      <c r="AD36" s="174">
        <v>3</v>
      </c>
      <c r="AE36" s="137">
        <v>0</v>
      </c>
      <c r="AF36" s="192">
        <v>13</v>
      </c>
      <c r="AG36" s="174">
        <v>4</v>
      </c>
      <c r="AH36" s="174">
        <v>3</v>
      </c>
      <c r="AI36" s="193">
        <v>0</v>
      </c>
      <c r="AJ36" s="201">
        <v>13</v>
      </c>
      <c r="AK36" s="201">
        <v>4</v>
      </c>
      <c r="AL36" s="214">
        <v>3</v>
      </c>
      <c r="AM36" s="202">
        <v>0</v>
      </c>
      <c r="AN36" s="201">
        <v>13</v>
      </c>
      <c r="AO36" s="201">
        <v>4</v>
      </c>
      <c r="AP36" s="214">
        <v>3</v>
      </c>
      <c r="AQ36" s="202">
        <v>0</v>
      </c>
    </row>
    <row r="37" spans="2:43" s="6" customFormat="1"/>
    <row r="38" spans="2:43" ht="11.25" hidden="1" customHeight="1"/>
    <row r="39" spans="2:43" hidden="1"/>
    <row r="40" spans="2:43" hidden="1"/>
    <row r="41" spans="2:43" hidden="1"/>
    <row r="42" spans="2:43" hidden="1"/>
    <row r="43" spans="2:43" hidden="1"/>
    <row r="44" spans="2:43" hidden="1"/>
  </sheetData>
  <mergeCells count="15">
    <mergeCell ref="AN11:AQ11"/>
    <mergeCell ref="AJ11:AM11"/>
    <mergeCell ref="L11:N11"/>
    <mergeCell ref="U11:W11"/>
    <mergeCell ref="R11:T11"/>
    <mergeCell ref="AF11:AI11"/>
    <mergeCell ref="AB11:AE11"/>
    <mergeCell ref="O11:Q11"/>
    <mergeCell ref="X11:AA11"/>
    <mergeCell ref="B11:B12"/>
    <mergeCell ref="C11:E11"/>
    <mergeCell ref="F11:H11"/>
    <mergeCell ref="I11:K11"/>
    <mergeCell ref="C3:F3"/>
    <mergeCell ref="C7:G7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baseColWidth="10" defaultRowHeight="12.75"/>
  <cols>
    <col min="1" max="1" width="17" style="122" customWidth="1"/>
    <col min="2" max="16384" width="11.42578125" style="122"/>
  </cols>
  <sheetData>
    <row r="1" spans="1:1">
      <c r="A1" s="14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GRAFICAS CNT</vt:lpstr>
      <vt:lpstr>CNT EP</vt:lpstr>
      <vt:lpstr>GRAFICAS OTECEL</vt:lpstr>
      <vt:lpstr>OTECEL</vt:lpstr>
      <vt:lpstr>GRAFICAS CONECEL</vt:lpstr>
      <vt:lpstr>CONECEL</vt:lpstr>
      <vt:lpstr>Hoja1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2009-05-14T16:40:15Z</cp:lastPrinted>
  <dcterms:created xsi:type="dcterms:W3CDTF">2007-06-05T14:16:13Z</dcterms:created>
  <dcterms:modified xsi:type="dcterms:W3CDTF">2015-01-14T16:40:25Z</dcterms:modified>
</cp:coreProperties>
</file>