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1_Noviembre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E19" i="8" l="1"/>
  <c r="E20" i="8" s="1"/>
  <c r="E21" i="8" s="1"/>
  <c r="E16" i="8" l="1"/>
  <c r="E17" i="8" s="1"/>
  <c r="E18" i="8" s="1"/>
  <c r="C18" i="10" l="1"/>
  <c r="C17" i="10"/>
  <c r="C15" i="10"/>
  <c r="C14" i="10"/>
  <c r="C13" i="10"/>
  <c r="C16" i="10" l="1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<sst xmlns="http://schemas.openxmlformats.org/spreadsheetml/2006/main" count="184" uniqueCount="42">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</sst>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  <c:pt idx="6">
                  <c:v>3046</c:v>
                </c:pt>
                <c:pt idx="7">
                  <c:v>3077</c:v>
                </c:pt>
                <c:pt idx="8">
                  <c:v>3081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  <c:pt idx="6">
                  <c:v>31</c:v>
                </c:pt>
                <c:pt idx="7">
                  <c:v>36</c:v>
                </c:pt>
                <c:pt idx="8">
                  <c:v>14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90016"/>
        <c:axId val="411188896"/>
      </c:barChart>
      <c:catAx>
        <c:axId val="41119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1188896"/>
        <c:crosses val="autoZero"/>
        <c:auto val="1"/>
        <c:lblAlgn val="ctr"/>
        <c:lblOffset val="100"/>
        <c:noMultiLvlLbl val="0"/>
      </c:catAx>
      <c:valAx>
        <c:axId val="4111888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190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  <c:pt idx="6">
                  <c:v>2511</c:v>
                </c:pt>
                <c:pt idx="7">
                  <c:v>2519</c:v>
                </c:pt>
                <c:pt idx="8">
                  <c:v>2549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30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168800"/>
        <c:axId val="541171040"/>
      </c:barChart>
      <c:catAx>
        <c:axId val="54116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1171040"/>
        <c:crosses val="autoZero"/>
        <c:auto val="1"/>
        <c:lblAlgn val="ctr"/>
        <c:lblOffset val="100"/>
        <c:noMultiLvlLbl val="0"/>
      </c:catAx>
      <c:valAx>
        <c:axId val="54117104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1168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  <c:pt idx="6">
                  <c:v>2839</c:v>
                </c:pt>
                <c:pt idx="7">
                  <c:v>2873</c:v>
                </c:pt>
                <c:pt idx="8">
                  <c:v>2994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  <c:pt idx="6">
                  <c:v>82</c:v>
                </c:pt>
                <c:pt idx="7">
                  <c:v>85</c:v>
                </c:pt>
                <c:pt idx="8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  <c:pt idx="6">
                  <c:v>45</c:v>
                </c:pt>
                <c:pt idx="7">
                  <c:v>51</c:v>
                </c:pt>
                <c:pt idx="8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168240"/>
        <c:axId val="541180560"/>
      </c:barChart>
      <c:catAx>
        <c:axId val="5411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1180560"/>
        <c:crosses val="autoZero"/>
        <c:auto val="1"/>
        <c:lblAlgn val="ctr"/>
        <c:lblOffset val="100"/>
        <c:noMultiLvlLbl val="0"/>
      </c:catAx>
      <c:valAx>
        <c:axId val="54118056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1168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  <c:pt idx="6">
                  <c:v>4474</c:v>
                </c:pt>
                <c:pt idx="7">
                  <c:v>4327</c:v>
                </c:pt>
                <c:pt idx="8">
                  <c:v>4282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  <c:pt idx="6">
                  <c:v>75</c:v>
                </c:pt>
                <c:pt idx="7">
                  <c:v>122</c:v>
                </c:pt>
                <c:pt idx="8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  <c:pt idx="6">
                  <c:v>111</c:v>
                </c:pt>
                <c:pt idx="7">
                  <c:v>269</c:v>
                </c:pt>
                <c:pt idx="8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177200"/>
        <c:axId val="541172160"/>
      </c:barChart>
      <c:catAx>
        <c:axId val="54117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1172160"/>
        <c:crosses val="autoZero"/>
        <c:auto val="1"/>
        <c:lblAlgn val="ctr"/>
        <c:lblOffset val="100"/>
        <c:noMultiLvlLbl val="0"/>
      </c:catAx>
      <c:valAx>
        <c:axId val="54117216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1177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  <c:pt idx="6">
                  <c:v>7068</c:v>
                </c:pt>
                <c:pt idx="7">
                  <c:v>7187</c:v>
                </c:pt>
                <c:pt idx="8">
                  <c:v>6993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  <c:pt idx="6">
                  <c:v>150</c:v>
                </c:pt>
                <c:pt idx="7">
                  <c:v>322</c:v>
                </c:pt>
                <c:pt idx="8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  <c:pt idx="6">
                  <c:v>777</c:v>
                </c:pt>
                <c:pt idx="7">
                  <c:v>203</c:v>
                </c:pt>
                <c:pt idx="8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93760"/>
        <c:axId val="410789280"/>
      </c:barChart>
      <c:catAx>
        <c:axId val="41079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0789280"/>
        <c:crosses val="autoZero"/>
        <c:auto val="1"/>
        <c:lblAlgn val="ctr"/>
        <c:lblOffset val="100"/>
        <c:noMultiLvlLbl val="0"/>
      </c:catAx>
      <c:valAx>
        <c:axId val="4107892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793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  <c:pt idx="6">
                  <c:v>2790</c:v>
                </c:pt>
                <c:pt idx="7">
                  <c:v>2910</c:v>
                </c:pt>
                <c:pt idx="8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  <c:pt idx="6">
                  <c:v>40</c:v>
                </c:pt>
                <c:pt idx="7">
                  <c:v>148</c:v>
                </c:pt>
                <c:pt idx="8">
                  <c:v>279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86480"/>
        <c:axId val="410792080"/>
      </c:barChart>
      <c:catAx>
        <c:axId val="41078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0792080"/>
        <c:crosses val="autoZero"/>
        <c:auto val="1"/>
        <c:lblAlgn val="ctr"/>
        <c:lblOffset val="100"/>
        <c:noMultiLvlLbl val="0"/>
      </c:catAx>
      <c:valAx>
        <c:axId val="4107920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786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0.12676824917096924</c:v>
                </c:pt>
                <c:pt idx="1">
                  <c:v>0.10594803341308819</c:v>
                </c:pt>
                <c:pt idx="2">
                  <c:v>0.11761742853544893</c:v>
                </c:pt>
                <c:pt idx="3">
                  <c:v>0.19372035427947781</c:v>
                </c:pt>
                <c:pt idx="4">
                  <c:v>0.3230071779372875</c:v>
                </c:pt>
                <c:pt idx="5">
                  <c:v>0.13293875666372834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880160"/>
        <c:axId val="413880720"/>
      </c:lineChart>
      <c:valAx>
        <c:axId val="413880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13880160"/>
        <c:crosses val="autoZero"/>
        <c:crossBetween val="between"/>
      </c:valAx>
      <c:catAx>
        <c:axId val="4138801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138807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topLeftCell="A4" workbookViewId="0">
      <selection activeCell="C9" sqref="C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36"/>
      <c r="C14" s="40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36"/>
      <c r="C15" s="40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36"/>
      <c r="C16" s="40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36"/>
      <c r="C17" s="40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36"/>
      <c r="C18" s="40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3046</v>
      </c>
      <c r="F19" s="5">
        <v>31</v>
      </c>
      <c r="G19" s="7">
        <v>5</v>
      </c>
    </row>
    <row r="20" spans="2:7" x14ac:dyDescent="0.25">
      <c r="B20" s="36"/>
      <c r="C20" s="40"/>
      <c r="D20" s="3" t="s">
        <v>10</v>
      </c>
      <c r="E20" s="9">
        <v>3077</v>
      </c>
      <c r="F20" s="5">
        <v>36</v>
      </c>
      <c r="G20" s="7">
        <v>5</v>
      </c>
    </row>
    <row r="21" spans="2:7" x14ac:dyDescent="0.25">
      <c r="B21" s="36"/>
      <c r="C21" s="40"/>
      <c r="D21" s="3" t="s">
        <v>11</v>
      </c>
      <c r="E21" s="9">
        <v>3081</v>
      </c>
      <c r="F21" s="5">
        <v>14</v>
      </c>
      <c r="G21" s="7">
        <v>10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9" workbookViewId="0">
      <selection activeCell="E20" sqref="E2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38" t="s">
        <v>38</v>
      </c>
      <c r="D3" s="38"/>
      <c r="E3" s="38"/>
      <c r="F3" s="38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39"/>
      <c r="E5" s="39"/>
      <c r="F5" s="39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Diciembre de 2014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36">
        <v>2014</v>
      </c>
      <c r="C13" s="40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36"/>
      <c r="C14" s="40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36"/>
      <c r="C15" s="40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36"/>
      <c r="C16" s="40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36"/>
      <c r="C17" s="40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36"/>
      <c r="C18" s="40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36"/>
      <c r="C19" s="40" t="s">
        <v>19</v>
      </c>
      <c r="D19" s="3" t="s">
        <v>9</v>
      </c>
      <c r="E19" s="9">
        <v>2511</v>
      </c>
      <c r="F19" s="5">
        <v>4</v>
      </c>
      <c r="G19" s="7">
        <v>17</v>
      </c>
    </row>
    <row r="20" spans="1:7" x14ac:dyDescent="0.25">
      <c r="A20" s="1"/>
      <c r="B20" s="36"/>
      <c r="C20" s="40"/>
      <c r="D20" s="3" t="s">
        <v>10</v>
      </c>
      <c r="E20" s="9">
        <v>2519</v>
      </c>
      <c r="F20" s="5">
        <v>11</v>
      </c>
      <c r="G20" s="7">
        <v>3</v>
      </c>
    </row>
    <row r="21" spans="1:7" x14ac:dyDescent="0.25">
      <c r="A21" s="1"/>
      <c r="B21" s="36"/>
      <c r="C21" s="40"/>
      <c r="D21" s="3" t="s">
        <v>11</v>
      </c>
      <c r="E21" s="9">
        <v>2549</v>
      </c>
      <c r="F21" s="5">
        <v>30</v>
      </c>
      <c r="G21" s="7">
        <v>0</v>
      </c>
    </row>
    <row r="22" spans="1:7" ht="13.5" customHeight="1" x14ac:dyDescent="0.25">
      <c r="A22" s="1"/>
      <c r="B22" s="36"/>
      <c r="C22" s="40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6"/>
      <c r="C23" s="40"/>
      <c r="D23" s="3" t="s">
        <v>13</v>
      </c>
      <c r="E23" s="9"/>
      <c r="F23" s="5"/>
      <c r="G23" s="7"/>
    </row>
    <row r="24" spans="1:7" ht="14.25" thickBot="1" x14ac:dyDescent="0.3">
      <c r="A24" s="1"/>
      <c r="B24" s="37"/>
      <c r="C24" s="41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39"/>
      <c r="E30" s="39"/>
      <c r="F30" s="39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21" sqref="E2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Diciembre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36"/>
      <c r="C14" s="40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36"/>
      <c r="C15" s="40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36"/>
      <c r="C16" s="40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36"/>
      <c r="C17" s="40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36"/>
      <c r="C18" s="40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2839</v>
      </c>
      <c r="F19" s="5">
        <v>82</v>
      </c>
      <c r="G19" s="7">
        <v>45</v>
      </c>
    </row>
    <row r="20" spans="2:7" x14ac:dyDescent="0.25">
      <c r="B20" s="36"/>
      <c r="C20" s="40"/>
      <c r="D20" s="3" t="s">
        <v>10</v>
      </c>
      <c r="E20" s="9">
        <v>2873</v>
      </c>
      <c r="F20" s="5">
        <v>85</v>
      </c>
      <c r="G20" s="7">
        <v>51</v>
      </c>
    </row>
    <row r="21" spans="2:7" x14ac:dyDescent="0.25">
      <c r="B21" s="36"/>
      <c r="C21" s="40"/>
      <c r="D21" s="3" t="s">
        <v>11</v>
      </c>
      <c r="E21" s="9">
        <v>2994</v>
      </c>
      <c r="F21" s="5">
        <v>130</v>
      </c>
      <c r="G21" s="7">
        <v>59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7" workbookViewId="0">
      <selection activeCell="E23" sqref="E23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Diciembre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36"/>
      <c r="C14" s="40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36"/>
      <c r="C15" s="40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36"/>
      <c r="C16" s="40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36"/>
      <c r="C17" s="40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36"/>
      <c r="C18" s="40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4474</v>
      </c>
      <c r="F19" s="5">
        <v>75</v>
      </c>
      <c r="G19" s="7">
        <v>111</v>
      </c>
    </row>
    <row r="20" spans="2:7" x14ac:dyDescent="0.25">
      <c r="B20" s="36"/>
      <c r="C20" s="40"/>
      <c r="D20" s="3" t="s">
        <v>10</v>
      </c>
      <c r="E20" s="9">
        <v>4327</v>
      </c>
      <c r="F20" s="5">
        <v>122</v>
      </c>
      <c r="G20" s="7">
        <v>269</v>
      </c>
    </row>
    <row r="21" spans="2:7" x14ac:dyDescent="0.25">
      <c r="B21" s="36"/>
      <c r="C21" s="40"/>
      <c r="D21" s="3" t="s">
        <v>11</v>
      </c>
      <c r="E21" s="9">
        <v>4282</v>
      </c>
      <c r="F21" s="5">
        <v>76</v>
      </c>
      <c r="G21" s="7">
        <v>121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7" workbookViewId="0">
      <selection activeCell="E20" sqref="E2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Diciembre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36"/>
      <c r="C14" s="40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36"/>
      <c r="C15" s="40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36"/>
      <c r="C16" s="40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36"/>
      <c r="C17" s="40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x14ac:dyDescent="0.25">
      <c r="B18" s="36"/>
      <c r="C18" s="40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36"/>
      <c r="C19" s="40" t="s">
        <v>19</v>
      </c>
      <c r="D19" s="3" t="s">
        <v>9</v>
      </c>
      <c r="E19" s="33">
        <f t="shared" ref="E19:E21" si="1">IF(G19="","",E18+F19-G19)</f>
        <v>7068</v>
      </c>
      <c r="F19" s="33">
        <v>150</v>
      </c>
      <c r="G19" s="35">
        <v>777</v>
      </c>
    </row>
    <row r="20" spans="2:7" x14ac:dyDescent="0.25">
      <c r="B20" s="36"/>
      <c r="C20" s="40"/>
      <c r="D20" s="3" t="s">
        <v>10</v>
      </c>
      <c r="E20" s="33">
        <f t="shared" si="1"/>
        <v>7187</v>
      </c>
      <c r="F20" s="33">
        <v>322</v>
      </c>
      <c r="G20" s="35">
        <v>203</v>
      </c>
    </row>
    <row r="21" spans="2:7" x14ac:dyDescent="0.25">
      <c r="B21" s="36"/>
      <c r="C21" s="40"/>
      <c r="D21" s="3" t="s">
        <v>11</v>
      </c>
      <c r="E21" s="33">
        <f t="shared" si="1"/>
        <v>6993</v>
      </c>
      <c r="F21" s="33">
        <v>130</v>
      </c>
      <c r="G21" s="35">
        <v>324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C8" sqref="C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Diciembre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36"/>
      <c r="C14" s="40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36"/>
      <c r="C15" s="40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36"/>
      <c r="C16" s="40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36"/>
      <c r="C17" s="40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36"/>
      <c r="C18" s="40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36"/>
      <c r="C19" s="40" t="s">
        <v>19</v>
      </c>
      <c r="D19" s="3" t="s">
        <v>9</v>
      </c>
      <c r="E19" s="11">
        <v>2790</v>
      </c>
      <c r="F19" s="11">
        <v>40</v>
      </c>
      <c r="G19" s="11">
        <v>32</v>
      </c>
    </row>
    <row r="20" spans="2:7" x14ac:dyDescent="0.25">
      <c r="B20" s="36"/>
      <c r="C20" s="40"/>
      <c r="D20" s="3" t="s">
        <v>10</v>
      </c>
      <c r="E20" s="11">
        <v>2910</v>
      </c>
      <c r="F20" s="11">
        <v>148</v>
      </c>
      <c r="G20" s="11">
        <v>28</v>
      </c>
    </row>
    <row r="21" spans="2:7" x14ac:dyDescent="0.25">
      <c r="B21" s="36"/>
      <c r="C21" s="40"/>
      <c r="D21" s="3" t="s">
        <v>11</v>
      </c>
      <c r="E21" s="11">
        <v>3167</v>
      </c>
      <c r="F21" s="11">
        <v>279</v>
      </c>
      <c r="G21" s="11">
        <v>22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Diciembre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topLeftCell="A13" workbookViewId="0">
      <selection activeCell="J43" sqref="J43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38" t="s">
        <v>38</v>
      </c>
      <c r="D3" s="38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3020</v>
      </c>
      <c r="D13" s="17">
        <f>C13/$C$19</f>
        <v>0.12676824917096924</v>
      </c>
    </row>
    <row r="14" spans="2:4" x14ac:dyDescent="0.2">
      <c r="B14" s="12" t="s">
        <v>23</v>
      </c>
      <c r="C14" s="14">
        <f>COMOVEC!E18</f>
        <v>2524</v>
      </c>
      <c r="D14" s="17">
        <f t="shared" ref="D14:D18" si="0">C14/$C$19</f>
        <v>0.10594803341308819</v>
      </c>
    </row>
    <row r="15" spans="2:4" x14ac:dyDescent="0.2">
      <c r="B15" s="12" t="s">
        <v>24</v>
      </c>
      <c r="C15" s="14">
        <f>MARCONI!E18</f>
        <v>2802</v>
      </c>
      <c r="D15" s="17">
        <f t="shared" si="0"/>
        <v>0.11761742853544893</v>
      </c>
    </row>
    <row r="16" spans="2:4" x14ac:dyDescent="0.2">
      <c r="B16" s="12" t="s">
        <v>25</v>
      </c>
      <c r="C16" s="14">
        <f>MONTTCASHIRE!E15</f>
        <v>4615</v>
      </c>
      <c r="D16" s="17">
        <f t="shared" si="0"/>
        <v>0.19372035427947781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0.3230071779372875</v>
      </c>
    </row>
    <row r="18" spans="2:7" x14ac:dyDescent="0.2">
      <c r="B18" s="12" t="s">
        <v>27</v>
      </c>
      <c r="C18" s="14">
        <f>RACOMDES!E18</f>
        <v>3167</v>
      </c>
      <c r="D18" s="17">
        <f t="shared" si="0"/>
        <v>0.13293875666372834</v>
      </c>
    </row>
    <row r="19" spans="2:7" x14ac:dyDescent="0.2">
      <c r="B19" s="13" t="s">
        <v>30</v>
      </c>
      <c r="C19" s="15">
        <f>SUM(C13:C18)</f>
        <v>23823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38" t="s">
        <v>38</v>
      </c>
      <c r="D23" s="38"/>
      <c r="E23" s="38"/>
      <c r="F23" s="38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39"/>
      <c r="E25" s="39"/>
      <c r="F25" s="39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Diciembre de 2014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Roberto Arévalo</cp:lastModifiedBy>
  <dcterms:created xsi:type="dcterms:W3CDTF">1996-11-27T10:00:04Z</dcterms:created>
  <dcterms:modified xsi:type="dcterms:W3CDTF">2014-12-23T21:27:54Z</dcterms:modified>
</cp:coreProperties>
</file>