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5\Estadísticas Nuevas\02_FEBRERO\INFORMACION DE MERCADO FEBRERO\"/>
    </mc:Choice>
  </mc:AlternateContent>
  <bookViews>
    <workbookView xWindow="45" yWindow="5190" windowWidth="18600" windowHeight="5910" tabRatio="853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C109" i="9" l="1"/>
  <c r="C108" i="9"/>
  <c r="C106" i="9"/>
  <c r="C104" i="9"/>
  <c r="F50" i="9"/>
  <c r="D50" i="9"/>
  <c r="F49" i="9"/>
  <c r="D49" i="9"/>
  <c r="F47" i="9"/>
  <c r="D47" i="9"/>
  <c r="F45" i="9"/>
  <c r="D45" i="9"/>
  <c r="D135" i="9" l="1"/>
  <c r="D134" i="9" l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64" i="9"/>
  <c r="D133" i="9" l="1"/>
  <c r="F88" i="9" l="1"/>
  <c r="E88" i="9"/>
  <c r="D88" i="9"/>
  <c r="C88" i="9"/>
  <c r="G88" i="9" l="1"/>
  <c r="D127" i="9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D108" i="9" l="1"/>
  <c r="D107" i="9"/>
  <c r="D105" i="9"/>
  <c r="C110" i="9"/>
  <c r="D109" i="9" s="1"/>
  <c r="D106" i="9" l="1"/>
  <c r="D104" i="9"/>
  <c r="D110" i="9" s="1"/>
</calcChain>
</file>

<file path=xl/sharedStrings.xml><?xml version="1.0" encoding="utf-8"?>
<sst xmlns="http://schemas.openxmlformats.org/spreadsheetml/2006/main" count="119" uniqueCount="78">
  <si>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</si>
  <si>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</si>
  <si>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</si>
  <si>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</si>
  <si>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</si>
  <si>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</si>
  <si>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</si>
  <si>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</si>
  <si>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</si>
  <si>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</si>
  <si>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</si>
  <si>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</si>
  <si>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</si>
  <si>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</si>
  <si>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</si>
  <si>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</si>
  <si>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</si>
  <si>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</si>
  <si>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</si>
  <si>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</si>
  <si>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</si>
  <si>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</si>
  <si>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</si>
  <si>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</si>
  <si>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</si>
  <si>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</si>
  <si>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</si>
  <si>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</si>
  <si>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</si>
  <si>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</si>
  <si>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</si>
  <si>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</si>
  <si>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</si>
  <si>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</si>
  <si>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</si>
  <si>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</si>
  <si>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</si>
  <si>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</si>
  <si>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</si>
  <si>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</si>
  <si>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</si>
  <si>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</si>
  <si>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</si>
  <si>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</si>
  <si>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</si>
  <si>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</si>
  <si>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</si>
  <si>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</si>
  <si>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</si>
  <si>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</si>
  <si>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</si>
  <si>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</si>
  <si>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</si>
  <si>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</si>
  <si>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</si>
  <si>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</si>
  <si>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</si>
  <si>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</si>
  <si>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</si>
  <si>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</si>
  <si>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</si>
  <si>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</si>
  <si>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</si>
  <si>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</si>
  <si>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</si>
  <si>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</si>
  <si>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</si>
  <si>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>Participación de Mercado a Enero 2015</t>
  </si>
  <si>
    <t>Datos Febrero 2015</t>
  </si>
  <si>
    <t>Fecha de publicación: 15 de marzo de 2015</t>
  </si>
  <si>
    <t xml:space="preserve">                 Datos Febrero 2015</t>
  </si>
  <si>
    <t xml:space="preserve">                Fecha de publicación: 15 de marzo de 2015</t>
  </si>
  <si>
    <t xml:space="preserve">     Fecha de publicación: 15 de marzo de 2015</t>
  </si>
  <si>
    <t>Fecha de publicación: 15 de Marzo de 2015</t>
  </si>
  <si>
    <t>Fecha de publicación: 15 deMarzo de 2015</t>
  </si>
  <si>
    <t>Abonados por Tipo de acceso (convencional e inalámbrico) y Provincia a Febrero 2015</t>
  </si>
  <si>
    <t>Líneas de Abonados y TTUP por operadora a Febrero 2015</t>
  </si>
  <si>
    <t xml:space="preserve">              Lineas por tipo de acceso (convencional e inalámbrico)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</si>
</sst>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22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0" fontId="17" fillId="4" borderId="29" xfId="1" applyNumberFormat="1" applyFont="1" applyFill="1" applyBorder="1"/>
    <xf numFmtId="10" fontId="17" fillId="4" borderId="30" xfId="1" applyNumberFormat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31" xfId="12" applyNumberFormat="1" applyFont="1" applyFill="1" applyBorder="1" applyAlignment="1"/>
    <xf numFmtId="0" fontId="16" fillId="6" borderId="32" xfId="0" applyFont="1" applyFill="1" applyBorder="1" applyAlignment="1">
      <alignment horizontal="center" vertical="center" wrapText="1"/>
    </xf>
    <xf numFmtId="165" fontId="5" fillId="2" borderId="33" xfId="12" applyNumberFormat="1" applyFont="1" applyFill="1" applyBorder="1" applyAlignment="1"/>
    <xf numFmtId="0" fontId="16" fillId="6" borderId="27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165" fontId="5" fillId="2" borderId="34" xfId="12" applyNumberFormat="1" applyFont="1" applyFill="1" applyBorder="1" applyAlignment="1"/>
    <xf numFmtId="165" fontId="4" fillId="2" borderId="27" xfId="12" applyNumberFormat="1" applyFont="1" applyFill="1" applyBorder="1" applyAlignment="1"/>
    <xf numFmtId="10" fontId="17" fillId="4" borderId="35" xfId="1" applyNumberFormat="1" applyFont="1" applyFill="1" applyBorder="1"/>
    <xf numFmtId="165" fontId="5" fillId="2" borderId="0" xfId="12" applyNumberFormat="1" applyFont="1" applyFill="1" applyBorder="1" applyAlignment="1">
      <alignment horizontal="right"/>
    </xf>
    <xf numFmtId="17" fontId="5" fillId="2" borderId="16" xfId="12" applyNumberFormat="1" applyFont="1" applyFill="1" applyBorder="1" applyAlignment="1">
      <alignment horizontal="right"/>
    </xf>
    <xf numFmtId="165" fontId="5" fillId="2" borderId="36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7" fontId="5" fillId="2" borderId="36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6" xfId="0" applyNumberFormat="1" applyFont="1" applyFill="1" applyBorder="1"/>
    <xf numFmtId="0" fontId="19" fillId="5" borderId="0" xfId="0" applyFont="1" applyFill="1" applyAlignment="1"/>
    <xf numFmtId="0" fontId="20" fillId="5" borderId="0" xfId="0" applyFont="1" applyFill="1" applyAlignment="1"/>
    <xf numFmtId="0" fontId="21" fillId="5" borderId="0" xfId="0" applyFont="1" applyFill="1"/>
    <xf numFmtId="0" fontId="22" fillId="5" borderId="0" xfId="0" applyFont="1" applyFill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5" fillId="2" borderId="1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_ * #,##0_ ;_ * \-#,##0_ ;_ * "-"??_ ;_ @_ </c:formatCode>
                <c:ptCount val="6"/>
                <c:pt idx="0">
                  <c:v>2042184</c:v>
                </c:pt>
                <c:pt idx="1">
                  <c:v>150957</c:v>
                </c:pt>
                <c:pt idx="2">
                  <c:v>108189</c:v>
                </c:pt>
                <c:pt idx="3">
                  <c:v>72365</c:v>
                </c:pt>
                <c:pt idx="4">
                  <c:v>6187</c:v>
                </c:pt>
                <c:pt idx="5">
                  <c:v>5896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_ * #,##0_ ;_ * \-#,##0_ ;_ * "-"??_ ;_ @_ </c:formatCode>
                <c:ptCount val="6"/>
                <c:pt idx="0">
                  <c:v>5658</c:v>
                </c:pt>
                <c:pt idx="1">
                  <c:v>1026</c:v>
                </c:pt>
                <c:pt idx="2">
                  <c:v>4929</c:v>
                </c:pt>
                <c:pt idx="3">
                  <c:v>4056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74288"/>
        <c:axId val="119074848"/>
      </c:barChart>
      <c:catAx>
        <c:axId val="11907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74848"/>
        <c:crosses val="autoZero"/>
        <c:auto val="1"/>
        <c:lblAlgn val="ctr"/>
        <c:lblOffset val="100"/>
        <c:noMultiLvlLbl val="0"/>
      </c:catAx>
      <c:valAx>
        <c:axId val="119074848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1907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151208</c:v>
                </c:pt>
                <c:pt idx="1">
                  <c:v>15444</c:v>
                </c:pt>
                <c:pt idx="2">
                  <c:v>23978</c:v>
                </c:pt>
                <c:pt idx="3">
                  <c:v>21239</c:v>
                </c:pt>
                <c:pt idx="4">
                  <c:v>55547</c:v>
                </c:pt>
                <c:pt idx="5">
                  <c:v>43704</c:v>
                </c:pt>
                <c:pt idx="6">
                  <c:v>76778</c:v>
                </c:pt>
                <c:pt idx="7">
                  <c:v>42105</c:v>
                </c:pt>
                <c:pt idx="8">
                  <c:v>13066</c:v>
                </c:pt>
                <c:pt idx="9">
                  <c:v>594330</c:v>
                </c:pt>
                <c:pt idx="10">
                  <c:v>62707</c:v>
                </c:pt>
                <c:pt idx="11">
                  <c:v>54274</c:v>
                </c:pt>
                <c:pt idx="12">
                  <c:v>43067</c:v>
                </c:pt>
                <c:pt idx="13">
                  <c:v>98372</c:v>
                </c:pt>
                <c:pt idx="14">
                  <c:v>14154</c:v>
                </c:pt>
                <c:pt idx="15">
                  <c:v>10322</c:v>
                </c:pt>
                <c:pt idx="16">
                  <c:v>10239</c:v>
                </c:pt>
                <c:pt idx="17">
                  <c:v>12578</c:v>
                </c:pt>
                <c:pt idx="18">
                  <c:v>813645</c:v>
                </c:pt>
                <c:pt idx="19">
                  <c:v>26687</c:v>
                </c:pt>
                <c:pt idx="20">
                  <c:v>50792</c:v>
                </c:pt>
                <c:pt idx="21">
                  <c:v>15413</c:v>
                </c:pt>
                <c:pt idx="22">
                  <c:v>85144</c:v>
                </c:pt>
                <c:pt idx="23">
                  <c:v>7309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18033</c:v>
                </c:pt>
                <c:pt idx="1">
                  <c:v>1736</c:v>
                </c:pt>
                <c:pt idx="2">
                  <c:v>769</c:v>
                </c:pt>
                <c:pt idx="3">
                  <c:v>582</c:v>
                </c:pt>
                <c:pt idx="4">
                  <c:v>1392</c:v>
                </c:pt>
                <c:pt idx="5">
                  <c:v>590</c:v>
                </c:pt>
                <c:pt idx="6">
                  <c:v>918</c:v>
                </c:pt>
                <c:pt idx="7">
                  <c:v>1449</c:v>
                </c:pt>
                <c:pt idx="8">
                  <c:v>1252</c:v>
                </c:pt>
                <c:pt idx="9">
                  <c:v>2160</c:v>
                </c:pt>
                <c:pt idx="10">
                  <c:v>1221</c:v>
                </c:pt>
                <c:pt idx="11">
                  <c:v>1317</c:v>
                </c:pt>
                <c:pt idx="12">
                  <c:v>425</c:v>
                </c:pt>
                <c:pt idx="13">
                  <c:v>2392</c:v>
                </c:pt>
                <c:pt idx="14">
                  <c:v>2390</c:v>
                </c:pt>
                <c:pt idx="15">
                  <c:v>531</c:v>
                </c:pt>
                <c:pt idx="16">
                  <c:v>370</c:v>
                </c:pt>
                <c:pt idx="17">
                  <c:v>259</c:v>
                </c:pt>
                <c:pt idx="18">
                  <c:v>2268</c:v>
                </c:pt>
                <c:pt idx="19">
                  <c:v>48</c:v>
                </c:pt>
                <c:pt idx="20">
                  <c:v>496</c:v>
                </c:pt>
                <c:pt idx="21">
                  <c:v>1051</c:v>
                </c:pt>
                <c:pt idx="22">
                  <c:v>571</c:v>
                </c:pt>
                <c:pt idx="23">
                  <c:v>1456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343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51</c:v>
                </c:pt>
                <c:pt idx="5">
                  <c:v>8</c:v>
                </c:pt>
                <c:pt idx="6">
                  <c:v>35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41</c:v>
                </c:pt>
                <c:pt idx="11">
                  <c:v>82</c:v>
                </c:pt>
                <c:pt idx="12">
                  <c:v>11</c:v>
                </c:pt>
                <c:pt idx="13">
                  <c:v>55</c:v>
                </c:pt>
                <c:pt idx="14">
                  <c:v>62</c:v>
                </c:pt>
                <c:pt idx="15">
                  <c:v>29</c:v>
                </c:pt>
                <c:pt idx="16">
                  <c:v>24</c:v>
                </c:pt>
                <c:pt idx="17">
                  <c:v>18</c:v>
                </c:pt>
                <c:pt idx="18">
                  <c:v>16</c:v>
                </c:pt>
                <c:pt idx="19">
                  <c:v>0</c:v>
                </c:pt>
                <c:pt idx="20">
                  <c:v>0</c:v>
                </c:pt>
                <c:pt idx="21">
                  <c:v>30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9079888"/>
        <c:axId val="119080448"/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754</c:v>
                </c:pt>
                <c:pt idx="1">
                  <c:v>163</c:v>
                </c:pt>
                <c:pt idx="2">
                  <c:v>9</c:v>
                </c:pt>
                <c:pt idx="3">
                  <c:v>201</c:v>
                </c:pt>
                <c:pt idx="4">
                  <c:v>486</c:v>
                </c:pt>
                <c:pt idx="5">
                  <c:v>150</c:v>
                </c:pt>
                <c:pt idx="6">
                  <c:v>129</c:v>
                </c:pt>
                <c:pt idx="7">
                  <c:v>174</c:v>
                </c:pt>
                <c:pt idx="8">
                  <c:v>2</c:v>
                </c:pt>
                <c:pt idx="9">
                  <c:v>3258</c:v>
                </c:pt>
                <c:pt idx="10">
                  <c:v>743</c:v>
                </c:pt>
                <c:pt idx="11">
                  <c:v>29</c:v>
                </c:pt>
                <c:pt idx="12">
                  <c:v>18</c:v>
                </c:pt>
                <c:pt idx="13">
                  <c:v>97</c:v>
                </c:pt>
                <c:pt idx="14">
                  <c:v>62</c:v>
                </c:pt>
                <c:pt idx="15">
                  <c:v>119</c:v>
                </c:pt>
                <c:pt idx="16">
                  <c:v>45</c:v>
                </c:pt>
                <c:pt idx="17">
                  <c:v>80</c:v>
                </c:pt>
                <c:pt idx="18">
                  <c:v>7131</c:v>
                </c:pt>
                <c:pt idx="19">
                  <c:v>23</c:v>
                </c:pt>
                <c:pt idx="20">
                  <c:v>277</c:v>
                </c:pt>
                <c:pt idx="21">
                  <c:v>138</c:v>
                </c:pt>
                <c:pt idx="22">
                  <c:v>991</c:v>
                </c:pt>
                <c:pt idx="23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81568"/>
        <c:axId val="119081008"/>
      </c:lineChart>
      <c:catAx>
        <c:axId val="11907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080448"/>
        <c:crosses val="autoZero"/>
        <c:auto val="1"/>
        <c:lblAlgn val="ctr"/>
        <c:lblOffset val="100"/>
        <c:noMultiLvlLbl val="0"/>
      </c:catAx>
      <c:valAx>
        <c:axId val="11908044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19079888"/>
        <c:crosses val="autoZero"/>
        <c:crossBetween val="between"/>
      </c:valAx>
      <c:valAx>
        <c:axId val="119081008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19081568"/>
        <c:crosses val="max"/>
        <c:crossBetween val="between"/>
        <c:majorUnit val="1000"/>
        <c:minorUnit val="10"/>
      </c:valAx>
      <c:catAx>
        <c:axId val="11908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0810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FEBRERO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85,57%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6,22%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3.11%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4,60%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2047842</c:v>
                </c:pt>
                <c:pt idx="1">
                  <c:v>151983</c:v>
                </c:pt>
                <c:pt idx="2">
                  <c:v>6190</c:v>
                </c:pt>
                <c:pt idx="3">
                  <c:v>76421</c:v>
                </c:pt>
                <c:pt idx="4">
                  <c:v>113118</c:v>
                </c:pt>
                <c:pt idx="5">
                  <c:v>6187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0.85264897422328223</c:v>
                </c:pt>
                <c:pt idx="1">
                  <c:v>6.3280345382786901E-2</c:v>
                </c:pt>
                <c:pt idx="2">
                  <c:v>2.577297052429883E-3</c:v>
                </c:pt>
                <c:pt idx="3">
                  <c:v>3.1819001299474008E-2</c:v>
                </c:pt>
                <c:pt idx="4">
                  <c:v>4.7098334083483608E-2</c:v>
                </c:pt>
                <c:pt idx="5">
                  <c:v>2.5760479585434067E-3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42036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893936"/>
        <c:axId val="213894496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1.842870999030068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5616"/>
        <c:axId val="213895056"/>
      </c:lineChart>
      <c:catAx>
        <c:axId val="213893936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13894496"/>
        <c:crosses val="autoZero"/>
        <c:auto val="1"/>
        <c:lblAlgn val="ctr"/>
        <c:lblOffset val="100"/>
        <c:noMultiLvlLbl val="0"/>
      </c:catAx>
      <c:valAx>
        <c:axId val="213894496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13893936"/>
        <c:crosses val="autoZero"/>
        <c:crossBetween val="between"/>
      </c:valAx>
      <c:valAx>
        <c:axId val="213895056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13895616"/>
        <c:crosses val="max"/>
        <c:crossBetween val="between"/>
        <c:majorUnit val="10"/>
        <c:minorUnit val="1"/>
      </c:valAx>
      <c:catAx>
        <c:axId val="213895616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213895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683559</xdr:colOff>
      <xdr:row>4</xdr:row>
      <xdr:rowOff>168089</xdr:rowOff>
    </xdr:from>
    <xdr:to>
      <xdr:col>16</xdr:col>
      <xdr:colOff>463849</xdr:colOff>
      <xdr:row>8</xdr:row>
      <xdr:rowOff>42396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06" y="930089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693965</xdr:colOff>
      <xdr:row>5</xdr:row>
      <xdr:rowOff>95249</xdr:rowOff>
    </xdr:from>
    <xdr:to>
      <xdr:col>29</xdr:col>
      <xdr:colOff>474255</xdr:colOff>
      <xdr:row>7</xdr:row>
      <xdr:rowOff>248103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0286" y="1115785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4</xdr:row>
      <xdr:rowOff>134471</xdr:rowOff>
    </xdr:from>
    <xdr:to>
      <xdr:col>16</xdr:col>
      <xdr:colOff>542290</xdr:colOff>
      <xdr:row>8</xdr:row>
      <xdr:rowOff>8778</xdr:rowOff>
    </xdr:to>
    <xdr:pic>
      <xdr:nvPicPr>
        <xdr:cNvPr id="6" name="Imagen 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59" y="896471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666750</xdr:colOff>
      <xdr:row>4</xdr:row>
      <xdr:rowOff>190500</xdr:rowOff>
    </xdr:from>
    <xdr:to>
      <xdr:col>16</xdr:col>
      <xdr:colOff>447040</xdr:colOff>
      <xdr:row>8</xdr:row>
      <xdr:rowOff>60325</xdr:rowOff>
    </xdr:to>
    <xdr:pic>
      <xdr:nvPicPr>
        <xdr:cNvPr id="4" name="Imagen 3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52500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437030</xdr:colOff>
      <xdr:row>2</xdr:row>
      <xdr:rowOff>33618</xdr:rowOff>
    </xdr:from>
    <xdr:to>
      <xdr:col>17</xdr:col>
      <xdr:colOff>217320</xdr:colOff>
      <xdr:row>5</xdr:row>
      <xdr:rowOff>98425</xdr:rowOff>
    </xdr:to>
    <xdr:pic>
      <xdr:nvPicPr>
        <xdr:cNvPr id="15" name="Imagen 1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206" y="414618"/>
          <a:ext cx="282829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89646</xdr:colOff>
      <xdr:row>34</xdr:row>
      <xdr:rowOff>56030</xdr:rowOff>
    </xdr:from>
    <xdr:to>
      <xdr:col>6</xdr:col>
      <xdr:colOff>721584</xdr:colOff>
      <xdr:row>36</xdr:row>
      <xdr:rowOff>188072</xdr:rowOff>
    </xdr:to>
    <xdr:pic>
      <xdr:nvPicPr>
        <xdr:cNvPr id="16" name="Imagen 15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6745942"/>
          <a:ext cx="2290409" cy="513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649941</xdr:colOff>
      <xdr:row>55</xdr:row>
      <xdr:rowOff>201705</xdr:rowOff>
    </xdr:from>
    <xdr:to>
      <xdr:col>6</xdr:col>
      <xdr:colOff>862778</xdr:colOff>
      <xdr:row>57</xdr:row>
      <xdr:rowOff>183589</xdr:rowOff>
    </xdr:to>
    <xdr:pic>
      <xdr:nvPicPr>
        <xdr:cNvPr id="17" name="Imagen 16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4" y="10948146"/>
          <a:ext cx="1871308" cy="452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481853</xdr:colOff>
      <xdr:row>94</xdr:row>
      <xdr:rowOff>56029</xdr:rowOff>
    </xdr:from>
    <xdr:to>
      <xdr:col>3</xdr:col>
      <xdr:colOff>1035351</xdr:colOff>
      <xdr:row>95</xdr:row>
      <xdr:rowOff>188071</xdr:rowOff>
    </xdr:to>
    <xdr:pic>
      <xdr:nvPicPr>
        <xdr:cNvPr id="18" name="Imagen 17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029" y="18904323"/>
          <a:ext cx="1741321" cy="3225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526677</xdr:colOff>
      <xdr:row>116</xdr:row>
      <xdr:rowOff>145677</xdr:rowOff>
    </xdr:from>
    <xdr:to>
      <xdr:col>3</xdr:col>
      <xdr:colOff>968116</xdr:colOff>
      <xdr:row>118</xdr:row>
      <xdr:rowOff>76013</xdr:rowOff>
    </xdr:to>
    <xdr:pic>
      <xdr:nvPicPr>
        <xdr:cNvPr id="19" name="Imagen 18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853" y="23375471"/>
          <a:ext cx="1629262" cy="311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40" zoomScale="85" zoomScaleNormal="85" workbookViewId="0">
      <selection activeCell="S16" sqref="S16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91" t="s">
        <v>40</v>
      </c>
      <c r="F5" s="91"/>
      <c r="G5" s="91"/>
      <c r="H5" s="91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2" t="s">
        <v>76</v>
      </c>
      <c r="F6" s="92"/>
      <c r="G6" s="92"/>
      <c r="H6" s="92"/>
      <c r="I6" s="92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3" t="s">
        <v>73</v>
      </c>
      <c r="F9" s="93"/>
      <c r="G9" s="93"/>
      <c r="H9" s="93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topLeftCell="H1" zoomScale="70" zoomScaleNormal="70" workbookViewId="0">
      <selection activeCell="T8" sqref="T8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89"/>
      <c r="E4" s="89"/>
      <c r="F4" s="89"/>
      <c r="G4" s="89"/>
      <c r="H4" s="89"/>
      <c r="I4" s="89"/>
      <c r="J4" s="8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20.25" x14ac:dyDescent="0.3">
      <c r="D5" s="89"/>
      <c r="E5" s="87" t="s">
        <v>40</v>
      </c>
      <c r="F5" s="87"/>
      <c r="G5" s="87"/>
      <c r="H5" s="87"/>
      <c r="I5" s="89"/>
      <c r="J5" s="8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ht="20.25" x14ac:dyDescent="0.3">
      <c r="D6" s="89"/>
      <c r="E6" s="88" t="s">
        <v>75</v>
      </c>
      <c r="F6" s="88"/>
      <c r="G6" s="88"/>
      <c r="H6" s="88"/>
      <c r="I6" s="7"/>
      <c r="J6" s="89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ht="20.25" x14ac:dyDescent="0.3">
      <c r="D7" s="89"/>
      <c r="E7" s="90"/>
      <c r="F7" s="90"/>
      <c r="G7" s="90"/>
      <c r="H7" s="90"/>
      <c r="I7" s="89"/>
      <c r="J7" s="8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ht="20.25" x14ac:dyDescent="0.3">
      <c r="D8" s="89"/>
      <c r="E8" s="90"/>
      <c r="F8" s="90"/>
      <c r="G8" s="90"/>
      <c r="H8" s="90"/>
      <c r="I8" s="89"/>
      <c r="J8" s="89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ht="20.25" x14ac:dyDescent="0.3">
      <c r="D9" s="89"/>
      <c r="E9" s="88" t="s">
        <v>73</v>
      </c>
      <c r="F9" s="88"/>
      <c r="G9" s="88"/>
      <c r="H9" s="88"/>
      <c r="I9" s="89"/>
      <c r="J9" s="89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0" zoomScale="85" zoomScaleNormal="85" workbookViewId="0">
      <selection activeCell="E9" sqref="E9:H9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91" t="s">
        <v>40</v>
      </c>
      <c r="F5" s="91"/>
      <c r="G5" s="91"/>
      <c r="H5" s="91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92" t="s">
        <v>67</v>
      </c>
      <c r="F6" s="92"/>
      <c r="G6" s="92"/>
      <c r="H6" s="92"/>
      <c r="I6" s="92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93" t="s">
        <v>74</v>
      </c>
      <c r="F9" s="93"/>
      <c r="G9" s="93"/>
      <c r="H9" s="93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22" zoomScaleNormal="100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91" t="s">
        <v>40</v>
      </c>
      <c r="F5" s="91"/>
      <c r="G5" s="91"/>
      <c r="H5" s="91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92" t="s">
        <v>66</v>
      </c>
      <c r="F6" s="92"/>
      <c r="G6" s="92"/>
      <c r="H6" s="92"/>
      <c r="I6" s="92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93" t="s">
        <v>73</v>
      </c>
      <c r="F9" s="93"/>
      <c r="G9" s="93"/>
      <c r="H9" s="93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topLeftCell="A40" zoomScale="85" zoomScaleNormal="85" workbookViewId="0">
      <selection activeCell="G135" sqref="G135"/>
    </sheetView>
  </sheetViews>
  <sheetFormatPr baseColWidth="10" defaultRowHeight="15" x14ac:dyDescent="0.25"/>
  <cols>
    <col min="1" max="1" width="7.5703125" customWidth="1"/>
    <col min="2" max="2" width="25.8554687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x14ac:dyDescent="0.25">
      <c r="A2" s="9"/>
      <c r="B2" s="12"/>
      <c r="C2" s="12"/>
      <c r="D2" s="12"/>
      <c r="E2" s="12"/>
      <c r="F2" s="12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s="1" customFormat="1" ht="18" x14ac:dyDescent="0.25">
      <c r="A3" s="9"/>
      <c r="B3" s="12"/>
      <c r="C3" s="106" t="s">
        <v>51</v>
      </c>
      <c r="D3" s="106"/>
      <c r="E3" s="106"/>
      <c r="F3" s="106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s="1" customFormat="1" x14ac:dyDescent="0.25">
      <c r="A4" s="9"/>
      <c r="B4" s="12"/>
      <c r="C4" s="93" t="s">
        <v>50</v>
      </c>
      <c r="D4" s="107"/>
      <c r="E4" s="12"/>
      <c r="F4" s="12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s="1" customFormat="1" x14ac:dyDescent="0.25">
      <c r="A5" s="9"/>
      <c r="B5" s="12"/>
      <c r="C5" s="12"/>
      <c r="D5" s="108"/>
      <c r="E5" s="108"/>
      <c r="F5" s="108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s="1" customFormat="1" x14ac:dyDescent="0.25">
      <c r="A6" s="9"/>
      <c r="B6" s="12"/>
      <c r="C6" s="16"/>
      <c r="D6" s="12"/>
      <c r="E6" s="12"/>
      <c r="F6" s="12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1" customFormat="1" x14ac:dyDescent="0.25">
      <c r="A7" s="9"/>
      <c r="B7" s="12"/>
      <c r="C7" s="14" t="s">
        <v>68</v>
      </c>
      <c r="D7" s="12"/>
      <c r="E7" s="12"/>
      <c r="F7" s="12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s="1" customFormat="1" x14ac:dyDescent="0.25">
      <c r="A8" s="9"/>
      <c r="B8" s="12"/>
      <c r="C8" s="14" t="s">
        <v>69</v>
      </c>
      <c r="D8" s="19"/>
      <c r="E8" s="12"/>
      <c r="F8" s="12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18" s="1" customFormat="1" x14ac:dyDescent="0.25">
      <c r="A9" s="9"/>
      <c r="B9" s="12"/>
      <c r="C9" s="12"/>
      <c r="D9" s="12"/>
      <c r="E9" s="12"/>
      <c r="F9" s="12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spans="1:18" s="1" customFormat="1" x14ac:dyDescent="0.25">
      <c r="A10" s="9"/>
      <c r="B10" s="12"/>
      <c r="C10" s="12"/>
      <c r="D10" s="12"/>
      <c r="E10" s="12"/>
      <c r="F10" s="12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  <row r="11" spans="1:18" s="1" customFormat="1" ht="16.5" thickBot="1" x14ac:dyDescent="0.3">
      <c r="A11" s="9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18" s="1" customFormat="1" ht="23.25" customHeight="1" thickBot="1" x14ac:dyDescent="0.3">
      <c r="A12" s="9"/>
      <c r="B12" s="17" t="s">
        <v>39</v>
      </c>
      <c r="C12" s="109" t="s">
        <v>42</v>
      </c>
      <c r="D12" s="110"/>
      <c r="E12" s="109" t="s">
        <v>43</v>
      </c>
      <c r="F12" s="110"/>
      <c r="G12" s="109" t="s">
        <v>44</v>
      </c>
      <c r="H12" s="110"/>
      <c r="I12" s="109" t="s">
        <v>45</v>
      </c>
      <c r="J12" s="110"/>
      <c r="K12" s="109" t="s">
        <v>2</v>
      </c>
      <c r="L12" s="110"/>
      <c r="M12" s="109" t="s">
        <v>35</v>
      </c>
      <c r="N12" s="110"/>
      <c r="O12" s="109" t="s">
        <v>46</v>
      </c>
      <c r="P12" s="110"/>
      <c r="Q12" s="109" t="s">
        <v>3</v>
      </c>
      <c r="R12" s="113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68">
        <v>2001</v>
      </c>
      <c r="C14" s="68">
        <v>1243059</v>
      </c>
      <c r="D14" s="68">
        <v>2683</v>
      </c>
      <c r="E14" s="68">
        <v>77717</v>
      </c>
      <c r="F14" s="68">
        <v>249</v>
      </c>
      <c r="G14" s="29">
        <v>0</v>
      </c>
      <c r="H14" s="29">
        <v>0</v>
      </c>
      <c r="I14" s="68">
        <v>0</v>
      </c>
      <c r="J14" s="29">
        <v>0</v>
      </c>
      <c r="K14" s="29">
        <v>0</v>
      </c>
      <c r="L14" s="69">
        <v>0</v>
      </c>
      <c r="M14" s="69">
        <v>0</v>
      </c>
      <c r="N14" s="69"/>
      <c r="O14" s="69">
        <v>0</v>
      </c>
      <c r="P14" s="69"/>
      <c r="Q14" s="69">
        <v>0</v>
      </c>
      <c r="R14" s="69">
        <v>0</v>
      </c>
    </row>
    <row r="15" spans="1:18" s="1" customFormat="1" x14ac:dyDescent="0.25">
      <c r="A15" s="9"/>
      <c r="B15" s="67">
        <f>+B14+1</f>
        <v>2002</v>
      </c>
      <c r="C15" s="67">
        <v>1325920</v>
      </c>
      <c r="D15" s="67">
        <v>4547</v>
      </c>
      <c r="E15" s="67">
        <v>85135</v>
      </c>
      <c r="F15" s="67">
        <v>456</v>
      </c>
      <c r="G15" s="30">
        <v>0</v>
      </c>
      <c r="H15" s="30">
        <v>0</v>
      </c>
      <c r="I15" s="67">
        <v>0</v>
      </c>
      <c r="J15" s="30">
        <v>0</v>
      </c>
      <c r="K15" s="30">
        <v>0</v>
      </c>
      <c r="L15" s="66">
        <v>0</v>
      </c>
      <c r="M15" s="66">
        <v>0</v>
      </c>
      <c r="N15" s="66">
        <v>0</v>
      </c>
      <c r="O15" s="66">
        <v>0</v>
      </c>
      <c r="P15" s="66"/>
      <c r="Q15" s="66">
        <v>0</v>
      </c>
      <c r="R15" s="66">
        <v>0</v>
      </c>
    </row>
    <row r="16" spans="1:18" s="1" customFormat="1" x14ac:dyDescent="0.25">
      <c r="A16" s="9"/>
      <c r="B16" s="67">
        <f t="shared" ref="B16:B21" si="0">+B15+1</f>
        <v>2003</v>
      </c>
      <c r="C16" s="67">
        <v>1437038</v>
      </c>
      <c r="D16" s="67">
        <v>7571</v>
      </c>
      <c r="E16" s="67">
        <v>93662</v>
      </c>
      <c r="F16" s="67">
        <v>484</v>
      </c>
      <c r="G16" s="30">
        <v>0</v>
      </c>
      <c r="H16" s="30">
        <v>0</v>
      </c>
      <c r="I16" s="67">
        <v>0</v>
      </c>
      <c r="J16" s="30">
        <v>0</v>
      </c>
      <c r="K16" s="30">
        <v>0</v>
      </c>
      <c r="L16" s="66">
        <v>0</v>
      </c>
      <c r="M16" s="66">
        <v>0</v>
      </c>
      <c r="N16" s="66">
        <v>0</v>
      </c>
      <c r="O16" s="66">
        <v>0</v>
      </c>
      <c r="P16" s="66"/>
      <c r="Q16" s="66">
        <v>0</v>
      </c>
      <c r="R16" s="66">
        <v>0</v>
      </c>
    </row>
    <row r="17" spans="1:18" s="1" customFormat="1" x14ac:dyDescent="0.25">
      <c r="A17" s="9"/>
      <c r="B17" s="67">
        <f t="shared" si="0"/>
        <v>2004</v>
      </c>
      <c r="C17" s="67">
        <v>1490549</v>
      </c>
      <c r="D17" s="67">
        <v>10698</v>
      </c>
      <c r="E17" s="67">
        <v>99771</v>
      </c>
      <c r="F17" s="67">
        <v>608</v>
      </c>
      <c r="G17" s="30">
        <v>0</v>
      </c>
      <c r="H17" s="30">
        <v>0</v>
      </c>
      <c r="I17" s="67">
        <v>0</v>
      </c>
      <c r="J17" s="30">
        <v>0</v>
      </c>
      <c r="K17" s="30">
        <v>0</v>
      </c>
      <c r="L17" s="66">
        <v>0</v>
      </c>
      <c r="M17" s="66">
        <v>0</v>
      </c>
      <c r="N17" s="66">
        <v>0</v>
      </c>
      <c r="O17" s="66">
        <v>335</v>
      </c>
      <c r="P17" s="66"/>
      <c r="Q17" s="66">
        <v>0</v>
      </c>
      <c r="R17" s="66">
        <v>0</v>
      </c>
    </row>
    <row r="18" spans="1:18" s="1" customFormat="1" x14ac:dyDescent="0.25">
      <c r="A18" s="9"/>
      <c r="B18" s="67">
        <f t="shared" si="0"/>
        <v>2005</v>
      </c>
      <c r="C18" s="67">
        <v>1574588</v>
      </c>
      <c r="D18" s="67">
        <v>12535</v>
      </c>
      <c r="E18" s="67">
        <v>103808</v>
      </c>
      <c r="F18" s="67">
        <v>557</v>
      </c>
      <c r="G18" s="30">
        <v>0</v>
      </c>
      <c r="H18" s="30">
        <v>0</v>
      </c>
      <c r="I18" s="67">
        <v>0</v>
      </c>
      <c r="J18" s="30">
        <v>0</v>
      </c>
      <c r="K18" s="30">
        <v>0</v>
      </c>
      <c r="L18" s="66">
        <v>0</v>
      </c>
      <c r="M18" s="66">
        <v>0</v>
      </c>
      <c r="N18" s="66">
        <v>0</v>
      </c>
      <c r="O18" s="66">
        <v>1172</v>
      </c>
      <c r="P18" s="66"/>
      <c r="Q18" s="66">
        <v>0</v>
      </c>
      <c r="R18" s="66">
        <v>0</v>
      </c>
    </row>
    <row r="19" spans="1:18" s="1" customFormat="1" x14ac:dyDescent="0.25">
      <c r="A19" s="9"/>
      <c r="B19" s="67">
        <f t="shared" si="0"/>
        <v>2006</v>
      </c>
      <c r="C19" s="67">
        <v>1639546</v>
      </c>
      <c r="D19" s="67">
        <v>12626</v>
      </c>
      <c r="E19" s="67">
        <v>104693</v>
      </c>
      <c r="F19" s="67">
        <v>554</v>
      </c>
      <c r="G19" s="30">
        <v>333</v>
      </c>
      <c r="H19" s="30">
        <v>4</v>
      </c>
      <c r="I19" s="67">
        <v>906</v>
      </c>
      <c r="J19" s="30">
        <v>106</v>
      </c>
      <c r="K19" s="30">
        <v>6755</v>
      </c>
      <c r="L19" s="66">
        <v>390</v>
      </c>
      <c r="M19" s="66">
        <v>0</v>
      </c>
      <c r="N19" s="66">
        <v>0</v>
      </c>
      <c r="O19" s="66">
        <v>2136</v>
      </c>
      <c r="P19" s="66"/>
      <c r="Q19" s="66">
        <v>0</v>
      </c>
      <c r="R19" s="66">
        <v>0</v>
      </c>
    </row>
    <row r="20" spans="1:18" s="1" customFormat="1" x14ac:dyDescent="0.25">
      <c r="A20" s="9"/>
      <c r="B20" s="67">
        <f>+B19+1</f>
        <v>2007</v>
      </c>
      <c r="C20" s="67">
        <v>1681395</v>
      </c>
      <c r="D20" s="67">
        <v>13160</v>
      </c>
      <c r="E20" s="67">
        <v>105845</v>
      </c>
      <c r="F20" s="67">
        <v>554</v>
      </c>
      <c r="G20" s="30">
        <v>634</v>
      </c>
      <c r="H20" s="30">
        <v>4</v>
      </c>
      <c r="I20" s="67">
        <v>644</v>
      </c>
      <c r="J20" s="30">
        <v>98</v>
      </c>
      <c r="K20" s="30">
        <v>12664</v>
      </c>
      <c r="L20" s="66">
        <v>1022</v>
      </c>
      <c r="M20" s="66">
        <v>0</v>
      </c>
      <c r="N20" s="66">
        <v>0</v>
      </c>
      <c r="O20" s="66">
        <v>3649</v>
      </c>
      <c r="P20" s="66">
        <v>91</v>
      </c>
      <c r="Q20" s="66">
        <v>0</v>
      </c>
      <c r="R20" s="66">
        <v>0</v>
      </c>
    </row>
    <row r="21" spans="1:18" s="1" customFormat="1" x14ac:dyDescent="0.25">
      <c r="A21" s="9"/>
      <c r="B21" s="67">
        <f t="shared" si="0"/>
        <v>2008</v>
      </c>
      <c r="C21" s="67">
        <v>1715021</v>
      </c>
      <c r="D21" s="67">
        <v>6834</v>
      </c>
      <c r="E21" s="67">
        <v>129174</v>
      </c>
      <c r="F21" s="67">
        <v>519</v>
      </c>
      <c r="G21" s="30">
        <v>1844</v>
      </c>
      <c r="H21" s="30">
        <v>175</v>
      </c>
      <c r="I21" s="67">
        <v>7337</v>
      </c>
      <c r="J21" s="30">
        <v>911</v>
      </c>
      <c r="K21" s="30">
        <v>29924</v>
      </c>
      <c r="L21" s="66">
        <v>3635</v>
      </c>
      <c r="M21" s="66">
        <v>0</v>
      </c>
      <c r="N21" s="66">
        <v>0</v>
      </c>
      <c r="O21" s="66">
        <v>5167</v>
      </c>
      <c r="P21" s="66">
        <v>150</v>
      </c>
      <c r="Q21" s="66">
        <v>0</v>
      </c>
      <c r="R21" s="66">
        <v>0</v>
      </c>
    </row>
    <row r="22" spans="1:18" s="1" customFormat="1" x14ac:dyDescent="0.25">
      <c r="A22" s="9"/>
      <c r="B22" s="67">
        <v>2009</v>
      </c>
      <c r="C22" s="67">
        <v>1800214</v>
      </c>
      <c r="D22" s="67">
        <v>6900</v>
      </c>
      <c r="E22" s="67">
        <v>134865</v>
      </c>
      <c r="F22" s="67">
        <v>519</v>
      </c>
      <c r="G22" s="30">
        <v>2573</v>
      </c>
      <c r="H22" s="30">
        <v>60</v>
      </c>
      <c r="I22" s="67">
        <v>11858</v>
      </c>
      <c r="J22" s="30">
        <v>1563</v>
      </c>
      <c r="K22" s="30">
        <v>34529</v>
      </c>
      <c r="L22" s="66">
        <v>3513</v>
      </c>
      <c r="M22" s="66">
        <v>823</v>
      </c>
      <c r="N22" s="66">
        <v>0</v>
      </c>
      <c r="O22" s="66">
        <v>6616</v>
      </c>
      <c r="P22" s="66">
        <v>179</v>
      </c>
      <c r="Q22" s="66">
        <v>16</v>
      </c>
      <c r="R22" s="66">
        <v>0</v>
      </c>
    </row>
    <row r="23" spans="1:18" s="1" customFormat="1" x14ac:dyDescent="0.25">
      <c r="A23" s="9"/>
      <c r="B23" s="67">
        <v>2010</v>
      </c>
      <c r="C23" s="67">
        <v>1844189</v>
      </c>
      <c r="D23" s="67">
        <v>7246</v>
      </c>
      <c r="E23" s="67">
        <v>138829</v>
      </c>
      <c r="F23" s="67">
        <v>560</v>
      </c>
      <c r="G23" s="30">
        <v>2258</v>
      </c>
      <c r="H23" s="30">
        <v>9</v>
      </c>
      <c r="I23" s="67">
        <v>31773</v>
      </c>
      <c r="J23" s="30">
        <v>3533</v>
      </c>
      <c r="K23" s="30">
        <v>36707</v>
      </c>
      <c r="L23" s="66">
        <v>4368</v>
      </c>
      <c r="M23" s="66">
        <v>1769</v>
      </c>
      <c r="N23" s="66">
        <v>0</v>
      </c>
      <c r="O23" s="66">
        <v>7054</v>
      </c>
      <c r="P23" s="66">
        <v>215</v>
      </c>
      <c r="Q23" s="66">
        <v>10</v>
      </c>
      <c r="R23" s="66">
        <v>0</v>
      </c>
    </row>
    <row r="24" spans="1:18" s="1" customFormat="1" x14ac:dyDescent="0.25">
      <c r="A24" s="9"/>
      <c r="B24" s="67">
        <v>2011</v>
      </c>
      <c r="C24" s="67">
        <v>1934421</v>
      </c>
      <c r="D24" s="67">
        <v>7530</v>
      </c>
      <c r="E24" s="67">
        <v>145522</v>
      </c>
      <c r="F24" s="67">
        <v>606</v>
      </c>
      <c r="G24" s="30">
        <v>0</v>
      </c>
      <c r="H24" s="30">
        <v>0</v>
      </c>
      <c r="I24" s="67">
        <v>60940</v>
      </c>
      <c r="J24" s="30">
        <v>4154</v>
      </c>
      <c r="K24" s="30">
        <v>42463</v>
      </c>
      <c r="L24" s="66">
        <v>4834</v>
      </c>
      <c r="M24" s="66">
        <v>2390</v>
      </c>
      <c r="N24" s="66">
        <v>0</v>
      </c>
      <c r="O24" s="66">
        <v>7467</v>
      </c>
      <c r="P24" s="66">
        <v>271</v>
      </c>
      <c r="Q24" s="66">
        <v>10</v>
      </c>
      <c r="R24" s="66">
        <v>0</v>
      </c>
    </row>
    <row r="25" spans="1:18" s="1" customFormat="1" x14ac:dyDescent="0.25">
      <c r="A25" s="9"/>
      <c r="B25" s="67">
        <v>2012</v>
      </c>
      <c r="C25" s="67">
        <v>1990709</v>
      </c>
      <c r="D25" s="67">
        <v>9223</v>
      </c>
      <c r="E25" s="67">
        <v>148768</v>
      </c>
      <c r="F25" s="67">
        <v>610</v>
      </c>
      <c r="G25" s="30">
        <v>0</v>
      </c>
      <c r="H25" s="30">
        <v>0</v>
      </c>
      <c r="I25" s="67">
        <v>89965</v>
      </c>
      <c r="J25" s="30">
        <v>5639</v>
      </c>
      <c r="K25" s="37">
        <v>49230</v>
      </c>
      <c r="L25" s="66">
        <v>4632</v>
      </c>
      <c r="M25" s="66">
        <v>3052</v>
      </c>
      <c r="N25" s="66">
        <v>0</v>
      </c>
      <c r="O25" s="66">
        <v>6563</v>
      </c>
      <c r="P25" s="66">
        <v>271</v>
      </c>
      <c r="Q25" s="66">
        <v>10</v>
      </c>
      <c r="R25" s="66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5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5">
        <v>0</v>
      </c>
    </row>
    <row r="28" spans="1:18" s="1" customFormat="1" ht="15.75" thickBot="1" x14ac:dyDescent="0.3">
      <c r="A28" s="9"/>
      <c r="B28" s="82">
        <v>42036</v>
      </c>
      <c r="C28" s="65">
        <v>2042184</v>
      </c>
      <c r="D28" s="31">
        <v>5658</v>
      </c>
      <c r="E28" s="65">
        <v>150957</v>
      </c>
      <c r="F28" s="65">
        <v>1026</v>
      </c>
      <c r="G28" s="35" t="s">
        <v>55</v>
      </c>
      <c r="H28" s="35" t="s">
        <v>55</v>
      </c>
      <c r="I28" s="65">
        <v>108189</v>
      </c>
      <c r="J28" s="65">
        <v>4929</v>
      </c>
      <c r="K28" s="31">
        <v>72365</v>
      </c>
      <c r="L28" s="70">
        <v>4056</v>
      </c>
      <c r="M28" s="70">
        <v>6187</v>
      </c>
      <c r="N28" s="35">
        <v>0</v>
      </c>
      <c r="O28" s="70">
        <v>5896</v>
      </c>
      <c r="P28" s="70">
        <v>294</v>
      </c>
      <c r="Q28" s="70"/>
      <c r="R28" s="56"/>
    </row>
    <row r="29" spans="1:18" s="1" customFormat="1" x14ac:dyDescent="0.25">
      <c r="A29" s="9"/>
      <c r="B29" s="83"/>
      <c r="C29" s="10"/>
      <c r="D29" s="10"/>
      <c r="E29" s="10"/>
      <c r="F29" s="10"/>
      <c r="G29" s="79"/>
      <c r="H29" s="81"/>
      <c r="I29" s="10"/>
      <c r="J29" s="10"/>
      <c r="K29" s="10"/>
      <c r="L29" s="10"/>
      <c r="M29" s="10"/>
      <c r="N29" s="10"/>
      <c r="O29" s="10"/>
      <c r="P29" s="10"/>
      <c r="Q29" s="79"/>
      <c r="R29" s="79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96" t="s">
        <v>52</v>
      </c>
      <c r="C34" s="96"/>
      <c r="D34" s="96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93" t="s">
        <v>65</v>
      </c>
      <c r="C35" s="93"/>
      <c r="D35" s="93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14"/>
      <c r="E36" s="114"/>
      <c r="F36" s="114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4" t="s">
        <v>70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4" t="s">
        <v>71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115">
        <v>42036</v>
      </c>
      <c r="C43" s="116"/>
      <c r="D43" s="116"/>
      <c r="E43" s="116"/>
      <c r="F43" s="116"/>
      <c r="G43" s="11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118" t="s">
        <v>6</v>
      </c>
      <c r="C44" s="119"/>
      <c r="D44" s="118" t="s">
        <v>47</v>
      </c>
      <c r="E44" s="119"/>
      <c r="F44" s="118" t="s">
        <v>32</v>
      </c>
      <c r="G44" s="12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120" t="s">
        <v>42</v>
      </c>
      <c r="C45" s="103"/>
      <c r="D45" s="120">
        <f>C28</f>
        <v>2042184</v>
      </c>
      <c r="E45" s="104"/>
      <c r="F45" s="103">
        <f>D28</f>
        <v>5658</v>
      </c>
      <c r="G45" s="10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97" t="s">
        <v>43</v>
      </c>
      <c r="C46" s="98"/>
      <c r="D46" s="97">
        <v>150957</v>
      </c>
      <c r="E46" s="102"/>
      <c r="F46" s="98">
        <v>1026</v>
      </c>
      <c r="G46" s="10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97" t="s">
        <v>45</v>
      </c>
      <c r="C47" s="98"/>
      <c r="D47" s="97">
        <f>I28</f>
        <v>108189</v>
      </c>
      <c r="E47" s="102"/>
      <c r="F47" s="98">
        <f>J28</f>
        <v>4929</v>
      </c>
      <c r="G47" s="10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97" t="s">
        <v>2</v>
      </c>
      <c r="C48" s="98"/>
      <c r="D48" s="97">
        <v>72365</v>
      </c>
      <c r="E48" s="102"/>
      <c r="F48" s="98">
        <v>4056</v>
      </c>
      <c r="G48" s="10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97" t="s">
        <v>35</v>
      </c>
      <c r="C49" s="98"/>
      <c r="D49" s="97">
        <f>M28</f>
        <v>6187</v>
      </c>
      <c r="E49" s="102"/>
      <c r="F49" s="98">
        <f>N28</f>
        <v>0</v>
      </c>
      <c r="G49" s="102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97" t="s">
        <v>46</v>
      </c>
      <c r="C50" s="98"/>
      <c r="D50" s="97">
        <f>O28</f>
        <v>5896</v>
      </c>
      <c r="E50" s="102"/>
      <c r="F50" s="98">
        <f>P28</f>
        <v>294</v>
      </c>
      <c r="G50" s="10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99" t="s">
        <v>59</v>
      </c>
      <c r="C51" s="100"/>
      <c r="D51" s="99">
        <v>0</v>
      </c>
      <c r="E51" s="105"/>
      <c r="F51" s="100">
        <v>0</v>
      </c>
      <c r="G51" s="10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t="s">
        <v>58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96" t="s">
        <v>52</v>
      </c>
      <c r="C56" s="96"/>
      <c r="D56" s="96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101" t="s">
        <v>77</v>
      </c>
      <c r="C57" s="101"/>
      <c r="D57" s="101"/>
      <c r="E57" s="101"/>
      <c r="F57" s="101"/>
      <c r="G57" s="10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4" t="s">
        <v>71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63</v>
      </c>
      <c r="D63" s="28" t="s">
        <v>61</v>
      </c>
      <c r="E63" s="28" t="s">
        <v>62</v>
      </c>
      <c r="F63" s="46" t="s">
        <v>57</v>
      </c>
      <c r="G63" s="38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47" t="s">
        <v>8</v>
      </c>
      <c r="C64" s="47">
        <v>151208</v>
      </c>
      <c r="D64" s="29">
        <v>18033</v>
      </c>
      <c r="E64" s="52">
        <v>754</v>
      </c>
      <c r="F64" s="48">
        <v>343</v>
      </c>
      <c r="G64" s="29">
        <f>SUM(C64:F64)</f>
        <v>170338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49" t="s">
        <v>9</v>
      </c>
      <c r="C65" s="49">
        <v>15444</v>
      </c>
      <c r="D65" s="30">
        <v>1736</v>
      </c>
      <c r="E65" s="51">
        <v>163</v>
      </c>
      <c r="F65" s="50">
        <v>2</v>
      </c>
      <c r="G65" s="29">
        <f t="shared" ref="G65:G87" si="1">SUM(C65:F65)</f>
        <v>17345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49" t="s">
        <v>10</v>
      </c>
      <c r="C66" s="49">
        <v>23978</v>
      </c>
      <c r="D66" s="30">
        <v>769</v>
      </c>
      <c r="E66" s="51">
        <v>9</v>
      </c>
      <c r="F66" s="50">
        <v>3</v>
      </c>
      <c r="G66" s="29">
        <f t="shared" si="1"/>
        <v>24759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49" t="s">
        <v>11</v>
      </c>
      <c r="C67" s="49">
        <v>21239</v>
      </c>
      <c r="D67" s="30">
        <v>582</v>
      </c>
      <c r="E67" s="51">
        <v>201</v>
      </c>
      <c r="F67" s="50">
        <v>2</v>
      </c>
      <c r="G67" s="29">
        <f t="shared" si="1"/>
        <v>22024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49" t="s">
        <v>12</v>
      </c>
      <c r="C68" s="49">
        <v>55547</v>
      </c>
      <c r="D68" s="30">
        <v>1392</v>
      </c>
      <c r="E68" s="51">
        <v>486</v>
      </c>
      <c r="F68" s="50">
        <v>51</v>
      </c>
      <c r="G68" s="29">
        <f t="shared" si="1"/>
        <v>57476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49" t="s">
        <v>13</v>
      </c>
      <c r="C69" s="49">
        <v>43704</v>
      </c>
      <c r="D69" s="30">
        <v>590</v>
      </c>
      <c r="E69" s="51">
        <v>150</v>
      </c>
      <c r="F69" s="50">
        <v>8</v>
      </c>
      <c r="G69" s="29">
        <f t="shared" si="1"/>
        <v>44452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49" t="s">
        <v>14</v>
      </c>
      <c r="C70" s="49">
        <v>76778</v>
      </c>
      <c r="D70" s="30">
        <v>918</v>
      </c>
      <c r="E70" s="51">
        <v>129</v>
      </c>
      <c r="F70" s="50">
        <v>35</v>
      </c>
      <c r="G70" s="29">
        <f t="shared" si="1"/>
        <v>77860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49" t="s">
        <v>15</v>
      </c>
      <c r="C71" s="49">
        <v>42105</v>
      </c>
      <c r="D71" s="30">
        <v>1449</v>
      </c>
      <c r="E71" s="51">
        <v>174</v>
      </c>
      <c r="F71" s="50">
        <v>8</v>
      </c>
      <c r="G71" s="29">
        <f t="shared" si="1"/>
        <v>43736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49" t="s">
        <v>16</v>
      </c>
      <c r="C72" s="49">
        <v>13066</v>
      </c>
      <c r="D72" s="30">
        <v>1252</v>
      </c>
      <c r="E72" s="51">
        <v>2</v>
      </c>
      <c r="F72" s="50">
        <v>0</v>
      </c>
      <c r="G72" s="29">
        <f t="shared" si="1"/>
        <v>14320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49" t="s">
        <v>17</v>
      </c>
      <c r="C73" s="49">
        <v>594330</v>
      </c>
      <c r="D73" s="30">
        <v>2160</v>
      </c>
      <c r="E73" s="51">
        <v>3258</v>
      </c>
      <c r="F73" s="50">
        <v>7</v>
      </c>
      <c r="G73" s="29">
        <f t="shared" si="1"/>
        <v>599755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49" t="s">
        <v>18</v>
      </c>
      <c r="C74" s="49">
        <v>62707</v>
      </c>
      <c r="D74" s="30">
        <v>1221</v>
      </c>
      <c r="E74" s="51">
        <v>743</v>
      </c>
      <c r="F74" s="50">
        <v>41</v>
      </c>
      <c r="G74" s="29">
        <f t="shared" si="1"/>
        <v>64712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49" t="s">
        <v>19</v>
      </c>
      <c r="C75" s="49">
        <v>54274</v>
      </c>
      <c r="D75" s="30">
        <v>1317</v>
      </c>
      <c r="E75" s="51">
        <v>29</v>
      </c>
      <c r="F75" s="50">
        <v>82</v>
      </c>
      <c r="G75" s="29">
        <f t="shared" si="1"/>
        <v>55702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49" t="s">
        <v>20</v>
      </c>
      <c r="C76" s="49">
        <v>43067</v>
      </c>
      <c r="D76" s="30">
        <v>425</v>
      </c>
      <c r="E76" s="51">
        <v>18</v>
      </c>
      <c r="F76" s="50">
        <v>11</v>
      </c>
      <c r="G76" s="29">
        <f t="shared" si="1"/>
        <v>43521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49" t="s">
        <v>21</v>
      </c>
      <c r="C77" s="49">
        <v>98372</v>
      </c>
      <c r="D77" s="30">
        <v>2392</v>
      </c>
      <c r="E77" s="51">
        <v>97</v>
      </c>
      <c r="F77" s="50">
        <v>55</v>
      </c>
      <c r="G77" s="29">
        <f t="shared" si="1"/>
        <v>100916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49" t="s">
        <v>22</v>
      </c>
      <c r="C78" s="49">
        <v>14154</v>
      </c>
      <c r="D78" s="30">
        <v>2390</v>
      </c>
      <c r="E78" s="51">
        <v>62</v>
      </c>
      <c r="F78" s="50">
        <v>62</v>
      </c>
      <c r="G78" s="29">
        <f t="shared" si="1"/>
        <v>16668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ht="15.75" thickBot="1" x14ac:dyDescent="0.3">
      <c r="A79" s="9"/>
      <c r="B79" s="49" t="s">
        <v>23</v>
      </c>
      <c r="C79" s="49">
        <v>10322</v>
      </c>
      <c r="D79" s="30">
        <v>531</v>
      </c>
      <c r="E79" s="51">
        <v>119</v>
      </c>
      <c r="F79" s="50">
        <v>29</v>
      </c>
      <c r="G79" s="29">
        <f t="shared" si="1"/>
        <v>11001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ht="15.75" thickBot="1" x14ac:dyDescent="0.3">
      <c r="A80" s="9"/>
      <c r="B80" s="49" t="s">
        <v>24</v>
      </c>
      <c r="C80" s="49">
        <v>10239</v>
      </c>
      <c r="D80" s="30">
        <v>370</v>
      </c>
      <c r="E80" s="51">
        <v>45</v>
      </c>
      <c r="F80" s="50">
        <v>24</v>
      </c>
      <c r="G80" s="29">
        <f t="shared" si="1"/>
        <v>10678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ht="15.75" thickBot="1" x14ac:dyDescent="0.3">
      <c r="A81" s="9"/>
      <c r="B81" s="49" t="s">
        <v>25</v>
      </c>
      <c r="C81" s="49">
        <v>12578</v>
      </c>
      <c r="D81" s="30">
        <v>259</v>
      </c>
      <c r="E81" s="51">
        <v>80</v>
      </c>
      <c r="F81" s="50">
        <v>18</v>
      </c>
      <c r="G81" s="29">
        <f t="shared" si="1"/>
        <v>12935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49" t="s">
        <v>26</v>
      </c>
      <c r="C82" s="49">
        <v>813645</v>
      </c>
      <c r="D82" s="30">
        <v>2268</v>
      </c>
      <c r="E82" s="51">
        <v>7131</v>
      </c>
      <c r="F82" s="50">
        <v>16</v>
      </c>
      <c r="G82" s="29">
        <f t="shared" si="1"/>
        <v>823060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49" t="s">
        <v>27</v>
      </c>
      <c r="C83" s="49">
        <v>26687</v>
      </c>
      <c r="D83" s="30">
        <v>48</v>
      </c>
      <c r="E83" s="51">
        <v>23</v>
      </c>
      <c r="F83" s="50">
        <v>0</v>
      </c>
      <c r="G83" s="29">
        <f t="shared" si="1"/>
        <v>26758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49" t="s">
        <v>28</v>
      </c>
      <c r="C84" s="49">
        <v>50792</v>
      </c>
      <c r="D84" s="30">
        <v>496</v>
      </c>
      <c r="E84" s="51">
        <v>277</v>
      </c>
      <c r="F84" s="50">
        <v>0</v>
      </c>
      <c r="G84" s="29">
        <f t="shared" si="1"/>
        <v>51565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49" t="s">
        <v>29</v>
      </c>
      <c r="C85" s="49">
        <v>15413</v>
      </c>
      <c r="D85" s="30">
        <v>1051</v>
      </c>
      <c r="E85" s="51">
        <v>138</v>
      </c>
      <c r="F85" s="50">
        <v>30</v>
      </c>
      <c r="G85" s="29">
        <f t="shared" si="1"/>
        <v>16632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49" t="s">
        <v>30</v>
      </c>
      <c r="C86" s="49">
        <v>85144</v>
      </c>
      <c r="D86" s="30">
        <v>571</v>
      </c>
      <c r="E86" s="51">
        <v>991</v>
      </c>
      <c r="F86" s="50">
        <v>7</v>
      </c>
      <c r="G86" s="29">
        <f t="shared" si="1"/>
        <v>86713</v>
      </c>
      <c r="H86" s="10"/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53" t="s">
        <v>31</v>
      </c>
      <c r="C87" s="53">
        <v>7309</v>
      </c>
      <c r="D87" s="31">
        <v>1456</v>
      </c>
      <c r="E87" s="54">
        <v>45</v>
      </c>
      <c r="F87" s="55">
        <v>5</v>
      </c>
      <c r="G87" s="29">
        <f t="shared" si="1"/>
        <v>8815</v>
      </c>
      <c r="H87" s="10" t="s">
        <v>56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57" t="s">
        <v>4</v>
      </c>
      <c r="C88" s="57">
        <f>SUM(C64:C87)</f>
        <v>2342102</v>
      </c>
      <c r="D88" s="58">
        <f>SUM(D64:D87)</f>
        <v>43676</v>
      </c>
      <c r="E88" s="59">
        <f>SUM(E64:E87)</f>
        <v>15124</v>
      </c>
      <c r="F88" s="60">
        <f>SUM(F64:F87)</f>
        <v>839</v>
      </c>
      <c r="G88" s="58">
        <f>SUM(C88:F88)</f>
        <v>2401741</v>
      </c>
      <c r="H88" s="10"/>
      <c r="I88" s="10" t="s">
        <v>56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x14ac:dyDescent="0.25">
      <c r="A89" s="9"/>
      <c r="B89" s="20"/>
      <c r="C89" s="20"/>
      <c r="D89" s="20"/>
      <c r="E89" s="20"/>
      <c r="F89" s="20"/>
      <c r="G89" s="2"/>
      <c r="H89" s="10"/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14" t="s">
        <v>72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94">
        <v>42036</v>
      </c>
      <c r="C102" s="95"/>
      <c r="D102" s="95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72" t="s">
        <v>6</v>
      </c>
      <c r="C103" s="75" t="s">
        <v>5</v>
      </c>
      <c r="D103" s="74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73">
        <f>D45+F45</f>
        <v>2047842</v>
      </c>
      <c r="D104" s="78">
        <f t="shared" ref="D104:D109" si="2">C104/$C$110</f>
        <v>0.85264897422328223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71">
        <v>151983</v>
      </c>
      <c r="D105" s="63">
        <f t="shared" si="2"/>
        <v>6.3280345382786901E-2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71">
        <f>D50+F50</f>
        <v>6190</v>
      </c>
      <c r="D106" s="63">
        <f t="shared" si="2"/>
        <v>2.577297052429883E-3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71">
        <v>76421</v>
      </c>
      <c r="D107" s="63">
        <f t="shared" si="2"/>
        <v>3.1819001299474008E-2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71">
        <f>I28+J28</f>
        <v>113118</v>
      </c>
      <c r="D108" s="63">
        <f t="shared" si="2"/>
        <v>4.7098334083483608E-2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43" t="s">
        <v>60</v>
      </c>
      <c r="C109" s="76">
        <f>M28</f>
        <v>6187</v>
      </c>
      <c r="D109" s="64">
        <f t="shared" si="2"/>
        <v>2.5760479585434067E-3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61" t="s">
        <v>4</v>
      </c>
      <c r="C110" s="77">
        <f>SUM(C104:C109)</f>
        <v>2401741</v>
      </c>
      <c r="D110" s="62">
        <f>SUM(D104:D109)</f>
        <v>1.0000000000000002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25"/>
      <c r="C111" s="20"/>
      <c r="D111" s="20"/>
      <c r="E111" s="26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64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14" t="s">
        <v>72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2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3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3">
        <v>2007</v>
      </c>
      <c r="C127" s="35">
        <v>564</v>
      </c>
      <c r="D127" s="40">
        <f t="shared" ref="D127:D134" si="3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3">
        <v>2008</v>
      </c>
      <c r="C128" s="35">
        <v>661</v>
      </c>
      <c r="D128" s="40">
        <f t="shared" si="3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3">
        <v>2009</v>
      </c>
      <c r="C129" s="35">
        <v>932</v>
      </c>
      <c r="D129" s="40">
        <f t="shared" si="3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3">
        <v>2010</v>
      </c>
      <c r="C130" s="35">
        <v>1097</v>
      </c>
      <c r="D130" s="40">
        <f t="shared" si="3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3">
        <v>2011</v>
      </c>
      <c r="C131" s="35">
        <v>1370</v>
      </c>
      <c r="D131" s="40">
        <f t="shared" si="3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3">
        <v>2012</v>
      </c>
      <c r="C132" s="35">
        <v>1636</v>
      </c>
      <c r="D132" s="40">
        <f t="shared" si="3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3">
        <v>2013</v>
      </c>
      <c r="C133" s="44">
        <v>1918</v>
      </c>
      <c r="D133" s="40">
        <f t="shared" si="3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3">
        <v>2014</v>
      </c>
      <c r="C134" s="84">
        <v>2062</v>
      </c>
      <c r="D134" s="40">
        <f t="shared" si="3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80">
        <v>42036</v>
      </c>
      <c r="C135" s="36">
        <v>2100</v>
      </c>
      <c r="D135" s="85">
        <f t="shared" ref="D135" si="4">((C135-C134)/C134)*100</f>
        <v>1.842870999030068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86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s="1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s="1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31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E220" s="5"/>
    </row>
  </sheetData>
  <mergeCells count="51">
    <mergeCell ref="B43:G43"/>
    <mergeCell ref="B34:D34"/>
    <mergeCell ref="B35:D35"/>
    <mergeCell ref="B44:C44"/>
    <mergeCell ref="B45:C45"/>
    <mergeCell ref="D44:E44"/>
    <mergeCell ref="F44:G44"/>
    <mergeCell ref="D45:E45"/>
    <mergeCell ref="E12:F12"/>
    <mergeCell ref="G12:H12"/>
    <mergeCell ref="I12:J12"/>
    <mergeCell ref="K12:L12"/>
    <mergeCell ref="D36:F36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7:C47"/>
    <mergeCell ref="D48:E48"/>
    <mergeCell ref="F45:G45"/>
    <mergeCell ref="D49:E49"/>
    <mergeCell ref="D51:E51"/>
    <mergeCell ref="D50:E50"/>
    <mergeCell ref="F50:G50"/>
    <mergeCell ref="F51:G51"/>
    <mergeCell ref="B48:C48"/>
    <mergeCell ref="D46:E46"/>
    <mergeCell ref="D47:E47"/>
    <mergeCell ref="F46:G46"/>
    <mergeCell ref="F47:G47"/>
    <mergeCell ref="F48:G48"/>
    <mergeCell ref="B46:C46"/>
    <mergeCell ref="F49:G49"/>
    <mergeCell ref="B102:D102"/>
    <mergeCell ref="B56:D56"/>
    <mergeCell ref="B49:C49"/>
    <mergeCell ref="B51:C51"/>
    <mergeCell ref="B50:C50"/>
    <mergeCell ref="B57:G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2015-03-23T14:37:44Z</dcterms:modified>
</cp:coreProperties>
</file>