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105" windowWidth="19440" windowHeight="13605" tabRatio="888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F25" i="29" l="1"/>
  <c r="F116" i="29" l="1"/>
  <c r="N49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F73" i="29"/>
  <c r="B65" i="29" l="1"/>
  <c r="B66" i="29" s="1"/>
  <c r="B67" i="29" s="1"/>
  <c r="B68" i="29" s="1"/>
  <c r="B41" i="29"/>
  <c r="B42" i="29" s="1"/>
  <c r="B43" i="29" s="1"/>
  <c r="B44" i="29" s="1"/>
  <c r="F97" i="29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K73" i="29"/>
  <c r="J49" i="29"/>
  <c r="J73" i="29"/>
  <c r="L73" i="29"/>
  <c r="M49" i="29"/>
  <c r="L49" i="29"/>
  <c r="K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3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5" i="29" l="1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  <c r="N73" i="29"/>
</calcChain>
</file>

<file path=xl/sharedStrings.xml><?xml version="1.0" encoding="utf-8"?>
<sst xmlns="http://schemas.openxmlformats.org/spreadsheetml/2006/main" count="92" uniqueCount="40">
  <si>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</si>
  <si>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</si>
  <si>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</si>
  <si>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</si>
  <si>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</si>
  <si>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</si>
  <si>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</si>
  <si>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</si>
  <si>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</si>
  <si>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</si>
  <si>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</si>
  <si>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</si>
  <si>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</si>
  <si>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</si>
  <si>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</si>
  <si>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</si>
  <si>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</si>
  <si>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</si>
  <si>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</si>
  <si>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</si>
  <si>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</si>
  <si>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</si>
  <si>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PREPAGO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</si>
  <si>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</si>
  <si>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</si>
  <si>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</si>
  <si>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</si>
  <si>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</si>
  <si>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</si>
  <si>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</si>
  <si>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</si>
  <si>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1:</t>
    </r>
    <r>
      <rPr>
        <sz val="9"/>
        <rFont val="Arial"/>
        <family val="2"/>
      </rPr>
      <t xml:space="preserve"> En las Líneas activas de Voz también se encuentran las líneas de comparten voz e Internet, en las líneas de datos solo se contabilizan modems, M2M.</t>
    </r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</si>
  <si>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</si>
  <si>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</si>
  <si>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</si>
  <si>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</si>
  <si>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La información presentada se encuentran actualizada al mes de mayo de 2013.</t>
    </r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</si>
  <si>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Se replican los valores de CNT E.P. del mes de marzo al mes de abril, mayo y junio de 2013, en vista de inconsistencias en los reportes de la empresa.</t>
    </r>
  </si>
  <si>
    <t>Fecha de publicación: 22 de julio de 2013</t>
  </si>
  <si>
    <t>Fecha de Publicación: 22 de julio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</si>
</sst>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8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66" fontId="36" fillId="24" borderId="17" xfId="1" applyNumberFormat="1" applyFont="1" applyFill="1" applyBorder="1"/>
    <xf numFmtId="166" fontId="37" fillId="24" borderId="17" xfId="1" applyNumberFormat="1" applyFont="1" applyFill="1" applyBorder="1" applyAlignment="1">
      <alignment horizontal="center" wrapText="1"/>
    </xf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7" xfId="1" applyNumberFormat="1" applyFont="1" applyFill="1" applyBorder="1"/>
    <xf numFmtId="166" fontId="29" fillId="24" borderId="15" xfId="1" applyNumberFormat="1" applyFont="1" applyFill="1" applyBorder="1"/>
    <xf numFmtId="166" fontId="29" fillId="24" borderId="18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11700024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5078250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17140834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21184"/>
        <c:axId val="69776448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41426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1.0954106762579243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21696"/>
        <c:axId val="69777024"/>
      </c:lineChart>
      <c:catAx>
        <c:axId val="1154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697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77644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5421184"/>
        <c:crosses val="autoZero"/>
        <c:crossBetween val="between"/>
      </c:valAx>
      <c:catAx>
        <c:axId val="11542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77024"/>
        <c:crosses val="autoZero"/>
        <c:auto val="1"/>
        <c:lblAlgn val="ctr"/>
        <c:lblOffset val="100"/>
        <c:noMultiLvlLbl val="0"/>
      </c:catAx>
      <c:valAx>
        <c:axId val="69777024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5421696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11700024</c:v>
                </c:pt>
                <c:pt idx="1">
                  <c:v>5078250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13801981</c:v>
                </c:pt>
                <c:pt idx="1">
                  <c:v>3231320</c:v>
                </c:pt>
                <c:pt idx="2">
                  <c:v>107533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9494257</c:v>
                </c:pt>
                <c:pt idx="1">
                  <c:v>4138628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2171164</c:v>
                </c:pt>
                <c:pt idx="1">
                  <c:v>886926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34603</c:v>
                </c:pt>
                <c:pt idx="1">
                  <c:v>52696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41426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107533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41426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3231320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41426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13801981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4874752"/>
        <c:axId val="114736448"/>
      </c:lineChart>
      <c:catAx>
        <c:axId val="1248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1473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3644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2487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41426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2141206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41426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1385586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41426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41426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3691167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23232"/>
        <c:axId val="114747648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41426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0.23588955704552847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78336"/>
        <c:axId val="114748224"/>
      </c:lineChart>
      <c:catAx>
        <c:axId val="115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474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4764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5423232"/>
        <c:crosses val="autoZero"/>
        <c:crossBetween val="between"/>
      </c:valAx>
      <c:catAx>
        <c:axId val="12487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748224"/>
        <c:crosses val="autoZero"/>
        <c:auto val="1"/>
        <c:lblAlgn val="ctr"/>
        <c:lblOffset val="100"/>
        <c:noMultiLvlLbl val="0"/>
      </c:catAx>
      <c:valAx>
        <c:axId val="114748224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24878336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0.69207</cdr:x>
      <cdr:y>0.9311</cdr:y>
    </cdr:from>
    <cdr:to>
      <cdr:x>0.99076</cdr:x>
      <cdr:y>0.9773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75" y="4762490"/>
          <a:ext cx="2725558" cy="236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1: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mayo de 2013</a:t>
          </a: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17.140.834</a:t>
          </a: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 y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1: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mayo de 2013</a:t>
          </a: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17.140.834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tabSelected="1"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7" t="s">
        <v>11</v>
      </c>
      <c r="D3" s="47"/>
      <c r="E3" s="47"/>
      <c r="F3" s="47"/>
      <c r="G3" s="47"/>
      <c r="H3" s="47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12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48" t="s">
        <v>39</v>
      </c>
      <c r="D7" s="48"/>
      <c r="E7" s="48"/>
      <c r="F7" s="48"/>
      <c r="G7" s="4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C6" sqref="C6:F6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49" t="s">
        <v>11</v>
      </c>
      <c r="D2" s="49"/>
      <c r="E2" s="49"/>
      <c r="F2" s="49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43" t="s">
        <v>17</v>
      </c>
      <c r="D3" s="43"/>
      <c r="E3" s="43"/>
      <c r="F3" s="43"/>
      <c r="G3" s="43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0" t="s">
        <v>38</v>
      </c>
      <c r="D6" s="50"/>
      <c r="E6" s="50"/>
      <c r="F6" s="50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P8" sqref="P8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49" t="s">
        <v>11</v>
      </c>
      <c r="D2" s="49"/>
      <c r="E2" s="49"/>
      <c r="F2" s="49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43" t="s">
        <v>20</v>
      </c>
      <c r="D3" s="43"/>
      <c r="E3" s="43"/>
      <c r="F3" s="43"/>
      <c r="G3" s="43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0" t="s">
        <v>38</v>
      </c>
      <c r="D6" s="50"/>
      <c r="E6" s="50"/>
      <c r="F6" s="50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H42" sqref="H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7" t="s">
        <v>11</v>
      </c>
      <c r="D3" s="47"/>
      <c r="E3" s="47"/>
      <c r="F3" s="47"/>
      <c r="G3" s="47"/>
      <c r="H3" s="47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21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48" t="s">
        <v>39</v>
      </c>
      <c r="D7" s="48"/>
      <c r="E7" s="48"/>
      <c r="F7" s="48"/>
      <c r="G7" s="4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7" t="s">
        <v>11</v>
      </c>
      <c r="D3" s="47"/>
      <c r="E3" s="47"/>
      <c r="F3" s="47"/>
      <c r="G3" s="47"/>
      <c r="H3" s="47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27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48" t="s">
        <v>39</v>
      </c>
      <c r="D7" s="48"/>
      <c r="E7" s="48"/>
      <c r="F7" s="48"/>
      <c r="G7" s="4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5"/>
  <sheetViews>
    <sheetView zoomScaleNormal="100" workbookViewId="0">
      <selection activeCell="F97" sqref="F97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3" t="s">
        <v>14</v>
      </c>
      <c r="D3" s="53"/>
      <c r="E3" s="53"/>
      <c r="F3" s="53"/>
      <c r="G3" s="14"/>
    </row>
    <row r="4" spans="2:18" x14ac:dyDescent="0.2">
      <c r="B4" s="14"/>
      <c r="C4" s="15" t="s">
        <v>28</v>
      </c>
      <c r="D4" s="15"/>
      <c r="E4" s="14"/>
      <c r="F4" s="14"/>
      <c r="G4" s="14"/>
    </row>
    <row r="5" spans="2:18" ht="14.25" x14ac:dyDescent="0.2">
      <c r="B5" s="14"/>
      <c r="C5" s="14"/>
      <c r="D5" s="54"/>
      <c r="E5" s="54"/>
      <c r="F5" s="54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17" t="s">
        <v>38</v>
      </c>
      <c r="D8" s="17"/>
      <c r="E8" s="14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</row>
    <row r="13" spans="2:18" x14ac:dyDescent="0.2">
      <c r="B13" s="38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3"/>
      <c r="P13" s="33"/>
      <c r="Q13" s="33"/>
      <c r="R13" s="33"/>
    </row>
    <row r="14" spans="2:18" x14ac:dyDescent="0.2">
      <c r="B14" s="38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3"/>
      <c r="I14" s="33"/>
      <c r="J14" s="33"/>
      <c r="K14" s="33"/>
      <c r="P14" s="33"/>
      <c r="Q14" s="33"/>
      <c r="R14" s="33"/>
    </row>
    <row r="15" spans="2:18" x14ac:dyDescent="0.2">
      <c r="B15" s="38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3"/>
      <c r="I15" s="33"/>
      <c r="J15" s="33"/>
      <c r="K15" s="33"/>
      <c r="P15" s="33"/>
      <c r="Q15" s="33"/>
      <c r="R15" s="33"/>
    </row>
    <row r="16" spans="2:18" x14ac:dyDescent="0.2">
      <c r="B16" s="38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3"/>
      <c r="I16" s="33"/>
      <c r="J16" s="33"/>
      <c r="K16" s="33"/>
      <c r="P16" s="33"/>
      <c r="Q16" s="33"/>
      <c r="R16" s="33"/>
    </row>
    <row r="17" spans="2:18" x14ac:dyDescent="0.2">
      <c r="B17" s="38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3"/>
      <c r="I17" s="33"/>
      <c r="J17" s="33"/>
      <c r="K17" s="33"/>
      <c r="P17" s="33"/>
      <c r="Q17" s="33"/>
      <c r="R17" s="33"/>
    </row>
    <row r="18" spans="2:18" x14ac:dyDescent="0.2">
      <c r="B18" s="38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3"/>
      <c r="I18" s="33"/>
      <c r="J18" s="33"/>
      <c r="K18" s="33"/>
      <c r="P18" s="33"/>
      <c r="Q18" s="33"/>
      <c r="R18" s="33"/>
    </row>
    <row r="19" spans="2:18" x14ac:dyDescent="0.2">
      <c r="B19" s="38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3"/>
      <c r="I19" s="33"/>
      <c r="J19" s="33"/>
      <c r="K19" s="33"/>
      <c r="P19" s="33"/>
      <c r="Q19" s="33"/>
      <c r="R19" s="33"/>
    </row>
    <row r="20" spans="2:18" ht="12.75" customHeight="1" x14ac:dyDescent="0.2">
      <c r="B20" s="38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3"/>
      <c r="I20" s="33"/>
      <c r="J20" s="33"/>
      <c r="K20" s="33"/>
      <c r="P20" s="33"/>
      <c r="Q20" s="33"/>
      <c r="R20" s="33"/>
    </row>
    <row r="21" spans="2:18" x14ac:dyDescent="0.2">
      <c r="B21" s="38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3"/>
      <c r="I21" s="33"/>
      <c r="J21" s="33"/>
      <c r="K21" s="33"/>
      <c r="P21" s="33"/>
      <c r="Q21" s="33"/>
      <c r="R21" s="33"/>
    </row>
    <row r="22" spans="2:18" x14ac:dyDescent="0.2">
      <c r="B22" s="38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3"/>
      <c r="I22" s="33"/>
      <c r="J22" s="33"/>
      <c r="K22" s="33"/>
      <c r="P22" s="33"/>
      <c r="Q22" s="33"/>
      <c r="R22" s="33"/>
    </row>
    <row r="23" spans="2:18" ht="14.25" customHeight="1" x14ac:dyDescent="0.2">
      <c r="B23" s="38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3"/>
      <c r="I23" s="33"/>
      <c r="J23" s="33"/>
      <c r="K23" s="33"/>
      <c r="P23" s="33"/>
      <c r="Q23" s="33"/>
      <c r="R23" s="33"/>
    </row>
    <row r="24" spans="2:18" ht="14.25" customHeight="1" x14ac:dyDescent="0.2">
      <c r="B24" s="38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3"/>
      <c r="I24" s="33"/>
      <c r="J24" s="33"/>
      <c r="K24" s="33"/>
      <c r="P24" s="33"/>
      <c r="Q24" s="33"/>
      <c r="R24" s="33"/>
    </row>
    <row r="25" spans="2:18" ht="14.25" customHeight="1" thickBot="1" x14ac:dyDescent="0.25">
      <c r="B25" s="39">
        <v>41426</v>
      </c>
      <c r="C25" s="25">
        <v>11700024</v>
      </c>
      <c r="D25" s="25">
        <v>5078250</v>
      </c>
      <c r="E25" s="25">
        <v>362560</v>
      </c>
      <c r="F25" s="26">
        <f>+SUM(C25:E25)</f>
        <v>17140834</v>
      </c>
      <c r="G25" s="27">
        <v>1.0954106762579243</v>
      </c>
      <c r="H25" s="33"/>
      <c r="I25" s="33"/>
      <c r="J25" s="33"/>
      <c r="K25" s="33"/>
    </row>
    <row r="26" spans="2:18" x14ac:dyDescent="0.2">
      <c r="B26" s="28"/>
      <c r="C26" s="29"/>
      <c r="D26" s="29"/>
      <c r="E26" s="29"/>
      <c r="F26" s="30"/>
      <c r="G26" s="31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3" t="s">
        <v>14</v>
      </c>
      <c r="D29" s="53"/>
      <c r="E29" s="53"/>
      <c r="F29" s="53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29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4"/>
      <c r="E31" s="54"/>
      <c r="F31" s="54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">
        <v>38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55" t="s">
        <v>15</v>
      </c>
      <c r="C38" s="51" t="s">
        <v>9</v>
      </c>
      <c r="D38" s="51"/>
      <c r="E38" s="51"/>
      <c r="F38" s="51"/>
      <c r="G38" s="51" t="s">
        <v>10</v>
      </c>
      <c r="H38" s="51"/>
      <c r="I38" s="51"/>
      <c r="J38" s="51"/>
      <c r="K38" s="51" t="s">
        <v>22</v>
      </c>
      <c r="L38" s="51"/>
      <c r="M38" s="51"/>
      <c r="N38" s="52"/>
    </row>
    <row r="39" spans="2:14" x14ac:dyDescent="0.2">
      <c r="B39" s="56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41" t="s">
        <v>0</v>
      </c>
    </row>
    <row r="40" spans="2:14" x14ac:dyDescent="0.2">
      <c r="B40" s="38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8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8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8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8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8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8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8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8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9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ht="13.5" thickBot="1" x14ac:dyDescent="0.25">
      <c r="B49" s="39">
        <v>41426</v>
      </c>
      <c r="C49" s="34">
        <v>9395283</v>
      </c>
      <c r="D49" s="34">
        <v>4091229</v>
      </c>
      <c r="E49" s="34">
        <v>168533</v>
      </c>
      <c r="F49" s="35">
        <f>SUM(C49:E49)</f>
        <v>13655045</v>
      </c>
      <c r="G49" s="34">
        <v>98974</v>
      </c>
      <c r="H49" s="34">
        <v>47399</v>
      </c>
      <c r="I49" s="34">
        <v>563</v>
      </c>
      <c r="J49" s="35">
        <f t="shared" si="6"/>
        <v>146936</v>
      </c>
      <c r="K49" s="34">
        <f t="shared" si="8"/>
        <v>9494257</v>
      </c>
      <c r="L49" s="34">
        <f t="shared" si="8"/>
        <v>4138628</v>
      </c>
      <c r="M49" s="34">
        <f t="shared" si="8"/>
        <v>169096</v>
      </c>
      <c r="N49" s="35">
        <f>SUM(K49:M49)</f>
        <v>13801981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3" t="s">
        <v>14</v>
      </c>
      <c r="D53" s="53"/>
      <c r="E53" s="53"/>
      <c r="F53" s="53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30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4"/>
      <c r="E55" s="54"/>
      <c r="F55" s="54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">
        <v>38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55" t="s">
        <v>15</v>
      </c>
      <c r="C62" s="51" t="s">
        <v>7</v>
      </c>
      <c r="D62" s="51"/>
      <c r="E62" s="51"/>
      <c r="F62" s="51"/>
      <c r="G62" s="51" t="s">
        <v>8</v>
      </c>
      <c r="H62" s="51"/>
      <c r="I62" s="51"/>
      <c r="J62" s="51"/>
      <c r="K62" s="51" t="s">
        <v>23</v>
      </c>
      <c r="L62" s="51"/>
      <c r="M62" s="51"/>
      <c r="N62" s="52"/>
    </row>
    <row r="63" spans="2:14" x14ac:dyDescent="0.2">
      <c r="B63" s="56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41" t="s">
        <v>0</v>
      </c>
    </row>
    <row r="64" spans="2:14" x14ac:dyDescent="0.2">
      <c r="B64" s="38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9">C64+G64</f>
        <v>204380</v>
      </c>
      <c r="L64" s="5">
        <f t="shared" si="9"/>
        <v>228562</v>
      </c>
      <c r="M64" s="5">
        <f t="shared" si="9"/>
        <v>25879</v>
      </c>
      <c r="N64" s="36">
        <f>SUM(K64:M64)</f>
        <v>458821</v>
      </c>
    </row>
    <row r="65" spans="2:14" x14ac:dyDescent="0.2">
      <c r="B65" s="38">
        <f t="shared" ref="B65:B68" si="10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1">SUM(C65:E65)</f>
        <v>793196.16481800005</v>
      </c>
      <c r="G65" s="5"/>
      <c r="H65" s="5"/>
      <c r="I65" s="5"/>
      <c r="J65" s="5"/>
      <c r="K65" s="5">
        <f t="shared" si="9"/>
        <v>389369</v>
      </c>
      <c r="L65" s="5">
        <f t="shared" si="9"/>
        <v>366086.16481800005</v>
      </c>
      <c r="M65" s="5">
        <f t="shared" si="9"/>
        <v>37741</v>
      </c>
      <c r="N65" s="36">
        <f t="shared" ref="N65:N71" si="12">SUM(K65:M65)</f>
        <v>793196.16481800005</v>
      </c>
    </row>
    <row r="66" spans="2:14" x14ac:dyDescent="0.2">
      <c r="B66" s="38">
        <f t="shared" si="10"/>
        <v>2006</v>
      </c>
      <c r="C66" s="5">
        <v>607990</v>
      </c>
      <c r="D66" s="5">
        <v>355780.21918999986</v>
      </c>
      <c r="E66" s="5">
        <v>55126</v>
      </c>
      <c r="F66" s="6">
        <f t="shared" si="11"/>
        <v>1018896.2191899999</v>
      </c>
      <c r="G66" s="5"/>
      <c r="H66" s="5"/>
      <c r="I66" s="5"/>
      <c r="J66" s="5"/>
      <c r="K66" s="5">
        <f t="shared" si="9"/>
        <v>607990</v>
      </c>
      <c r="L66" s="5">
        <f t="shared" si="9"/>
        <v>355780.21918999986</v>
      </c>
      <c r="M66" s="5">
        <f t="shared" si="9"/>
        <v>55126</v>
      </c>
      <c r="N66" s="36">
        <f t="shared" si="12"/>
        <v>1018896.2191899999</v>
      </c>
    </row>
    <row r="67" spans="2:14" x14ac:dyDescent="0.2">
      <c r="B67" s="38">
        <f t="shared" si="10"/>
        <v>2007</v>
      </c>
      <c r="C67" s="5">
        <v>765346</v>
      </c>
      <c r="D67" s="5">
        <v>403778</v>
      </c>
      <c r="E67" s="5">
        <v>46430</v>
      </c>
      <c r="F67" s="6">
        <f t="shared" si="11"/>
        <v>1215554</v>
      </c>
      <c r="G67" s="5"/>
      <c r="H67" s="5"/>
      <c r="I67" s="5"/>
      <c r="J67" s="5"/>
      <c r="K67" s="5">
        <f t="shared" si="9"/>
        <v>765346</v>
      </c>
      <c r="L67" s="5">
        <f t="shared" si="9"/>
        <v>403778</v>
      </c>
      <c r="M67" s="5">
        <f t="shared" si="9"/>
        <v>46430</v>
      </c>
      <c r="N67" s="36">
        <f t="shared" si="12"/>
        <v>1215554</v>
      </c>
    </row>
    <row r="68" spans="2:14" x14ac:dyDescent="0.2">
      <c r="B68" s="38">
        <f t="shared" si="10"/>
        <v>2008</v>
      </c>
      <c r="C68" s="5">
        <v>928531</v>
      </c>
      <c r="D68" s="5">
        <v>471981</v>
      </c>
      <c r="E68" s="5">
        <v>43807</v>
      </c>
      <c r="F68" s="6">
        <f t="shared" si="11"/>
        <v>1444319</v>
      </c>
      <c r="G68" s="5" t="s">
        <v>6</v>
      </c>
      <c r="H68" s="5" t="s">
        <v>6</v>
      </c>
      <c r="I68" s="5">
        <v>7769</v>
      </c>
      <c r="J68" s="6">
        <f t="shared" ref="J68:J73" si="13">SUM(G68:I68)</f>
        <v>7769</v>
      </c>
      <c r="K68" s="5">
        <f>C68</f>
        <v>928531</v>
      </c>
      <c r="L68" s="5">
        <f>D68</f>
        <v>471981</v>
      </c>
      <c r="M68" s="5">
        <f t="shared" ref="M68:M73" si="14">E68+I68</f>
        <v>51576</v>
      </c>
      <c r="N68" s="36">
        <f t="shared" si="12"/>
        <v>1452088</v>
      </c>
    </row>
    <row r="69" spans="2:14" x14ac:dyDescent="0.2">
      <c r="B69" s="38">
        <v>2009</v>
      </c>
      <c r="C69" s="5">
        <v>1001649</v>
      </c>
      <c r="D69" s="5">
        <v>422641</v>
      </c>
      <c r="E69" s="5">
        <v>48340</v>
      </c>
      <c r="F69" s="6">
        <f t="shared" si="11"/>
        <v>1472630</v>
      </c>
      <c r="G69" s="5">
        <v>61270</v>
      </c>
      <c r="H69" s="5">
        <v>105208</v>
      </c>
      <c r="I69" s="5">
        <v>10520</v>
      </c>
      <c r="J69" s="6">
        <f t="shared" si="13"/>
        <v>176998</v>
      </c>
      <c r="K69" s="5">
        <f t="shared" ref="K69:L73" si="15">C69+G69</f>
        <v>1062919</v>
      </c>
      <c r="L69" s="5">
        <f t="shared" si="15"/>
        <v>527849</v>
      </c>
      <c r="M69" s="5">
        <f t="shared" si="14"/>
        <v>58860</v>
      </c>
      <c r="N69" s="36">
        <f t="shared" si="12"/>
        <v>1649628</v>
      </c>
    </row>
    <row r="70" spans="2:14" x14ac:dyDescent="0.2">
      <c r="B70" s="38">
        <v>2010</v>
      </c>
      <c r="C70" s="5">
        <v>1199652</v>
      </c>
      <c r="D70" s="5">
        <v>506253</v>
      </c>
      <c r="E70" s="5">
        <v>37769</v>
      </c>
      <c r="F70" s="6">
        <f t="shared" si="11"/>
        <v>1743674</v>
      </c>
      <c r="G70" s="5">
        <v>122107</v>
      </c>
      <c r="H70" s="5">
        <v>151946</v>
      </c>
      <c r="I70" s="5">
        <v>16087</v>
      </c>
      <c r="J70" s="6">
        <f t="shared" si="13"/>
        <v>290140</v>
      </c>
      <c r="K70" s="5">
        <f t="shared" si="15"/>
        <v>1321759</v>
      </c>
      <c r="L70" s="5">
        <f t="shared" si="15"/>
        <v>658199</v>
      </c>
      <c r="M70" s="5">
        <f t="shared" si="14"/>
        <v>53856</v>
      </c>
      <c r="N70" s="36">
        <f t="shared" si="12"/>
        <v>2033814</v>
      </c>
    </row>
    <row r="71" spans="2:14" x14ac:dyDescent="0.2">
      <c r="B71" s="38">
        <v>2011</v>
      </c>
      <c r="C71" s="5">
        <v>1427423</v>
      </c>
      <c r="D71" s="5">
        <v>587629</v>
      </c>
      <c r="E71" s="5">
        <v>43923</v>
      </c>
      <c r="F71" s="6">
        <f t="shared" si="11"/>
        <v>2058975</v>
      </c>
      <c r="G71" s="5">
        <v>228228</v>
      </c>
      <c r="H71" s="5">
        <v>133364</v>
      </c>
      <c r="I71" s="5">
        <v>46811</v>
      </c>
      <c r="J71" s="6">
        <f t="shared" si="13"/>
        <v>408403</v>
      </c>
      <c r="K71" s="5">
        <f t="shared" si="15"/>
        <v>1655651</v>
      </c>
      <c r="L71" s="5">
        <f t="shared" si="15"/>
        <v>720993</v>
      </c>
      <c r="M71" s="5">
        <f t="shared" si="14"/>
        <v>90734</v>
      </c>
      <c r="N71" s="36">
        <f t="shared" si="12"/>
        <v>2467378</v>
      </c>
    </row>
    <row r="72" spans="2:14" x14ac:dyDescent="0.2">
      <c r="B72" s="38">
        <v>2012</v>
      </c>
      <c r="C72" s="5">
        <v>1725778</v>
      </c>
      <c r="D72" s="5">
        <v>677994</v>
      </c>
      <c r="E72" s="5">
        <v>67796</v>
      </c>
      <c r="F72" s="6">
        <f t="shared" si="11"/>
        <v>2471568</v>
      </c>
      <c r="G72" s="5">
        <v>287847</v>
      </c>
      <c r="H72" s="5">
        <v>125304</v>
      </c>
      <c r="I72" s="5">
        <v>91475</v>
      </c>
      <c r="J72" s="6">
        <f t="shared" si="13"/>
        <v>504626</v>
      </c>
      <c r="K72" s="5">
        <f t="shared" si="15"/>
        <v>2013625</v>
      </c>
      <c r="L72" s="5">
        <f t="shared" si="15"/>
        <v>803298</v>
      </c>
      <c r="M72" s="5">
        <f t="shared" si="14"/>
        <v>159271</v>
      </c>
      <c r="N72" s="36">
        <f>SUM(K72:M72)</f>
        <v>2976194</v>
      </c>
    </row>
    <row r="73" spans="2:14" ht="13.5" thickBot="1" x14ac:dyDescent="0.25">
      <c r="B73" s="39">
        <v>41426</v>
      </c>
      <c r="C73" s="34">
        <v>1814385</v>
      </c>
      <c r="D73" s="34">
        <v>743221</v>
      </c>
      <c r="E73" s="34">
        <v>70445</v>
      </c>
      <c r="F73" s="35">
        <f t="shared" si="11"/>
        <v>2628051</v>
      </c>
      <c r="G73" s="34">
        <v>356779</v>
      </c>
      <c r="H73" s="34">
        <v>143705</v>
      </c>
      <c r="I73" s="34">
        <v>102785</v>
      </c>
      <c r="J73" s="35">
        <f t="shared" si="13"/>
        <v>603269</v>
      </c>
      <c r="K73" s="34">
        <f t="shared" si="15"/>
        <v>2171164</v>
      </c>
      <c r="L73" s="34">
        <f t="shared" si="15"/>
        <v>886926</v>
      </c>
      <c r="M73" s="34">
        <f t="shared" si="14"/>
        <v>173230</v>
      </c>
      <c r="N73" s="37">
        <f>SUM(K73:M73)</f>
        <v>3231320</v>
      </c>
    </row>
    <row r="75" spans="2:14" x14ac:dyDescent="0.2">
      <c r="B75" s="14"/>
      <c r="C75" s="14"/>
      <c r="D75" s="14"/>
      <c r="E75" s="14"/>
      <c r="F75" s="14"/>
      <c r="G75" s="32"/>
      <c r="H75" s="32"/>
      <c r="I75" s="32"/>
      <c r="J75" s="32"/>
      <c r="K75" s="32"/>
      <c r="L75" s="32"/>
      <c r="M75" s="32"/>
      <c r="N75" s="32"/>
    </row>
    <row r="76" spans="2:14" x14ac:dyDescent="0.2">
      <c r="B76" s="14"/>
      <c r="C76" s="14"/>
      <c r="D76" s="14"/>
      <c r="E76" s="14"/>
      <c r="F76" s="14"/>
      <c r="G76" s="32"/>
      <c r="H76" s="32"/>
      <c r="I76" s="32"/>
      <c r="J76" s="32"/>
      <c r="K76" s="32"/>
      <c r="L76" s="32"/>
      <c r="M76" s="32"/>
      <c r="N76" s="32"/>
    </row>
    <row r="77" spans="2:14" ht="18" x14ac:dyDescent="0.25">
      <c r="B77" s="14"/>
      <c r="C77" s="53" t="s">
        <v>14</v>
      </c>
      <c r="D77" s="53"/>
      <c r="E77" s="53"/>
      <c r="F77" s="53"/>
      <c r="G77" s="32"/>
      <c r="H77" s="32"/>
      <c r="I77" s="32"/>
      <c r="J77" s="32"/>
      <c r="K77" s="32"/>
      <c r="L77" s="32"/>
      <c r="M77" s="32"/>
      <c r="N77" s="32"/>
    </row>
    <row r="78" spans="2:14" x14ac:dyDescent="0.2">
      <c r="B78" s="14"/>
      <c r="C78" s="15" t="s">
        <v>16</v>
      </c>
      <c r="D78" s="15"/>
      <c r="E78" s="14"/>
      <c r="F78" s="14"/>
      <c r="G78" s="32"/>
      <c r="H78" s="32"/>
      <c r="I78" s="32"/>
      <c r="J78" s="32"/>
      <c r="K78" s="32"/>
      <c r="L78" s="32"/>
      <c r="M78" s="32"/>
      <c r="N78" s="32"/>
    </row>
    <row r="79" spans="2:14" ht="14.25" x14ac:dyDescent="0.2">
      <c r="B79" s="14"/>
      <c r="C79" s="14"/>
      <c r="D79" s="54"/>
      <c r="E79" s="54"/>
      <c r="F79" s="54"/>
      <c r="G79" s="32"/>
      <c r="H79" s="32"/>
      <c r="I79" s="32"/>
      <c r="J79" s="32"/>
      <c r="K79" s="32"/>
      <c r="L79" s="32"/>
      <c r="M79" s="32"/>
      <c r="N79" s="32"/>
    </row>
    <row r="80" spans="2:14" x14ac:dyDescent="0.2">
      <c r="B80" s="14"/>
      <c r="C80" s="16"/>
      <c r="D80" s="14"/>
      <c r="E80" s="14"/>
      <c r="F80" s="14"/>
      <c r="G80" s="32"/>
      <c r="H80" s="32"/>
      <c r="I80" s="32"/>
      <c r="J80" s="32"/>
      <c r="K80" s="32"/>
      <c r="L80" s="32"/>
      <c r="M80" s="32"/>
      <c r="N80" s="32"/>
    </row>
    <row r="81" spans="2:14" x14ac:dyDescent="0.2">
      <c r="B81" s="14"/>
      <c r="C81" s="14"/>
      <c r="D81" s="14"/>
      <c r="E81" s="14"/>
      <c r="F81" s="14"/>
      <c r="G81" s="32"/>
      <c r="H81" s="32"/>
      <c r="I81" s="32"/>
      <c r="J81" s="32"/>
      <c r="K81" s="32"/>
      <c r="L81" s="32"/>
      <c r="M81" s="32"/>
      <c r="N81" s="32"/>
    </row>
    <row r="82" spans="2:14" x14ac:dyDescent="0.2">
      <c r="B82" s="14"/>
      <c r="C82" s="17" t="s">
        <v>38</v>
      </c>
      <c r="D82" s="17"/>
      <c r="E82" s="14"/>
      <c r="F82" s="14"/>
      <c r="G82" s="32"/>
      <c r="H82" s="32"/>
      <c r="I82" s="32"/>
      <c r="J82" s="32"/>
      <c r="K82" s="32"/>
      <c r="L82" s="32"/>
      <c r="M82" s="32"/>
      <c r="N82" s="32"/>
    </row>
    <row r="83" spans="2:14" x14ac:dyDescent="0.2">
      <c r="B83" s="14"/>
      <c r="C83" s="14"/>
      <c r="D83" s="14"/>
      <c r="E83" s="14"/>
      <c r="F83" s="14"/>
      <c r="G83" s="32"/>
      <c r="H83" s="32"/>
      <c r="I83" s="32"/>
      <c r="J83" s="32"/>
      <c r="K83" s="32"/>
      <c r="L83" s="32"/>
      <c r="M83" s="32"/>
      <c r="N83" s="32"/>
    </row>
    <row r="84" spans="2:14" x14ac:dyDescent="0.2">
      <c r="B84" s="14"/>
      <c r="C84" s="14"/>
      <c r="D84" s="14"/>
      <c r="E84" s="14"/>
      <c r="F84" s="14"/>
      <c r="G84" s="32"/>
      <c r="H84" s="32"/>
      <c r="I84" s="32"/>
      <c r="J84" s="32"/>
      <c r="K84" s="32"/>
      <c r="L84" s="32"/>
      <c r="M84" s="32"/>
      <c r="N84" s="32"/>
    </row>
    <row r="85" spans="2:14" ht="16.5" thickBot="1" x14ac:dyDescent="0.3">
      <c r="B85" s="18"/>
      <c r="C85" s="18"/>
      <c r="D85" s="18"/>
      <c r="E85" s="18"/>
      <c r="F85" s="18"/>
      <c r="G85" s="32"/>
      <c r="H85" s="32"/>
      <c r="I85" s="32"/>
      <c r="J85" s="32"/>
      <c r="K85" s="32"/>
      <c r="L85" s="32"/>
      <c r="M85" s="32"/>
      <c r="N85" s="32"/>
    </row>
    <row r="86" spans="2:14" ht="12.75" customHeight="1" x14ac:dyDescent="0.2">
      <c r="B86" s="55" t="s">
        <v>1</v>
      </c>
      <c r="C86" s="51" t="s">
        <v>18</v>
      </c>
      <c r="D86" s="51"/>
      <c r="E86" s="51"/>
      <c r="F86" s="52"/>
      <c r="G86" s="32"/>
      <c r="H86" s="32"/>
      <c r="I86" s="32"/>
      <c r="J86" s="32"/>
      <c r="K86" s="32"/>
      <c r="L86" s="32"/>
      <c r="M86" s="32"/>
      <c r="N86" s="32"/>
    </row>
    <row r="87" spans="2:14" ht="22.5" x14ac:dyDescent="0.2">
      <c r="B87" s="56"/>
      <c r="C87" s="23" t="s">
        <v>2</v>
      </c>
      <c r="D87" s="23" t="s">
        <v>3</v>
      </c>
      <c r="E87" s="23" t="s">
        <v>4</v>
      </c>
      <c r="F87" s="41" t="s">
        <v>0</v>
      </c>
      <c r="G87" s="32"/>
      <c r="H87" s="32"/>
      <c r="I87" s="32"/>
      <c r="J87" s="32"/>
      <c r="K87" s="32"/>
      <c r="L87" s="32"/>
      <c r="M87" s="32"/>
      <c r="N87" s="32"/>
    </row>
    <row r="88" spans="2:14" x14ac:dyDescent="0.2">
      <c r="B88" s="38">
        <v>2004</v>
      </c>
      <c r="C88" s="57"/>
      <c r="D88" s="57"/>
      <c r="E88" s="57"/>
      <c r="F88" s="36">
        <v>15478</v>
      </c>
      <c r="G88" s="32"/>
      <c r="H88" s="32"/>
      <c r="I88" s="32"/>
      <c r="J88" s="32"/>
      <c r="K88" s="32"/>
      <c r="L88" s="32"/>
      <c r="M88" s="32"/>
      <c r="N88" s="32"/>
    </row>
    <row r="89" spans="2:14" x14ac:dyDescent="0.2">
      <c r="B89" s="38">
        <v>2005</v>
      </c>
      <c r="C89" s="57"/>
      <c r="D89" s="57"/>
      <c r="E89" s="57"/>
      <c r="F89" s="36">
        <v>28749</v>
      </c>
      <c r="G89" s="32"/>
      <c r="H89" s="32"/>
      <c r="I89" s="32"/>
    </row>
    <row r="90" spans="2:14" x14ac:dyDescent="0.2">
      <c r="B90" s="38">
        <v>2006</v>
      </c>
      <c r="C90" s="57"/>
      <c r="D90" s="57"/>
      <c r="E90" s="57"/>
      <c r="F90" s="36">
        <v>44628</v>
      </c>
      <c r="G90" s="32"/>
      <c r="H90" s="32"/>
      <c r="I90" s="32"/>
    </row>
    <row r="91" spans="2:14" x14ac:dyDescent="0.2">
      <c r="B91" s="38">
        <v>2007</v>
      </c>
      <c r="C91" s="57"/>
      <c r="D91" s="57"/>
      <c r="E91" s="57"/>
      <c r="F91" s="36">
        <v>80951</v>
      </c>
      <c r="G91" s="32"/>
      <c r="H91" s="32"/>
      <c r="I91" s="32"/>
    </row>
    <row r="92" spans="2:14" x14ac:dyDescent="0.2">
      <c r="B92" s="38">
        <v>2008</v>
      </c>
      <c r="C92" s="5">
        <v>32362</v>
      </c>
      <c r="D92" s="5">
        <v>89402</v>
      </c>
      <c r="E92" s="5">
        <v>20628</v>
      </c>
      <c r="F92" s="36">
        <f t="shared" ref="F92:F95" si="16">SUM(C92:E92)</f>
        <v>142392</v>
      </c>
      <c r="G92" s="32"/>
      <c r="H92" s="32"/>
      <c r="I92" s="32"/>
    </row>
    <row r="93" spans="2:14" x14ac:dyDescent="0.2">
      <c r="B93" s="38">
        <v>2009</v>
      </c>
      <c r="C93" s="5">
        <v>22454</v>
      </c>
      <c r="D93" s="5">
        <v>84671</v>
      </c>
      <c r="E93" s="5">
        <v>31292</v>
      </c>
      <c r="F93" s="36">
        <f t="shared" si="16"/>
        <v>138417</v>
      </c>
      <c r="G93" s="32"/>
      <c r="H93" s="32"/>
      <c r="I93" s="32"/>
    </row>
    <row r="94" spans="2:14" x14ac:dyDescent="0.2">
      <c r="B94" s="38">
        <v>2010</v>
      </c>
      <c r="C94" s="5">
        <v>29041</v>
      </c>
      <c r="D94" s="5">
        <v>94782</v>
      </c>
      <c r="E94" s="5">
        <v>32154</v>
      </c>
      <c r="F94" s="36">
        <f t="shared" si="16"/>
        <v>155977</v>
      </c>
      <c r="G94" s="32"/>
      <c r="H94" s="32"/>
      <c r="I94" s="32"/>
    </row>
    <row r="95" spans="2:14" x14ac:dyDescent="0.2">
      <c r="B95" s="38">
        <v>2011</v>
      </c>
      <c r="C95" s="5">
        <v>34742</v>
      </c>
      <c r="D95" s="5">
        <v>36401</v>
      </c>
      <c r="E95" s="5">
        <v>40203</v>
      </c>
      <c r="F95" s="36">
        <f t="shared" si="16"/>
        <v>111346</v>
      </c>
      <c r="G95" s="32"/>
      <c r="H95" s="32"/>
      <c r="I95" s="32"/>
    </row>
    <row r="96" spans="2:14" x14ac:dyDescent="0.2">
      <c r="B96" s="38">
        <v>2012</v>
      </c>
      <c r="C96" s="5">
        <v>35002</v>
      </c>
      <c r="D96" s="5">
        <v>46860</v>
      </c>
      <c r="E96" s="5">
        <v>20703</v>
      </c>
      <c r="F96" s="36">
        <f>SUM(C96:E96)</f>
        <v>102565</v>
      </c>
      <c r="G96" s="32"/>
      <c r="H96" s="32"/>
      <c r="I96" s="32"/>
    </row>
    <row r="97" spans="2:14" ht="13.5" thickBot="1" x14ac:dyDescent="0.25">
      <c r="B97" s="39">
        <v>41426</v>
      </c>
      <c r="C97" s="34">
        <v>34603</v>
      </c>
      <c r="D97" s="34">
        <v>52696</v>
      </c>
      <c r="E97" s="34">
        <v>20234</v>
      </c>
      <c r="F97" s="37">
        <f>SUM(C97:E97)</f>
        <v>107533</v>
      </c>
      <c r="G97" s="32"/>
      <c r="H97" s="32"/>
      <c r="I97" s="32"/>
    </row>
    <row r="98" spans="2:14" x14ac:dyDescent="0.2">
      <c r="G98" s="32"/>
      <c r="H98" s="32"/>
      <c r="I98" s="32"/>
    </row>
    <row r="99" spans="2:14" x14ac:dyDescent="0.2">
      <c r="G99" s="32"/>
      <c r="H99" s="32"/>
      <c r="I99" s="32"/>
    </row>
    <row r="100" spans="2:14" x14ac:dyDescent="0.2">
      <c r="B100" s="14"/>
      <c r="C100" s="14"/>
      <c r="D100" s="14"/>
      <c r="E100" s="14"/>
      <c r="F100" s="14"/>
      <c r="G100" s="14"/>
      <c r="H100" s="32"/>
      <c r="I100" s="32"/>
      <c r="J100" s="32"/>
      <c r="K100" s="32"/>
      <c r="L100" s="32"/>
      <c r="M100" s="32"/>
      <c r="N100" s="32"/>
    </row>
    <row r="101" spans="2:14" x14ac:dyDescent="0.2">
      <c r="B101" s="14"/>
      <c r="C101" s="14"/>
      <c r="D101" s="14"/>
      <c r="E101" s="14"/>
      <c r="F101" s="14"/>
      <c r="G101" s="14"/>
      <c r="H101" s="32"/>
      <c r="I101" s="32"/>
      <c r="J101" s="32"/>
      <c r="K101" s="32"/>
      <c r="L101" s="32"/>
      <c r="M101" s="32"/>
      <c r="N101" s="32"/>
    </row>
    <row r="102" spans="2:14" ht="18" x14ac:dyDescent="0.25">
      <c r="B102" s="14"/>
      <c r="C102" s="44" t="s">
        <v>14</v>
      </c>
      <c r="D102" s="44"/>
      <c r="E102" s="44"/>
      <c r="F102" s="44"/>
      <c r="G102" s="44"/>
      <c r="H102" s="32"/>
      <c r="I102" s="32"/>
      <c r="J102" s="32"/>
      <c r="K102" s="32"/>
      <c r="L102" s="32"/>
      <c r="M102" s="32"/>
      <c r="N102" s="32"/>
    </row>
    <row r="103" spans="2:14" x14ac:dyDescent="0.2">
      <c r="B103" s="14"/>
      <c r="C103" s="15" t="s">
        <v>27</v>
      </c>
      <c r="D103" s="15"/>
      <c r="E103" s="14"/>
      <c r="F103" s="14"/>
      <c r="G103" s="14"/>
      <c r="H103" s="32"/>
      <c r="I103" s="32"/>
      <c r="J103" s="32"/>
      <c r="K103" s="32"/>
      <c r="L103" s="32"/>
      <c r="M103" s="32"/>
      <c r="N103" s="32"/>
    </row>
    <row r="104" spans="2:14" ht="14.25" x14ac:dyDescent="0.2">
      <c r="B104" s="14"/>
      <c r="C104" s="14"/>
      <c r="D104" s="45"/>
      <c r="E104" s="45"/>
      <c r="F104" s="45"/>
      <c r="G104" s="45"/>
      <c r="H104" s="32"/>
      <c r="I104" s="32"/>
      <c r="J104" s="32"/>
      <c r="K104" s="32"/>
      <c r="L104" s="32"/>
      <c r="M104" s="32"/>
      <c r="N104" s="32"/>
    </row>
    <row r="105" spans="2:14" x14ac:dyDescent="0.2">
      <c r="B105" s="14"/>
      <c r="C105" s="16"/>
      <c r="D105" s="14"/>
      <c r="E105" s="14"/>
      <c r="F105" s="14"/>
      <c r="G105" s="14"/>
      <c r="H105" s="32"/>
      <c r="I105" s="32"/>
      <c r="J105" s="32"/>
      <c r="K105" s="32"/>
      <c r="L105" s="32"/>
      <c r="M105" s="32"/>
      <c r="N105" s="32"/>
    </row>
    <row r="106" spans="2:14" x14ac:dyDescent="0.2">
      <c r="B106" s="14"/>
      <c r="C106" s="14"/>
      <c r="D106" s="14"/>
      <c r="E106" s="14"/>
      <c r="F106" s="14"/>
      <c r="G106" s="14"/>
      <c r="H106" s="32"/>
      <c r="I106" s="32"/>
      <c r="J106" s="32"/>
      <c r="K106" s="32"/>
      <c r="L106" s="32"/>
      <c r="M106" s="32"/>
      <c r="N106" s="32"/>
    </row>
    <row r="107" spans="2:14" x14ac:dyDescent="0.2">
      <c r="B107" s="14"/>
      <c r="C107" s="17" t="s">
        <v>38</v>
      </c>
      <c r="D107" s="17"/>
      <c r="E107" s="14"/>
      <c r="F107" s="14"/>
      <c r="G107" s="14"/>
      <c r="H107" s="32"/>
      <c r="I107" s="32"/>
      <c r="J107" s="32"/>
      <c r="K107" s="32"/>
      <c r="L107" s="32"/>
      <c r="M107" s="32"/>
      <c r="N107" s="32"/>
    </row>
    <row r="108" spans="2:14" x14ac:dyDescent="0.2">
      <c r="B108" s="14"/>
      <c r="C108" s="14"/>
      <c r="D108" s="14"/>
      <c r="E108" s="14"/>
      <c r="F108" s="14"/>
      <c r="G108" s="14"/>
      <c r="H108" s="32"/>
      <c r="I108" s="32"/>
      <c r="J108" s="32"/>
      <c r="K108" s="32"/>
      <c r="L108" s="32"/>
      <c r="M108" s="32"/>
      <c r="N108" s="32"/>
    </row>
    <row r="109" spans="2:14" x14ac:dyDescent="0.2">
      <c r="B109" s="14"/>
      <c r="C109" s="14"/>
      <c r="D109" s="14"/>
      <c r="E109" s="14"/>
      <c r="F109" s="14"/>
      <c r="G109" s="14"/>
      <c r="H109" s="32"/>
      <c r="I109" s="32"/>
      <c r="J109" s="32"/>
      <c r="K109" s="32"/>
      <c r="L109" s="32"/>
      <c r="M109" s="32"/>
      <c r="N109" s="32"/>
    </row>
    <row r="110" spans="2:14" ht="15.75" x14ac:dyDescent="0.25">
      <c r="B110" s="18"/>
      <c r="C110" s="18"/>
      <c r="D110" s="18"/>
      <c r="E110" s="18"/>
      <c r="F110" s="18"/>
      <c r="G110" s="18"/>
      <c r="H110" s="32"/>
      <c r="I110" s="32"/>
      <c r="J110" s="32"/>
      <c r="K110" s="32"/>
      <c r="L110" s="32"/>
      <c r="M110" s="32"/>
      <c r="N110" s="32"/>
    </row>
    <row r="111" spans="2:14" ht="45" x14ac:dyDescent="0.2">
      <c r="B111" s="40" t="s">
        <v>15</v>
      </c>
      <c r="C111" s="23" t="s">
        <v>2</v>
      </c>
      <c r="D111" s="23" t="s">
        <v>3</v>
      </c>
      <c r="E111" s="23" t="s">
        <v>24</v>
      </c>
      <c r="F111" s="23" t="s">
        <v>25</v>
      </c>
      <c r="G111" s="41" t="s">
        <v>26</v>
      </c>
    </row>
    <row r="112" spans="2:14" x14ac:dyDescent="0.2">
      <c r="B112" s="38">
        <v>2009</v>
      </c>
      <c r="C112" s="5">
        <v>90019</v>
      </c>
      <c r="D112" s="5">
        <v>112303</v>
      </c>
      <c r="E112" s="5">
        <v>10520</v>
      </c>
      <c r="F112" s="5">
        <f>+C112+D112+E112</f>
        <v>212842</v>
      </c>
      <c r="G112" s="24">
        <v>1.519708507738665E-2</v>
      </c>
    </row>
    <row r="113" spans="2:17" x14ac:dyDescent="0.2">
      <c r="B113" s="38">
        <v>2010</v>
      </c>
      <c r="C113" s="5">
        <v>1086567.1719999998</v>
      </c>
      <c r="D113" s="5">
        <v>193357</v>
      </c>
      <c r="E113" s="5">
        <v>42930</v>
      </c>
      <c r="F113" s="5">
        <f>+C113+D113+E113</f>
        <v>1322854.1719999998</v>
      </c>
      <c r="G113" s="24">
        <v>9.3126609268632643E-2</v>
      </c>
    </row>
    <row r="114" spans="2:17" x14ac:dyDescent="0.2">
      <c r="B114" s="38">
        <v>2011</v>
      </c>
      <c r="C114" s="5">
        <v>1104845</v>
      </c>
      <c r="D114" s="5">
        <v>329576</v>
      </c>
      <c r="E114" s="5">
        <v>78686</v>
      </c>
      <c r="F114" s="5">
        <f>+C114+D114+E114</f>
        <v>1513107</v>
      </c>
      <c r="G114" s="24">
        <v>0.10247287556006474</v>
      </c>
    </row>
    <row r="115" spans="2:17" x14ac:dyDescent="0.2">
      <c r="B115" s="38">
        <v>2012</v>
      </c>
      <c r="C115" s="5">
        <v>1731966</v>
      </c>
      <c r="D115" s="5">
        <v>1420528</v>
      </c>
      <c r="E115" s="5">
        <v>147986</v>
      </c>
      <c r="F115" s="5">
        <v>3300480</v>
      </c>
      <c r="G115" s="24">
        <v>0.2126464623061968</v>
      </c>
    </row>
    <row r="116" spans="2:17" ht="13.5" thickBot="1" x14ac:dyDescent="0.25">
      <c r="B116" s="39">
        <v>41426</v>
      </c>
      <c r="C116" s="34">
        <v>2141206</v>
      </c>
      <c r="D116" s="34">
        <v>1385586</v>
      </c>
      <c r="E116" s="34">
        <v>164375</v>
      </c>
      <c r="F116" s="34">
        <f>+C116+D116+E116</f>
        <v>3691167</v>
      </c>
      <c r="G116" s="27">
        <v>0.23588955704552847</v>
      </c>
    </row>
    <row r="119" spans="2:17" s="13" customFormat="1" ht="12" x14ac:dyDescent="0.2">
      <c r="B119" s="13" t="s">
        <v>31</v>
      </c>
    </row>
    <row r="120" spans="2:17" s="13" customFormat="1" ht="12" x14ac:dyDescent="0.2">
      <c r="B120" s="13" t="s">
        <v>32</v>
      </c>
    </row>
    <row r="121" spans="2:17" s="13" customFormat="1" ht="12" x14ac:dyDescent="0.2">
      <c r="B121" s="13" t="s">
        <v>33</v>
      </c>
    </row>
    <row r="122" spans="2:17" s="13" customFormat="1" ht="12" x14ac:dyDescent="0.2">
      <c r="B122" s="13" t="s">
        <v>34</v>
      </c>
    </row>
    <row r="123" spans="2:17" s="13" customFormat="1" ht="12" x14ac:dyDescent="0.2">
      <c r="B123" s="13" t="s">
        <v>35</v>
      </c>
    </row>
    <row r="124" spans="2:17" s="13" customFormat="1" ht="12" x14ac:dyDescent="0.2">
      <c r="B124" s="13" t="s">
        <v>36</v>
      </c>
    </row>
    <row r="125" spans="2:17" s="13" customFormat="1" ht="12" x14ac:dyDescent="0.2">
      <c r="B125" s="13" t="s">
        <v>37</v>
      </c>
      <c r="M125" s="46"/>
      <c r="Q125" s="46"/>
    </row>
  </sheetData>
  <mergeCells count="19">
    <mergeCell ref="C77:F77"/>
    <mergeCell ref="B62:B63"/>
    <mergeCell ref="D79:F79"/>
    <mergeCell ref="C88:E91"/>
    <mergeCell ref="B38:B39"/>
    <mergeCell ref="C38:F38"/>
    <mergeCell ref="C86:F86"/>
    <mergeCell ref="B86:B87"/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2013-07-31T18:37:51Z</dcterms:modified>
</cp:coreProperties>
</file>