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3_Marzo\PUBLICACIONES_PAGINA_WEB\02_SERVICIO_MOVIL_AVANZADO\2.8 SUSCRIPTORES\"/>
    </mc:Choice>
  </mc:AlternateContent>
  <bookViews>
    <workbookView xWindow="-45" yWindow="-60" windowWidth="19440" windowHeight="7170" tabRatio="888" firstSheet="2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52511"/>
</workbook>
</file>

<file path=xl/calcChain.xml><?xml version="1.0" encoding="utf-8"?>
<calcChain xmlns="http://schemas.openxmlformats.org/spreadsheetml/2006/main">
  <c r="K51" i="29" l="1"/>
  <c r="L51" i="29"/>
  <c r="M51" i="29"/>
  <c r="K76" i="29"/>
  <c r="L76" i="29"/>
  <c r="M76" i="29"/>
  <c r="F100" i="29" l="1"/>
  <c r="F76" i="29"/>
  <c r="J76" i="29"/>
  <c r="J51" i="29"/>
  <c r="F51" i="29"/>
  <c r="B51" i="29"/>
  <c r="B76" i="29" s="1"/>
  <c r="B100" i="29" s="1"/>
  <c r="B119" i="29" s="1"/>
  <c r="F119" i="29"/>
  <c r="N51" i="29" l="1"/>
  <c r="N76" i="29"/>
  <c r="C7" i="30"/>
  <c r="M75" i="29"/>
  <c r="L75" i="29"/>
  <c r="K75" i="29"/>
  <c r="N75" i="29" s="1"/>
  <c r="M50" i="29"/>
  <c r="L50" i="29"/>
  <c r="K50" i="29"/>
  <c r="N50" i="29" l="1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<sst xmlns="http://schemas.openxmlformats.org/spreadsheetml/2006/main" count="84" uniqueCount="40">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</sst>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7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0" fontId="44" fillId="27" borderId="1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166" fontId="29" fillId="24" borderId="17" xfId="1" applyNumberFormat="1" applyFont="1" applyFill="1" applyBorder="1" applyAlignment="1">
      <alignment horizontal="center" wrapText="1"/>
    </xf>
    <xf numFmtId="166" fontId="29" fillId="24" borderId="18" xfId="1" applyNumberFormat="1" applyFont="1" applyFill="1" applyBorder="1"/>
    <xf numFmtId="166" fontId="29" fillId="24" borderId="17" xfId="1" applyNumberFormat="1" applyFont="1" applyFill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12145293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5224894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590475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17960662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72960"/>
        <c:axId val="29137016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41699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1.1340284989610305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371840"/>
        <c:axId val="291374080"/>
      </c:lineChart>
      <c:catAx>
        <c:axId val="2913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137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37016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1372960"/>
        <c:crosses val="autoZero"/>
        <c:crossBetween val="between"/>
      </c:valAx>
      <c:catAx>
        <c:axId val="29137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374080"/>
        <c:crosses val="autoZero"/>
        <c:auto val="1"/>
        <c:lblAlgn val="ctr"/>
        <c:lblOffset val="100"/>
        <c:noMultiLvlLbl val="0"/>
      </c:catAx>
      <c:valAx>
        <c:axId val="29137408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137184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12145293</c:v>
                </c:pt>
                <c:pt idx="1">
                  <c:v>5224894</c:v>
                </c:pt>
                <c:pt idx="2">
                  <c:v>590475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14305386</c:v>
                </c:pt>
                <c:pt idx="1">
                  <c:v>3563031</c:v>
                </c:pt>
                <c:pt idx="2">
                  <c:v>92245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RESUMEN_NOTAS!$F$26</c:f>
              <c:numCache>
                <c:formatCode>_ * #,##0_ ;_ * \-#,##0_ ;_ * "-"??_ ;_ @_ </c:formatCode>
                <c:ptCount val="1"/>
                <c:pt idx="0">
                  <c:v>17960662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9782371</c:v>
                </c:pt>
                <c:pt idx="1">
                  <c:v>4165405</c:v>
                </c:pt>
                <c:pt idx="2">
                  <c:v>357610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2329144</c:v>
                </c:pt>
                <c:pt idx="1">
                  <c:v>1009067</c:v>
                </c:pt>
                <c:pt idx="2">
                  <c:v>224820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33778</c:v>
                </c:pt>
                <c:pt idx="1">
                  <c:v>50422</c:v>
                </c:pt>
                <c:pt idx="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3563031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41699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14305386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978576"/>
        <c:axId val="402979136"/>
      </c:lineChart>
      <c:catAx>
        <c:axId val="4029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0297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97913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40297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2575105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1486888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257366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4319359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89776"/>
        <c:axId val="402983616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41699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0.27272247555484413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88656"/>
        <c:axId val="402976896"/>
      </c:lineChart>
      <c:catAx>
        <c:axId val="4029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29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98361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2989776"/>
        <c:crosses val="autoZero"/>
        <c:crossBetween val="between"/>
      </c:valAx>
      <c:catAx>
        <c:axId val="40298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976896"/>
        <c:crosses val="autoZero"/>
        <c:auto val="1"/>
        <c:lblAlgn val="ctr"/>
        <c:lblOffset val="100"/>
        <c:noMultiLvlLbl val="0"/>
      </c:catAx>
      <c:valAx>
        <c:axId val="402976896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2988656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marzo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17.960.662 </a:t>
          </a: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marzo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17.960.662 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5" t="s">
        <v>11</v>
      </c>
      <c r="D3" s="55"/>
      <c r="E3" s="55"/>
      <c r="F3" s="55"/>
      <c r="G3" s="55"/>
      <c r="H3" s="55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12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6" t="str">
        <f>RESUMEN_NOTAS!C8</f>
        <v>Fecha de publicación: Abril de 2014</v>
      </c>
      <c r="D7" s="56"/>
      <c r="E7" s="56"/>
      <c r="F7" s="56"/>
      <c r="G7" s="56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27" sqref="J2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57" t="s">
        <v>11</v>
      </c>
      <c r="D2" s="57"/>
      <c r="E2" s="57"/>
      <c r="F2" s="5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5" t="s">
        <v>17</v>
      </c>
      <c r="D3" s="35"/>
      <c r="E3" s="35"/>
      <c r="F3" s="35"/>
      <c r="G3" s="35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58" t="str">
        <f>RESUMEN_NOTAS!C8</f>
        <v>Fecha de publicación: Abril de 2014</v>
      </c>
      <c r="D6" s="58"/>
      <c r="E6" s="58"/>
      <c r="F6" s="58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57" t="s">
        <v>11</v>
      </c>
      <c r="D2" s="57"/>
      <c r="E2" s="57"/>
      <c r="F2" s="57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5" t="s">
        <v>20</v>
      </c>
      <c r="D3" s="35"/>
      <c r="E3" s="35"/>
      <c r="F3" s="35"/>
      <c r="G3" s="35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58" t="str">
        <f>RESUMEN_NOTAS!C8</f>
        <v>Fecha de publicación: Abril de 2014</v>
      </c>
      <c r="D6" s="58"/>
      <c r="E6" s="58"/>
      <c r="F6" s="58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5" t="s">
        <v>11</v>
      </c>
      <c r="D3" s="55"/>
      <c r="E3" s="55"/>
      <c r="F3" s="55"/>
      <c r="G3" s="55"/>
      <c r="H3" s="55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21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6" t="str">
        <f>RESUMEN_NOTAS!C8</f>
        <v>Fecha de publicación: Abril de 2014</v>
      </c>
      <c r="D7" s="56"/>
      <c r="E7" s="56"/>
      <c r="F7" s="56"/>
      <c r="G7" s="56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55" t="s">
        <v>11</v>
      </c>
      <c r="D3" s="55"/>
      <c r="E3" s="55"/>
      <c r="F3" s="55"/>
      <c r="G3" s="55"/>
      <c r="H3" s="55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4" t="s">
        <v>26</v>
      </c>
      <c r="D4" s="34"/>
      <c r="E4" s="34"/>
      <c r="F4" s="34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56" t="str">
        <f>RESUMEN_NOTAS!C8</f>
        <v>Fecha de publicación: Abril de 2014</v>
      </c>
      <c r="D7" s="56"/>
      <c r="E7" s="56"/>
      <c r="F7" s="56"/>
      <c r="G7" s="56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7"/>
  <sheetViews>
    <sheetView tabSelected="1" topLeftCell="A115" zoomScaleNormal="100" workbookViewId="0">
      <selection activeCell="F119" sqref="F11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</row>
    <row r="2" spans="2:18" x14ac:dyDescent="0.2">
      <c r="B2" s="13"/>
      <c r="C2" s="13"/>
      <c r="D2" s="13"/>
      <c r="E2" s="13"/>
      <c r="F2" s="13"/>
      <c r="G2" s="13"/>
    </row>
    <row r="3" spans="2:18" ht="18" x14ac:dyDescent="0.25">
      <c r="B3" s="13"/>
      <c r="C3" s="59" t="s">
        <v>14</v>
      </c>
      <c r="D3" s="59"/>
      <c r="E3" s="59"/>
      <c r="F3" s="59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62"/>
      <c r="E5" s="62"/>
      <c r="F5" s="62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66" t="s">
        <v>39</v>
      </c>
      <c r="D8" s="66"/>
      <c r="E8" s="66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" x14ac:dyDescent="0.2">
      <c r="B12" s="48" t="s">
        <v>15</v>
      </c>
      <c r="C12" s="50" t="s">
        <v>2</v>
      </c>
      <c r="D12" s="50" t="s">
        <v>3</v>
      </c>
      <c r="E12" s="50" t="s">
        <v>13</v>
      </c>
      <c r="F12" s="50" t="s">
        <v>19</v>
      </c>
      <c r="G12" s="51" t="s">
        <v>5</v>
      </c>
      <c r="J12" s="44"/>
    </row>
    <row r="13" spans="2:18" x14ac:dyDescent="0.2">
      <c r="B13" s="30">
        <v>2001</v>
      </c>
      <c r="C13" s="49">
        <v>483982</v>
      </c>
      <c r="D13" s="49">
        <v>375170</v>
      </c>
      <c r="E13" s="49">
        <v>0</v>
      </c>
      <c r="F13" s="3">
        <f t="shared" ref="F13:F19" si="0">+C13+D13+E13</f>
        <v>859152</v>
      </c>
      <c r="G13" s="20">
        <v>6.8842726926862691E-2</v>
      </c>
      <c r="K13" s="27"/>
      <c r="P13" s="27"/>
      <c r="Q13" s="27"/>
      <c r="R13" s="27"/>
    </row>
    <row r="14" spans="2:18" x14ac:dyDescent="0.2">
      <c r="B14" s="30">
        <f>+B13+1</f>
        <v>2002</v>
      </c>
      <c r="C14" s="49">
        <v>920878</v>
      </c>
      <c r="D14" s="49">
        <v>639983</v>
      </c>
      <c r="E14" s="49">
        <v>0</v>
      </c>
      <c r="F14" s="3">
        <f t="shared" si="0"/>
        <v>1560861</v>
      </c>
      <c r="G14" s="20">
        <v>0.12328366899596926</v>
      </c>
      <c r="H14" s="27"/>
      <c r="I14" s="27"/>
      <c r="J14" s="27"/>
      <c r="K14" s="27"/>
      <c r="P14" s="27"/>
      <c r="Q14" s="27"/>
      <c r="R14" s="27"/>
    </row>
    <row r="15" spans="2:18" x14ac:dyDescent="0.2">
      <c r="B15" s="30">
        <f t="shared" ref="B15:B20" si="1">+B14+1</f>
        <v>2003</v>
      </c>
      <c r="C15" s="49">
        <v>1533015</v>
      </c>
      <c r="D15" s="49">
        <v>861342</v>
      </c>
      <c r="E15" s="49">
        <v>3804</v>
      </c>
      <c r="F15" s="3">
        <f t="shared" si="0"/>
        <v>2398161</v>
      </c>
      <c r="G15" s="20">
        <v>0.18673517108480867</v>
      </c>
      <c r="H15" s="27"/>
      <c r="I15" s="27"/>
      <c r="J15" s="27"/>
      <c r="K15" s="27"/>
      <c r="P15" s="27"/>
      <c r="Q15" s="27"/>
      <c r="R15" s="27"/>
    </row>
    <row r="16" spans="2:18" x14ac:dyDescent="0.2">
      <c r="B16" s="30">
        <f t="shared" si="1"/>
        <v>2004</v>
      </c>
      <c r="C16" s="49">
        <v>2317061</v>
      </c>
      <c r="D16" s="49">
        <v>1119757</v>
      </c>
      <c r="E16" s="49">
        <v>107356</v>
      </c>
      <c r="F16" s="3">
        <f t="shared" si="0"/>
        <v>3544174</v>
      </c>
      <c r="G16" s="20">
        <v>0.27206599026582784</v>
      </c>
      <c r="H16" s="27"/>
      <c r="I16" s="27"/>
      <c r="J16" s="27"/>
      <c r="K16" s="27"/>
      <c r="P16" s="27"/>
      <c r="Q16" s="27"/>
      <c r="R16" s="27"/>
    </row>
    <row r="17" spans="2:18" x14ac:dyDescent="0.2">
      <c r="B17" s="30">
        <f t="shared" si="1"/>
        <v>2005</v>
      </c>
      <c r="C17" s="49">
        <v>4088350</v>
      </c>
      <c r="D17" s="49">
        <v>1931629.9622600004</v>
      </c>
      <c r="E17" s="49">
        <v>226352</v>
      </c>
      <c r="F17" s="3">
        <f t="shared" si="0"/>
        <v>6246331.9622600004</v>
      </c>
      <c r="G17" s="20">
        <v>0.47266665871565455</v>
      </c>
      <c r="H17" s="27"/>
      <c r="I17" s="27"/>
      <c r="J17" s="27"/>
      <c r="K17" s="27"/>
      <c r="P17" s="27"/>
      <c r="Q17" s="27"/>
      <c r="R17" s="27"/>
    </row>
    <row r="18" spans="2:18" x14ac:dyDescent="0.2">
      <c r="B18" s="30">
        <f t="shared" si="1"/>
        <v>2006</v>
      </c>
      <c r="C18" s="49">
        <v>5636395</v>
      </c>
      <c r="D18" s="49">
        <v>2490002.1774500068</v>
      </c>
      <c r="E18" s="49">
        <v>358653</v>
      </c>
      <c r="F18" s="3">
        <f t="shared" si="0"/>
        <v>8485050.1774500068</v>
      </c>
      <c r="G18" s="20">
        <v>0.63282214465027975</v>
      </c>
      <c r="H18" s="27"/>
      <c r="I18" s="27"/>
      <c r="J18" s="27"/>
      <c r="K18" s="27"/>
      <c r="P18" s="27"/>
      <c r="Q18" s="27"/>
      <c r="R18" s="27"/>
    </row>
    <row r="19" spans="2:18" x14ac:dyDescent="0.2">
      <c r="B19" s="30">
        <f t="shared" si="1"/>
        <v>2007</v>
      </c>
      <c r="C19" s="49">
        <v>6907911</v>
      </c>
      <c r="D19" s="49">
        <v>2582436</v>
      </c>
      <c r="E19" s="49">
        <v>433275</v>
      </c>
      <c r="F19" s="3">
        <f t="shared" si="0"/>
        <v>9923622</v>
      </c>
      <c r="G19" s="20">
        <v>0.72938392126410778</v>
      </c>
      <c r="H19" s="27"/>
      <c r="I19" s="27"/>
      <c r="J19" s="27"/>
      <c r="K19" s="27"/>
      <c r="P19" s="27"/>
      <c r="Q19" s="27"/>
      <c r="R19" s="27"/>
    </row>
    <row r="20" spans="2:18" ht="12.75" customHeight="1" x14ac:dyDescent="0.2">
      <c r="B20" s="30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20">
        <v>0.84695165082167123</v>
      </c>
      <c r="H20" s="27"/>
      <c r="I20" s="27"/>
      <c r="J20" s="27"/>
      <c r="K20" s="27"/>
      <c r="P20" s="27"/>
      <c r="Q20" s="27"/>
      <c r="R20" s="27"/>
    </row>
    <row r="21" spans="2:18" x14ac:dyDescent="0.2">
      <c r="B21" s="30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20">
        <v>0.96066895106326011</v>
      </c>
      <c r="H21" s="27"/>
      <c r="I21" s="27"/>
      <c r="J21" s="27"/>
      <c r="K21" s="27"/>
      <c r="P21" s="27"/>
      <c r="Q21" s="27"/>
      <c r="R21" s="27"/>
    </row>
    <row r="22" spans="2:18" x14ac:dyDescent="0.2">
      <c r="B22" s="30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20">
        <v>1.0438659194162958</v>
      </c>
      <c r="H22" s="27"/>
      <c r="I22" s="27"/>
      <c r="J22" s="27"/>
      <c r="K22" s="27"/>
      <c r="P22" s="27"/>
      <c r="Q22" s="27"/>
      <c r="R22" s="27"/>
    </row>
    <row r="23" spans="2:18" ht="14.25" customHeight="1" x14ac:dyDescent="0.2">
      <c r="B23" s="30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20">
        <v>1.0750803522189971</v>
      </c>
      <c r="H23" s="27"/>
      <c r="I23" s="27"/>
      <c r="J23" s="27"/>
      <c r="K23" s="27"/>
      <c r="P23" s="27"/>
      <c r="Q23" s="27"/>
      <c r="R23" s="27"/>
    </row>
    <row r="24" spans="2:18" ht="14.25" customHeight="1" x14ac:dyDescent="0.2">
      <c r="B24" s="30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20">
        <v>1.1008886491845578</v>
      </c>
      <c r="H24" s="27"/>
      <c r="I24" s="27"/>
      <c r="J24" s="27"/>
      <c r="K24" s="27"/>
      <c r="P24" s="27"/>
      <c r="Q24" s="27"/>
      <c r="R24" s="27"/>
    </row>
    <row r="25" spans="2:18" ht="14.25" customHeight="1" x14ac:dyDescent="0.2">
      <c r="B25" s="30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20">
        <v>1.112014777540993</v>
      </c>
      <c r="H25" s="27"/>
      <c r="I25" s="27"/>
      <c r="J25" s="27"/>
      <c r="K25" s="27"/>
      <c r="P25" s="27"/>
      <c r="Q25" s="27"/>
      <c r="R25" s="27"/>
    </row>
    <row r="26" spans="2:18" ht="14.25" customHeight="1" thickBot="1" x14ac:dyDescent="0.25">
      <c r="B26" s="31">
        <v>41699</v>
      </c>
      <c r="C26" s="28">
        <v>12145293</v>
      </c>
      <c r="D26" s="28">
        <v>5224894</v>
      </c>
      <c r="E26" s="28">
        <v>590475</v>
      </c>
      <c r="F26" s="52">
        <v>17960662</v>
      </c>
      <c r="G26" s="21">
        <v>1.1340284989610305</v>
      </c>
      <c r="H26" s="27"/>
      <c r="I26" s="27"/>
      <c r="J26" s="27"/>
      <c r="K26" s="27"/>
    </row>
    <row r="27" spans="2:18" x14ac:dyDescent="0.2">
      <c r="B27" s="22"/>
      <c r="C27" s="23"/>
      <c r="D27" s="23"/>
      <c r="E27" s="23"/>
      <c r="F27" s="24"/>
      <c r="G27" s="25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59" t="s">
        <v>14</v>
      </c>
      <c r="D30" s="59"/>
      <c r="E30" s="59"/>
      <c r="F30" s="59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62"/>
      <c r="E32" s="62"/>
      <c r="F32" s="62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Abril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60" t="s">
        <v>15</v>
      </c>
      <c r="C39" s="64" t="s">
        <v>9</v>
      </c>
      <c r="D39" s="64"/>
      <c r="E39" s="64"/>
      <c r="F39" s="64"/>
      <c r="G39" s="64" t="s">
        <v>10</v>
      </c>
      <c r="H39" s="64"/>
      <c r="I39" s="64"/>
      <c r="J39" s="64"/>
      <c r="K39" s="64" t="s">
        <v>34</v>
      </c>
      <c r="L39" s="64"/>
      <c r="M39" s="64"/>
      <c r="N39" s="65"/>
    </row>
    <row r="40" spans="2:14" x14ac:dyDescent="0.2">
      <c r="B40" s="61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33" t="s">
        <v>0</v>
      </c>
    </row>
    <row r="41" spans="2:14" x14ac:dyDescent="0.2">
      <c r="B41" s="30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9">
        <f>SUM(K41:M41)</f>
        <v>3085353</v>
      </c>
    </row>
    <row r="42" spans="2:14" x14ac:dyDescent="0.2">
      <c r="B42" s="30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9">
        <f t="shared" ref="N42:N48" si="5">SUM(K42:M42)</f>
        <v>5453135.7974420004</v>
      </c>
    </row>
    <row r="43" spans="2:14" x14ac:dyDescent="0.2">
      <c r="B43" s="30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9">
        <f t="shared" si="5"/>
        <v>7466153.9582600072</v>
      </c>
    </row>
    <row r="44" spans="2:14" x14ac:dyDescent="0.2">
      <c r="B44" s="30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9">
        <f t="shared" si="5"/>
        <v>8724423</v>
      </c>
    </row>
    <row r="45" spans="2:14" x14ac:dyDescent="0.2">
      <c r="B45" s="30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0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9">
        <f t="shared" si="5"/>
        <v>10097768</v>
      </c>
    </row>
    <row r="46" spans="2:14" x14ac:dyDescent="0.2">
      <c r="B46" s="30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9">
        <f t="shared" si="5"/>
        <v>11666555</v>
      </c>
    </row>
    <row r="47" spans="2:14" x14ac:dyDescent="0.2">
      <c r="B47" s="30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9">
        <f t="shared" si="5"/>
        <v>12929040</v>
      </c>
    </row>
    <row r="48" spans="2:14" x14ac:dyDescent="0.2">
      <c r="B48" s="30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9">
        <f t="shared" si="5"/>
        <v>13295834</v>
      </c>
    </row>
    <row r="49" spans="2:14" x14ac:dyDescent="0.2">
      <c r="B49" s="30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9">
        <f>SUM(K49:M49)</f>
        <v>14008104</v>
      </c>
    </row>
    <row r="50" spans="2:14" x14ac:dyDescent="0.2">
      <c r="B50" s="30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9">
        <f>SUM(K50:M50)</f>
        <v>14005126</v>
      </c>
    </row>
    <row r="51" spans="2:14" ht="13.5" thickBot="1" x14ac:dyDescent="0.25">
      <c r="B51" s="31">
        <f>B26</f>
        <v>41699</v>
      </c>
      <c r="C51" s="28">
        <v>9678603</v>
      </c>
      <c r="D51" s="28">
        <v>4141356</v>
      </c>
      <c r="E51" s="28">
        <v>356405</v>
      </c>
      <c r="F51" s="54">
        <f>SUM(C51:E51)</f>
        <v>14176364</v>
      </c>
      <c r="G51" s="28">
        <v>103768</v>
      </c>
      <c r="H51" s="28">
        <v>24049</v>
      </c>
      <c r="I51" s="28">
        <v>1205</v>
      </c>
      <c r="J51" s="54">
        <f t="shared" ref="J51" si="12">SUM(G51:I51)</f>
        <v>129022</v>
      </c>
      <c r="K51" s="28">
        <f t="shared" ref="K51" si="13">C51+G51</f>
        <v>9782371</v>
      </c>
      <c r="L51" s="28">
        <f t="shared" ref="L51" si="14">D51+H51</f>
        <v>4165405</v>
      </c>
      <c r="M51" s="28">
        <f t="shared" ref="M51" si="15">E51+I51</f>
        <v>357610</v>
      </c>
      <c r="N51" s="53">
        <f>SUM(K51:M51)</f>
        <v>14305386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59" t="s">
        <v>14</v>
      </c>
      <c r="D55" s="59"/>
      <c r="E55" s="59"/>
      <c r="F55" s="59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62"/>
      <c r="E57" s="62"/>
      <c r="F57" s="62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Abril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60" t="s">
        <v>15</v>
      </c>
      <c r="C64" s="64" t="s">
        <v>7</v>
      </c>
      <c r="D64" s="64"/>
      <c r="E64" s="64"/>
      <c r="F64" s="64"/>
      <c r="G64" s="64" t="s">
        <v>8</v>
      </c>
      <c r="H64" s="64"/>
      <c r="I64" s="64"/>
      <c r="J64" s="64"/>
      <c r="K64" s="64" t="s">
        <v>22</v>
      </c>
      <c r="L64" s="64"/>
      <c r="M64" s="64"/>
      <c r="N64" s="65"/>
    </row>
    <row r="65" spans="2:14" x14ac:dyDescent="0.2">
      <c r="B65" s="61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33" t="s">
        <v>0</v>
      </c>
    </row>
    <row r="66" spans="2:14" x14ac:dyDescent="0.2">
      <c r="B66" s="30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6">C66+G66</f>
        <v>204380</v>
      </c>
      <c r="L66" s="4">
        <f t="shared" si="16"/>
        <v>228562</v>
      </c>
      <c r="M66" s="4">
        <f t="shared" si="16"/>
        <v>25879</v>
      </c>
      <c r="N66" s="29">
        <f>SUM(K66:M66)</f>
        <v>458821</v>
      </c>
    </row>
    <row r="67" spans="2:14" x14ac:dyDescent="0.2">
      <c r="B67" s="30">
        <f t="shared" ref="B67:B70" si="17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5" si="18">SUM(C67:E67)</f>
        <v>793196.16481800005</v>
      </c>
      <c r="G67" s="4"/>
      <c r="H67" s="4"/>
      <c r="I67" s="4"/>
      <c r="J67" s="4"/>
      <c r="K67" s="4">
        <f t="shared" si="16"/>
        <v>389369</v>
      </c>
      <c r="L67" s="4">
        <f t="shared" si="16"/>
        <v>366086.16481800005</v>
      </c>
      <c r="M67" s="4">
        <f t="shared" si="16"/>
        <v>37741</v>
      </c>
      <c r="N67" s="29">
        <f t="shared" ref="N67:N73" si="19">SUM(K67:M67)</f>
        <v>793196.16481800005</v>
      </c>
    </row>
    <row r="68" spans="2:14" x14ac:dyDescent="0.2">
      <c r="B68" s="30">
        <f t="shared" si="17"/>
        <v>2006</v>
      </c>
      <c r="C68" s="4">
        <v>607990</v>
      </c>
      <c r="D68" s="4">
        <v>355780.21918999986</v>
      </c>
      <c r="E68" s="4">
        <v>55126</v>
      </c>
      <c r="F68" s="5">
        <f t="shared" si="18"/>
        <v>1018896.2191899999</v>
      </c>
      <c r="G68" s="4"/>
      <c r="H68" s="4"/>
      <c r="I68" s="4"/>
      <c r="J68" s="4"/>
      <c r="K68" s="4">
        <f t="shared" si="16"/>
        <v>607990</v>
      </c>
      <c r="L68" s="4">
        <f t="shared" si="16"/>
        <v>355780.21918999986</v>
      </c>
      <c r="M68" s="4">
        <f t="shared" si="16"/>
        <v>55126</v>
      </c>
      <c r="N68" s="29">
        <f t="shared" si="19"/>
        <v>1018896.2191899999</v>
      </c>
    </row>
    <row r="69" spans="2:14" x14ac:dyDescent="0.2">
      <c r="B69" s="30">
        <f t="shared" si="17"/>
        <v>2007</v>
      </c>
      <c r="C69" s="4">
        <v>765346</v>
      </c>
      <c r="D69" s="4">
        <v>403778</v>
      </c>
      <c r="E69" s="4">
        <v>46430</v>
      </c>
      <c r="F69" s="5">
        <f t="shared" si="18"/>
        <v>1215554</v>
      </c>
      <c r="G69" s="4"/>
      <c r="H69" s="4"/>
      <c r="I69" s="4"/>
      <c r="J69" s="4"/>
      <c r="K69" s="4">
        <f t="shared" si="16"/>
        <v>765346</v>
      </c>
      <c r="L69" s="4">
        <f t="shared" si="16"/>
        <v>403778</v>
      </c>
      <c r="M69" s="4">
        <f t="shared" si="16"/>
        <v>46430</v>
      </c>
      <c r="N69" s="29">
        <f t="shared" si="19"/>
        <v>1215554</v>
      </c>
    </row>
    <row r="70" spans="2:14" x14ac:dyDescent="0.2">
      <c r="B70" s="30">
        <f t="shared" si="17"/>
        <v>2008</v>
      </c>
      <c r="C70" s="4">
        <v>928531</v>
      </c>
      <c r="D70" s="4">
        <v>471981</v>
      </c>
      <c r="E70" s="4">
        <v>43807</v>
      </c>
      <c r="F70" s="5">
        <f t="shared" si="18"/>
        <v>1444319</v>
      </c>
      <c r="G70" s="4" t="s">
        <v>6</v>
      </c>
      <c r="H70" s="4" t="s">
        <v>6</v>
      </c>
      <c r="I70" s="4">
        <v>7769</v>
      </c>
      <c r="J70" s="5">
        <f t="shared" ref="J70:J75" si="20">SUM(G70:I70)</f>
        <v>7769</v>
      </c>
      <c r="K70" s="4">
        <f>C70</f>
        <v>928531</v>
      </c>
      <c r="L70" s="4">
        <f>D70</f>
        <v>471981</v>
      </c>
      <c r="M70" s="4">
        <f t="shared" ref="M70:M74" si="21">E70+I70</f>
        <v>51576</v>
      </c>
      <c r="N70" s="29">
        <f t="shared" si="19"/>
        <v>1452088</v>
      </c>
    </row>
    <row r="71" spans="2:14" x14ac:dyDescent="0.2">
      <c r="B71" s="30">
        <v>2009</v>
      </c>
      <c r="C71" s="4">
        <v>1001649</v>
      </c>
      <c r="D71" s="4">
        <v>422641</v>
      </c>
      <c r="E71" s="4">
        <v>48340</v>
      </c>
      <c r="F71" s="5">
        <f t="shared" si="18"/>
        <v>1472630</v>
      </c>
      <c r="G71" s="4">
        <v>61270</v>
      </c>
      <c r="H71" s="4">
        <v>105208</v>
      </c>
      <c r="I71" s="4">
        <v>10520</v>
      </c>
      <c r="J71" s="5">
        <f t="shared" si="20"/>
        <v>176998</v>
      </c>
      <c r="K71" s="4">
        <f t="shared" ref="K71:L74" si="22">C71+G71</f>
        <v>1062919</v>
      </c>
      <c r="L71" s="4">
        <f t="shared" si="22"/>
        <v>527849</v>
      </c>
      <c r="M71" s="4">
        <f t="shared" si="21"/>
        <v>58860</v>
      </c>
      <c r="N71" s="29">
        <f t="shared" si="19"/>
        <v>1649628</v>
      </c>
    </row>
    <row r="72" spans="2:14" x14ac:dyDescent="0.2">
      <c r="B72" s="30">
        <v>2010</v>
      </c>
      <c r="C72" s="4">
        <v>1199652</v>
      </c>
      <c r="D72" s="4">
        <v>506253</v>
      </c>
      <c r="E72" s="4">
        <v>37769</v>
      </c>
      <c r="F72" s="5">
        <f t="shared" si="18"/>
        <v>1743674</v>
      </c>
      <c r="G72" s="4">
        <v>122107</v>
      </c>
      <c r="H72" s="4">
        <v>151946</v>
      </c>
      <c r="I72" s="4">
        <v>16087</v>
      </c>
      <c r="J72" s="5">
        <f t="shared" si="20"/>
        <v>290140</v>
      </c>
      <c r="K72" s="4">
        <f t="shared" si="22"/>
        <v>1321759</v>
      </c>
      <c r="L72" s="4">
        <f t="shared" si="22"/>
        <v>658199</v>
      </c>
      <c r="M72" s="4">
        <f t="shared" si="21"/>
        <v>53856</v>
      </c>
      <c r="N72" s="29">
        <f t="shared" si="19"/>
        <v>2033814</v>
      </c>
    </row>
    <row r="73" spans="2:14" x14ac:dyDescent="0.2">
      <c r="B73" s="30">
        <v>2011</v>
      </c>
      <c r="C73" s="4">
        <v>1427423</v>
      </c>
      <c r="D73" s="4">
        <v>587629</v>
      </c>
      <c r="E73" s="4">
        <v>43923</v>
      </c>
      <c r="F73" s="5">
        <f t="shared" si="18"/>
        <v>2058975</v>
      </c>
      <c r="G73" s="4">
        <v>228228</v>
      </c>
      <c r="H73" s="4">
        <v>133364</v>
      </c>
      <c r="I73" s="4">
        <v>46811</v>
      </c>
      <c r="J73" s="5">
        <f t="shared" si="20"/>
        <v>408403</v>
      </c>
      <c r="K73" s="4">
        <f t="shared" si="22"/>
        <v>1655651</v>
      </c>
      <c r="L73" s="4">
        <f t="shared" si="22"/>
        <v>720993</v>
      </c>
      <c r="M73" s="4">
        <f t="shared" si="21"/>
        <v>90734</v>
      </c>
      <c r="N73" s="29">
        <f t="shared" si="19"/>
        <v>2467378</v>
      </c>
    </row>
    <row r="74" spans="2:14" x14ac:dyDescent="0.2">
      <c r="B74" s="30">
        <v>2012</v>
      </c>
      <c r="C74" s="4">
        <v>1725778</v>
      </c>
      <c r="D74" s="4">
        <v>677994</v>
      </c>
      <c r="E74" s="4">
        <v>67796</v>
      </c>
      <c r="F74" s="5">
        <f t="shared" si="18"/>
        <v>2471568</v>
      </c>
      <c r="G74" s="4">
        <v>287847</v>
      </c>
      <c r="H74" s="4">
        <v>125304</v>
      </c>
      <c r="I74" s="4">
        <v>91475</v>
      </c>
      <c r="J74" s="5">
        <f t="shared" si="20"/>
        <v>504626</v>
      </c>
      <c r="K74" s="4">
        <f t="shared" si="22"/>
        <v>2013625</v>
      </c>
      <c r="L74" s="4">
        <f t="shared" si="22"/>
        <v>803298</v>
      </c>
      <c r="M74" s="4">
        <f t="shared" si="21"/>
        <v>159271</v>
      </c>
      <c r="N74" s="29">
        <f>SUM(K74:M74)</f>
        <v>2976194</v>
      </c>
    </row>
    <row r="75" spans="2:14" x14ac:dyDescent="0.2">
      <c r="B75" s="30">
        <v>2013</v>
      </c>
      <c r="C75" s="4">
        <v>1867328</v>
      </c>
      <c r="D75" s="4">
        <v>817322</v>
      </c>
      <c r="E75" s="4">
        <v>70445</v>
      </c>
      <c r="F75" s="5">
        <f t="shared" si="18"/>
        <v>2755095</v>
      </c>
      <c r="G75" s="4">
        <v>410982</v>
      </c>
      <c r="H75" s="4">
        <v>156415</v>
      </c>
      <c r="I75" s="4">
        <v>102785</v>
      </c>
      <c r="J75" s="5">
        <f t="shared" si="20"/>
        <v>670182</v>
      </c>
      <c r="K75" s="4">
        <f t="shared" ref="K75" si="23">C75+G75</f>
        <v>2278310</v>
      </c>
      <c r="L75" s="4">
        <f t="shared" ref="L75" si="24">D75+H75</f>
        <v>973737</v>
      </c>
      <c r="M75" s="4">
        <f t="shared" ref="M75" si="25">E75+I75</f>
        <v>173230</v>
      </c>
      <c r="N75" s="29">
        <f>SUM(K75:M75)</f>
        <v>3425277</v>
      </c>
    </row>
    <row r="76" spans="2:14" ht="13.5" thickBot="1" x14ac:dyDescent="0.25">
      <c r="B76" s="43">
        <f>B51</f>
        <v>41699</v>
      </c>
      <c r="C76" s="28">
        <v>1896252</v>
      </c>
      <c r="D76" s="28">
        <v>843545</v>
      </c>
      <c r="E76" s="28">
        <v>86387</v>
      </c>
      <c r="F76" s="54">
        <f t="shared" ref="F76" si="26">SUM(C76:E76)</f>
        <v>2826184</v>
      </c>
      <c r="G76" s="28">
        <v>432892</v>
      </c>
      <c r="H76" s="28">
        <v>165522</v>
      </c>
      <c r="I76" s="28">
        <v>138433</v>
      </c>
      <c r="J76" s="54">
        <f t="shared" ref="J76" si="27">SUM(G76:I76)</f>
        <v>736847</v>
      </c>
      <c r="K76" s="28">
        <f t="shared" ref="K76" si="28">C76+G76</f>
        <v>2329144</v>
      </c>
      <c r="L76" s="28">
        <f t="shared" ref="L76" si="29">D76+H76</f>
        <v>1009067</v>
      </c>
      <c r="M76" s="28">
        <f t="shared" ref="M76" si="30">E76+I76</f>
        <v>224820</v>
      </c>
      <c r="N76" s="53">
        <f>SUM(K76:M76)</f>
        <v>3563031</v>
      </c>
    </row>
    <row r="78" spans="2:14" x14ac:dyDescent="0.2">
      <c r="B78" s="13"/>
      <c r="C78" s="13"/>
      <c r="D78" s="13"/>
      <c r="E78" s="13"/>
      <c r="F78" s="13"/>
      <c r="G78" s="26"/>
      <c r="H78" s="26"/>
      <c r="I78" s="26"/>
      <c r="J78" s="26"/>
      <c r="K78" s="26"/>
      <c r="L78" s="26"/>
      <c r="M78" s="26"/>
      <c r="N78" s="26"/>
    </row>
    <row r="79" spans="2:14" ht="18" x14ac:dyDescent="0.25">
      <c r="B79" s="13"/>
      <c r="C79" s="59" t="s">
        <v>14</v>
      </c>
      <c r="D79" s="59"/>
      <c r="E79" s="59"/>
      <c r="F79" s="59"/>
      <c r="G79" s="26"/>
      <c r="H79" s="26"/>
      <c r="I79" s="26"/>
      <c r="J79" s="26"/>
      <c r="K79" s="26"/>
      <c r="L79" s="26"/>
      <c r="M79" s="26"/>
      <c r="N79" s="26"/>
    </row>
    <row r="80" spans="2:14" x14ac:dyDescent="0.2">
      <c r="B80" s="13"/>
      <c r="C80" s="14" t="s">
        <v>16</v>
      </c>
      <c r="D80" s="14"/>
      <c r="E80" s="13"/>
      <c r="F80" s="13"/>
      <c r="G80" s="26"/>
      <c r="H80" s="26"/>
      <c r="I80" s="26"/>
      <c r="J80" s="26"/>
      <c r="K80" s="26"/>
      <c r="L80" s="26"/>
      <c r="M80" s="26"/>
      <c r="N80" s="26"/>
    </row>
    <row r="81" spans="2:14" ht="14.25" x14ac:dyDescent="0.2">
      <c r="B81" s="13"/>
      <c r="C81" s="13"/>
      <c r="D81" s="62"/>
      <c r="E81" s="62"/>
      <c r="F81" s="62"/>
      <c r="G81" s="26"/>
      <c r="H81" s="26"/>
      <c r="I81" s="26"/>
      <c r="J81" s="26"/>
      <c r="K81" s="26"/>
      <c r="L81" s="26"/>
      <c r="M81" s="26"/>
      <c r="N81" s="26"/>
    </row>
    <row r="82" spans="2:14" x14ac:dyDescent="0.2">
      <c r="B82" s="13"/>
      <c r="C82" s="15"/>
      <c r="D82" s="13"/>
      <c r="E82" s="13"/>
      <c r="F82" s="13"/>
      <c r="G82" s="26"/>
      <c r="H82" s="26"/>
      <c r="I82" s="26"/>
      <c r="J82" s="26"/>
      <c r="K82" s="26"/>
      <c r="L82" s="26"/>
      <c r="M82" s="26"/>
      <c r="N82" s="26"/>
    </row>
    <row r="83" spans="2:14" x14ac:dyDescent="0.2">
      <c r="B83" s="13"/>
      <c r="C83" s="13"/>
      <c r="D83" s="13"/>
      <c r="E83" s="13"/>
      <c r="F83" s="13"/>
      <c r="G83" s="26"/>
      <c r="H83" s="26"/>
      <c r="I83" s="26"/>
      <c r="J83" s="26"/>
      <c r="K83" s="26"/>
      <c r="L83" s="26"/>
      <c r="M83" s="26"/>
      <c r="N83" s="26"/>
    </row>
    <row r="84" spans="2:14" x14ac:dyDescent="0.2">
      <c r="B84" s="13"/>
      <c r="C84" s="16" t="str">
        <f>C8</f>
        <v>Fecha de publicación: Abril de 2014</v>
      </c>
      <c r="D84" s="16"/>
      <c r="E84" s="13"/>
      <c r="F84" s="13"/>
      <c r="G84" s="26"/>
      <c r="H84" s="26"/>
      <c r="I84" s="26"/>
      <c r="J84" s="26"/>
      <c r="K84" s="26"/>
      <c r="L84" s="26"/>
      <c r="M84" s="26"/>
      <c r="N84" s="26"/>
    </row>
    <row r="85" spans="2:14" x14ac:dyDescent="0.2">
      <c r="B85" s="13"/>
      <c r="C85" s="13"/>
      <c r="D85" s="13"/>
      <c r="E85" s="13"/>
      <c r="F85" s="13"/>
      <c r="G85" s="26"/>
      <c r="H85" s="26"/>
      <c r="I85" s="26"/>
      <c r="J85" s="26"/>
      <c r="K85" s="26"/>
      <c r="L85" s="26"/>
      <c r="M85" s="26"/>
      <c r="N85" s="26"/>
    </row>
    <row r="86" spans="2:14" x14ac:dyDescent="0.2">
      <c r="B86" s="13"/>
      <c r="C86" s="13"/>
      <c r="D86" s="13"/>
      <c r="E86" s="13"/>
      <c r="F86" s="13"/>
      <c r="G86" s="26"/>
      <c r="H86" s="26"/>
      <c r="I86" s="26"/>
      <c r="J86" s="26"/>
      <c r="K86" s="26"/>
      <c r="L86" s="26"/>
      <c r="M86" s="26"/>
      <c r="N86" s="26"/>
    </row>
    <row r="87" spans="2:14" ht="16.5" thickBot="1" x14ac:dyDescent="0.3">
      <c r="B87" s="17"/>
      <c r="C87" s="17"/>
      <c r="D87" s="17"/>
      <c r="E87" s="17"/>
      <c r="F87" s="17"/>
      <c r="G87" s="26"/>
      <c r="H87" s="26"/>
      <c r="I87" s="26"/>
      <c r="J87" s="26"/>
      <c r="K87" s="26"/>
      <c r="L87" s="26"/>
      <c r="M87" s="26"/>
      <c r="N87" s="26"/>
    </row>
    <row r="88" spans="2:14" ht="12.75" customHeight="1" x14ac:dyDescent="0.2">
      <c r="B88" s="60" t="s">
        <v>1</v>
      </c>
      <c r="C88" s="64" t="s">
        <v>18</v>
      </c>
      <c r="D88" s="64"/>
      <c r="E88" s="64"/>
      <c r="F88" s="65"/>
      <c r="G88" s="26"/>
      <c r="H88" s="26"/>
      <c r="I88" s="26"/>
      <c r="J88" s="26"/>
      <c r="K88" s="26"/>
      <c r="L88" s="26"/>
      <c r="M88" s="26"/>
      <c r="N88" s="26"/>
    </row>
    <row r="89" spans="2:14" ht="22.5" x14ac:dyDescent="0.2">
      <c r="B89" s="61"/>
      <c r="C89" s="19" t="s">
        <v>2</v>
      </c>
      <c r="D89" s="19" t="s">
        <v>3</v>
      </c>
      <c r="E89" s="19" t="s">
        <v>4</v>
      </c>
      <c r="F89" s="33" t="s">
        <v>0</v>
      </c>
      <c r="G89" s="26"/>
      <c r="H89" s="26"/>
      <c r="I89" s="26"/>
      <c r="J89" s="26"/>
      <c r="K89" s="26"/>
      <c r="L89" s="26"/>
      <c r="M89" s="26"/>
      <c r="N89" s="26"/>
    </row>
    <row r="90" spans="2:14" x14ac:dyDescent="0.2">
      <c r="B90" s="30">
        <v>2004</v>
      </c>
      <c r="C90" s="63"/>
      <c r="D90" s="63"/>
      <c r="E90" s="63"/>
      <c r="F90" s="29">
        <v>15478</v>
      </c>
      <c r="G90" s="26"/>
      <c r="H90" s="26"/>
      <c r="I90" s="26"/>
      <c r="J90" s="26"/>
      <c r="K90" s="26"/>
      <c r="L90" s="26"/>
      <c r="M90" s="26"/>
      <c r="N90" s="26"/>
    </row>
    <row r="91" spans="2:14" x14ac:dyDescent="0.2">
      <c r="B91" s="30">
        <v>2005</v>
      </c>
      <c r="C91" s="63"/>
      <c r="D91" s="63"/>
      <c r="E91" s="63"/>
      <c r="F91" s="29">
        <v>28749</v>
      </c>
      <c r="G91" s="26"/>
      <c r="H91" s="26"/>
      <c r="I91" s="26"/>
    </row>
    <row r="92" spans="2:14" x14ac:dyDescent="0.2">
      <c r="B92" s="30">
        <v>2006</v>
      </c>
      <c r="C92" s="63"/>
      <c r="D92" s="63"/>
      <c r="E92" s="63"/>
      <c r="F92" s="29">
        <v>44628</v>
      </c>
      <c r="G92" s="26"/>
      <c r="H92" s="26"/>
      <c r="I92" s="26"/>
    </row>
    <row r="93" spans="2:14" x14ac:dyDescent="0.2">
      <c r="B93" s="30">
        <v>2007</v>
      </c>
      <c r="C93" s="63"/>
      <c r="D93" s="63"/>
      <c r="E93" s="63"/>
      <c r="F93" s="29">
        <v>80951</v>
      </c>
      <c r="G93" s="26"/>
      <c r="H93" s="26"/>
      <c r="I93" s="26"/>
    </row>
    <row r="94" spans="2:14" x14ac:dyDescent="0.2">
      <c r="B94" s="30">
        <v>2008</v>
      </c>
      <c r="C94" s="4">
        <v>32362</v>
      </c>
      <c r="D94" s="4">
        <v>89402</v>
      </c>
      <c r="E94" s="4">
        <v>20628</v>
      </c>
      <c r="F94" s="29">
        <f t="shared" ref="F94:F97" si="31">SUM(C94:E94)</f>
        <v>142392</v>
      </c>
      <c r="G94" s="26"/>
      <c r="H94" s="26"/>
      <c r="I94" s="26"/>
    </row>
    <row r="95" spans="2:14" x14ac:dyDescent="0.2">
      <c r="B95" s="30">
        <v>2009</v>
      </c>
      <c r="C95" s="4">
        <v>22454</v>
      </c>
      <c r="D95" s="4">
        <v>84671</v>
      </c>
      <c r="E95" s="4">
        <v>31292</v>
      </c>
      <c r="F95" s="29">
        <f t="shared" si="31"/>
        <v>138417</v>
      </c>
      <c r="G95" s="26"/>
      <c r="H95" s="26"/>
      <c r="I95" s="26"/>
    </row>
    <row r="96" spans="2:14" x14ac:dyDescent="0.2">
      <c r="B96" s="30">
        <v>2010</v>
      </c>
      <c r="C96" s="4">
        <v>29041</v>
      </c>
      <c r="D96" s="4">
        <v>94782</v>
      </c>
      <c r="E96" s="4">
        <v>32154</v>
      </c>
      <c r="F96" s="29">
        <f t="shared" si="31"/>
        <v>155977</v>
      </c>
      <c r="G96" s="26"/>
      <c r="H96" s="26"/>
      <c r="I96" s="26"/>
    </row>
    <row r="97" spans="2:14" x14ac:dyDescent="0.2">
      <c r="B97" s="30">
        <v>2011</v>
      </c>
      <c r="C97" s="4">
        <v>34742</v>
      </c>
      <c r="D97" s="4">
        <v>36401</v>
      </c>
      <c r="E97" s="4">
        <v>40203</v>
      </c>
      <c r="F97" s="29">
        <f t="shared" si="31"/>
        <v>111346</v>
      </c>
      <c r="G97" s="26"/>
      <c r="H97" s="26"/>
      <c r="I97" s="26"/>
    </row>
    <row r="98" spans="2:14" x14ac:dyDescent="0.2">
      <c r="B98" s="30">
        <v>2012</v>
      </c>
      <c r="C98" s="4">
        <v>35002</v>
      </c>
      <c r="D98" s="4">
        <v>46860</v>
      </c>
      <c r="E98" s="4">
        <v>20703</v>
      </c>
      <c r="F98" s="29">
        <f>SUM(C98:E98)</f>
        <v>102565</v>
      </c>
      <c r="G98" s="26"/>
      <c r="H98" s="26"/>
      <c r="I98" s="26"/>
    </row>
    <row r="99" spans="2:14" x14ac:dyDescent="0.2">
      <c r="B99" s="30">
        <v>2013</v>
      </c>
      <c r="C99" s="4">
        <v>34511</v>
      </c>
      <c r="D99" s="4">
        <v>56606</v>
      </c>
      <c r="E99" s="4">
        <v>20234</v>
      </c>
      <c r="F99" s="29">
        <f>SUM(C99:E99)</f>
        <v>111351</v>
      </c>
      <c r="G99" s="26"/>
      <c r="H99" s="26"/>
      <c r="I99" s="26"/>
    </row>
    <row r="100" spans="2:14" ht="13.5" thickBot="1" x14ac:dyDescent="0.25">
      <c r="B100" s="43">
        <f>B76</f>
        <v>41699</v>
      </c>
      <c r="C100" s="28">
        <v>33778</v>
      </c>
      <c r="D100" s="28">
        <v>50422</v>
      </c>
      <c r="E100" s="28">
        <v>8045</v>
      </c>
      <c r="F100" s="53">
        <f>SUM(C100:E100)</f>
        <v>92245</v>
      </c>
      <c r="G100" s="26"/>
      <c r="H100" s="26"/>
      <c r="I100" s="26"/>
    </row>
    <row r="101" spans="2:14" x14ac:dyDescent="0.2">
      <c r="G101" s="26"/>
      <c r="H101" s="26"/>
      <c r="I101" s="26"/>
    </row>
    <row r="102" spans="2:14" x14ac:dyDescent="0.2">
      <c r="B102" s="13"/>
      <c r="C102" s="13"/>
      <c r="D102" s="13"/>
      <c r="E102" s="13"/>
      <c r="F102" s="13"/>
      <c r="G102" s="13"/>
      <c r="H102" s="26"/>
      <c r="I102" s="26"/>
      <c r="J102" s="26"/>
      <c r="K102" s="26"/>
      <c r="L102" s="26"/>
      <c r="M102" s="26"/>
      <c r="N102" s="26"/>
    </row>
    <row r="103" spans="2:14" x14ac:dyDescent="0.2">
      <c r="B103" s="13"/>
      <c r="C103" s="13"/>
      <c r="D103" s="13"/>
      <c r="E103" s="13"/>
      <c r="F103" s="13"/>
      <c r="G103" s="13"/>
      <c r="H103" s="26"/>
      <c r="I103" s="26"/>
      <c r="J103" s="26"/>
      <c r="K103" s="26"/>
      <c r="L103" s="26"/>
      <c r="M103" s="26"/>
      <c r="N103" s="26"/>
    </row>
    <row r="104" spans="2:14" ht="18" x14ac:dyDescent="0.25">
      <c r="B104" s="13"/>
      <c r="C104" s="36" t="s">
        <v>14</v>
      </c>
      <c r="D104" s="36"/>
      <c r="E104" s="36"/>
      <c r="F104" s="36"/>
      <c r="G104" s="36"/>
      <c r="H104" s="26"/>
      <c r="I104" s="26"/>
      <c r="J104" s="26"/>
      <c r="K104" s="26"/>
      <c r="L104" s="26"/>
      <c r="M104" s="26"/>
      <c r="N104" s="26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6"/>
      <c r="I105" s="26"/>
      <c r="J105" s="26"/>
      <c r="K105" s="26"/>
      <c r="L105" s="26"/>
      <c r="M105" s="26"/>
      <c r="N105" s="26"/>
    </row>
    <row r="106" spans="2:14" ht="14.25" x14ac:dyDescent="0.2">
      <c r="B106" s="13"/>
      <c r="C106" s="13"/>
      <c r="D106" s="37"/>
      <c r="E106" s="37"/>
      <c r="F106" s="37"/>
      <c r="G106" s="37"/>
      <c r="H106" s="26"/>
      <c r="I106" s="26"/>
      <c r="J106" s="26"/>
      <c r="K106" s="26"/>
      <c r="L106" s="26"/>
      <c r="M106" s="26"/>
      <c r="N106" s="26"/>
    </row>
    <row r="107" spans="2:14" x14ac:dyDescent="0.2">
      <c r="B107" s="13"/>
      <c r="C107" s="15"/>
      <c r="D107" s="13"/>
      <c r="E107" s="13"/>
      <c r="F107" s="13"/>
      <c r="G107" s="13"/>
      <c r="H107" s="26"/>
      <c r="I107" s="26"/>
      <c r="J107" s="26"/>
      <c r="K107" s="26"/>
      <c r="L107" s="26"/>
      <c r="M107" s="26"/>
      <c r="N107" s="26"/>
    </row>
    <row r="108" spans="2:14" x14ac:dyDescent="0.2">
      <c r="B108" s="13"/>
      <c r="C108" s="13"/>
      <c r="D108" s="13"/>
      <c r="E108" s="13"/>
      <c r="F108" s="13"/>
      <c r="G108" s="13"/>
      <c r="H108" s="26"/>
      <c r="I108" s="26"/>
      <c r="J108" s="26"/>
      <c r="K108" s="26"/>
      <c r="L108" s="26"/>
      <c r="M108" s="26"/>
      <c r="N108" s="26"/>
    </row>
    <row r="109" spans="2:14" x14ac:dyDescent="0.2">
      <c r="B109" s="13"/>
      <c r="C109" s="16" t="str">
        <f>C8</f>
        <v>Fecha de publicación: Abril de 2014</v>
      </c>
      <c r="D109" s="16"/>
      <c r="E109" s="13"/>
      <c r="F109" s="13"/>
      <c r="G109" s="13"/>
      <c r="H109" s="26"/>
      <c r="I109" s="26"/>
      <c r="J109" s="26"/>
      <c r="K109" s="26"/>
      <c r="L109" s="26"/>
      <c r="M109" s="26"/>
      <c r="N109" s="26"/>
    </row>
    <row r="110" spans="2:14" x14ac:dyDescent="0.2">
      <c r="B110" s="13"/>
      <c r="C110" s="13"/>
      <c r="D110" s="13"/>
      <c r="E110" s="13"/>
      <c r="F110" s="13"/>
      <c r="G110" s="13"/>
      <c r="H110" s="26"/>
      <c r="I110" s="26"/>
      <c r="J110" s="26"/>
      <c r="K110" s="26"/>
      <c r="L110" s="26"/>
      <c r="M110" s="26"/>
      <c r="N110" s="26"/>
    </row>
    <row r="111" spans="2:14" x14ac:dyDescent="0.2">
      <c r="B111" s="13"/>
      <c r="C111" s="13"/>
      <c r="D111" s="13"/>
      <c r="E111" s="13"/>
      <c r="F111" s="13"/>
      <c r="G111" s="13"/>
      <c r="H111" s="26"/>
      <c r="I111" s="26"/>
      <c r="J111" s="26"/>
      <c r="K111" s="26"/>
      <c r="L111" s="26"/>
      <c r="M111" s="26"/>
      <c r="N111" s="26"/>
    </row>
    <row r="112" spans="2:14" ht="15.75" x14ac:dyDescent="0.25">
      <c r="B112" s="17"/>
      <c r="C112" s="17"/>
      <c r="D112" s="17"/>
      <c r="E112" s="17"/>
      <c r="F112" s="17"/>
      <c r="G112" s="17"/>
      <c r="H112" s="26"/>
      <c r="I112" s="26"/>
      <c r="J112" s="26"/>
      <c r="K112" s="26"/>
      <c r="L112" s="26"/>
      <c r="M112" s="26"/>
      <c r="N112" s="26"/>
    </row>
    <row r="113" spans="2:17" ht="45" x14ac:dyDescent="0.2">
      <c r="B113" s="32" t="s">
        <v>15</v>
      </c>
      <c r="C113" s="19" t="s">
        <v>2</v>
      </c>
      <c r="D113" s="19" t="s">
        <v>3</v>
      </c>
      <c r="E113" s="19" t="s">
        <v>23</v>
      </c>
      <c r="F113" s="19" t="s">
        <v>24</v>
      </c>
      <c r="G113" s="33" t="s">
        <v>25</v>
      </c>
    </row>
    <row r="114" spans="2:17" x14ac:dyDescent="0.2">
      <c r="B114" s="30">
        <v>2009</v>
      </c>
      <c r="C114" s="4">
        <v>90019</v>
      </c>
      <c r="D114" s="4">
        <v>112303</v>
      </c>
      <c r="E114" s="4">
        <v>10520</v>
      </c>
      <c r="F114" s="40">
        <f>+C114+D114+E114</f>
        <v>212842</v>
      </c>
      <c r="G114" s="41">
        <v>1.519708507738665E-2</v>
      </c>
    </row>
    <row r="115" spans="2:17" x14ac:dyDescent="0.2">
      <c r="B115" s="30">
        <v>2010</v>
      </c>
      <c r="C115" s="4">
        <v>1086567.1719999998</v>
      </c>
      <c r="D115" s="4">
        <v>193357</v>
      </c>
      <c r="E115" s="4">
        <v>42930</v>
      </c>
      <c r="F115" s="40">
        <f>+C115+D115+E115</f>
        <v>1322854.1719999998</v>
      </c>
      <c r="G115" s="41">
        <v>9.3126609268632643E-2</v>
      </c>
    </row>
    <row r="116" spans="2:17" x14ac:dyDescent="0.2">
      <c r="B116" s="30">
        <v>2011</v>
      </c>
      <c r="C116" s="4">
        <v>1104845</v>
      </c>
      <c r="D116" s="4">
        <v>329576</v>
      </c>
      <c r="E116" s="4">
        <v>78686</v>
      </c>
      <c r="F116" s="40">
        <f>+C116+D116+E116</f>
        <v>1513107</v>
      </c>
      <c r="G116" s="41">
        <v>0.10247287556006474</v>
      </c>
    </row>
    <row r="117" spans="2:17" x14ac:dyDescent="0.2">
      <c r="B117" s="30">
        <v>2012</v>
      </c>
      <c r="C117" s="4">
        <v>1731966</v>
      </c>
      <c r="D117" s="4">
        <v>1420528</v>
      </c>
      <c r="E117" s="4">
        <v>147986</v>
      </c>
      <c r="F117" s="40">
        <v>3300480</v>
      </c>
      <c r="G117" s="41">
        <v>0.2126464623061968</v>
      </c>
    </row>
    <row r="118" spans="2:17" x14ac:dyDescent="0.2">
      <c r="B118" s="30">
        <v>2013</v>
      </c>
      <c r="C118" s="4">
        <v>2508554</v>
      </c>
      <c r="D118" s="4">
        <v>1461812</v>
      </c>
      <c r="E118" s="4">
        <v>164375</v>
      </c>
      <c r="F118" s="40">
        <f>+C118+D118+E118</f>
        <v>4134741</v>
      </c>
      <c r="G118" s="41">
        <v>0.26211136544866737</v>
      </c>
    </row>
    <row r="119" spans="2:17" ht="13.5" thickBot="1" x14ac:dyDescent="0.25">
      <c r="B119" s="43">
        <f>B100</f>
        <v>41699</v>
      </c>
      <c r="C119" s="28">
        <v>2575105</v>
      </c>
      <c r="D119" s="28">
        <v>1486888</v>
      </c>
      <c r="E119" s="28">
        <v>257366</v>
      </c>
      <c r="F119" s="39">
        <f>+C119+D119+E119</f>
        <v>4319359</v>
      </c>
      <c r="G119" s="42">
        <v>0.27272247555484413</v>
      </c>
    </row>
    <row r="121" spans="2:17" x14ac:dyDescent="0.2">
      <c r="B121" s="47" t="s">
        <v>37</v>
      </c>
      <c r="C121" s="46" t="s">
        <v>35</v>
      </c>
    </row>
    <row r="122" spans="2:17" s="12" customFormat="1" ht="12" x14ac:dyDescent="0.2">
      <c r="B122" s="45"/>
      <c r="C122" s="46" t="s">
        <v>36</v>
      </c>
    </row>
    <row r="123" spans="2:17" s="12" customFormat="1" ht="12" x14ac:dyDescent="0.2">
      <c r="B123" s="46" t="s">
        <v>38</v>
      </c>
      <c r="C123" s="46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8"/>
      <c r="Q127" s="38"/>
    </row>
  </sheetData>
  <mergeCells count="20"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  <mergeCell ref="C79:F79"/>
    <mergeCell ref="B64:B65"/>
    <mergeCell ref="D81:F81"/>
    <mergeCell ref="C90:E93"/>
    <mergeCell ref="B39:B40"/>
    <mergeCell ref="C39:F39"/>
    <mergeCell ref="C88:F88"/>
    <mergeCell ref="B88:B89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cp:lastPrinted>2013-06-28T19:06:42Z</cp:lastPrinted>
  <dcterms:created xsi:type="dcterms:W3CDTF">2009-02-16T22:07:06Z</dcterms:created>
  <dcterms:modified xsi:type="dcterms:W3CDTF">2014-09-12T16:19:37Z</dcterms:modified>
</cp:coreProperties>
</file>