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3_Marzo\PUBLICACIONES_PAGINAS WEB\02_SERVICIO_MOVIL_AVANZADO\"/>
    </mc:Choice>
  </mc:AlternateContent>
  <bookViews>
    <workbookView xWindow="-165" yWindow="4875" windowWidth="19440" windowHeight="7170" tabRatio="888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F123" i="29" l="1"/>
  <c r="N78" i="29"/>
  <c r="J78" i="29"/>
  <c r="F78" i="29"/>
  <c r="N51" i="29"/>
  <c r="N52" i="29"/>
  <c r="J52" i="29"/>
  <c r="F51" i="29"/>
  <c r="F52" i="29"/>
  <c r="F25" i="29"/>
  <c r="F26" i="29"/>
  <c r="B11" i="34" l="1"/>
  <c r="C12" i="37"/>
  <c r="F24" i="29" l="1"/>
  <c r="B35" i="34" l="1"/>
  <c r="B37" i="37"/>
  <c r="B34" i="34"/>
  <c r="C7" i="30" l="1"/>
  <c r="M77" i="29" l="1"/>
  <c r="L77" i="29"/>
  <c r="K77" i="29"/>
  <c r="M51" i="29"/>
  <c r="L51" i="29"/>
  <c r="K51" i="29"/>
  <c r="N77" i="29" l="1"/>
  <c r="C7" i="38"/>
  <c r="C7" i="36"/>
  <c r="C6" i="34"/>
  <c r="C6" i="37"/>
  <c r="C113" i="29"/>
  <c r="C87" i="29"/>
  <c r="C62" i="29"/>
  <c r="C36" i="29"/>
  <c r="F77" i="29" l="1"/>
  <c r="J77" i="29"/>
  <c r="F102" i="29"/>
  <c r="F122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F76" i="29"/>
  <c r="B69" i="29" l="1"/>
  <c r="B70" i="29" s="1"/>
  <c r="B71" i="29" s="1"/>
  <c r="B72" i="29" s="1"/>
  <c r="B43" i="29"/>
  <c r="B44" i="29" s="1"/>
  <c r="B45" i="29" s="1"/>
  <c r="B46" i="29" s="1"/>
  <c r="F101" i="29"/>
  <c r="F100" i="29"/>
  <c r="F99" i="29"/>
  <c r="F98" i="29"/>
  <c r="F97" i="29"/>
  <c r="K72" i="29" l="1"/>
  <c r="K69" i="29"/>
  <c r="K70" i="29"/>
  <c r="K71" i="29"/>
  <c r="K73" i="29"/>
  <c r="K74" i="29"/>
  <c r="K75" i="29"/>
  <c r="K76" i="29"/>
  <c r="J51" i="29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J75" i="29"/>
  <c r="M74" i="29"/>
  <c r="L74" i="29"/>
  <c r="J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J50" i="29"/>
  <c r="J76" i="29"/>
  <c r="L76" i="29"/>
  <c r="L50" i="29"/>
  <c r="M50" i="29"/>
  <c r="K50" i="29"/>
  <c r="F50" i="29"/>
  <c r="M76" i="29"/>
  <c r="N47" i="29" l="1"/>
  <c r="N42" i="29"/>
  <c r="N74" i="29"/>
  <c r="N48" i="29"/>
  <c r="N68" i="29"/>
  <c r="N49" i="29"/>
  <c r="N73" i="29"/>
  <c r="N43" i="29"/>
  <c r="N50" i="29"/>
  <c r="N46" i="29"/>
  <c r="N71" i="29"/>
  <c r="N45" i="29"/>
  <c r="N69" i="29"/>
  <c r="N70" i="29"/>
  <c r="N72" i="29"/>
  <c r="N44" i="29"/>
  <c r="N76" i="29"/>
  <c r="N75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<sst xmlns="http://schemas.openxmlformats.org/spreadsheetml/2006/main" count="91" uniqueCount="46">
  <si>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</si>
  <si>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</si>
  <si>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</si>
  <si>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</si>
  <si>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</si>
  <si>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</si>
  <si>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</si>
  <si>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</si>
  <si>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</si>
  <si>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</si>
  <si>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</si>
  <si>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</si>
  <si>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</si>
  <si>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</si>
  <si>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</si>
  <si>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</si>
  <si>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</si>
  <si>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</si>
  <si>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</si>
  <si>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</si>
  <si>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</si>
  <si>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</si>
  <si>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</si>
  <si>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</si>
  <si>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</si>
  <si>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</si>
  <si>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</si>
  <si>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</si>
  <si>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</si>
  <si>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</si>
  <si>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</si>
  <si>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</si>
  <si>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</si>
  <si>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</si>
  <si>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</si>
  <si>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</si>
  <si>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</si>
  <si>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</si>
  <si>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</si>
  <si>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</si>
  <si>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</si>
  <si>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</si>
  <si>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</si>
  <si>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CNT E.P.</t>
  </si>
  <si>
    <t>Información Actualizada a Marzo de 2015</t>
  </si>
  <si>
    <t>Fecha de publicación: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</si>
</sst>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0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10" fontId="2" fillId="0" borderId="17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166" fontId="2" fillId="24" borderId="10" xfId="1" applyNumberFormat="1" applyFont="1" applyFill="1" applyBorder="1" applyAlignment="1">
      <alignment horizontal="center"/>
    </xf>
    <xf numFmtId="17" fontId="2" fillId="25" borderId="30" xfId="1" applyNumberFormat="1" applyFont="1" applyFill="1" applyBorder="1" applyAlignment="1">
      <alignment horizontal="right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166" fontId="29" fillId="24" borderId="32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66" fontId="36" fillId="24" borderId="16" xfId="1" applyNumberFormat="1" applyFont="1" applyFill="1" applyBorder="1"/>
    <xf numFmtId="10" fontId="36" fillId="0" borderId="17" xfId="60" applyNumberFormat="1" applyFont="1" applyBorder="1"/>
    <xf numFmtId="0" fontId="43" fillId="27" borderId="11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left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0" fontId="40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42064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10504831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42064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4723385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42064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1032323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42064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16260539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911520"/>
        <c:axId val="40191208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2831052280503028E-2"/>
                  <c:y val="-2.614379084967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42064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1.0105795658822121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912640"/>
        <c:axId val="401913200"/>
      </c:lineChart>
      <c:catAx>
        <c:axId val="4019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191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9120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1911520"/>
        <c:crosses val="autoZero"/>
        <c:crossBetween val="between"/>
      </c:valAx>
      <c:catAx>
        <c:axId val="40191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913200"/>
        <c:crosses val="autoZero"/>
        <c:auto val="1"/>
        <c:lblAlgn val="ctr"/>
        <c:lblOffset val="100"/>
        <c:noMultiLvlLbl val="0"/>
      </c:catAx>
      <c:valAx>
        <c:axId val="40191320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191264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10504831</c:v>
                </c:pt>
                <c:pt idx="1">
                  <c:v>4723385</c:v>
                </c:pt>
                <c:pt idx="2">
                  <c:v>1032323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12095818</c:v>
                </c:pt>
                <c:pt idx="1">
                  <c:v>4078868</c:v>
                </c:pt>
                <c:pt idx="2">
                  <c:v>85853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4078868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85853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8103996</c:v>
                </c:pt>
                <c:pt idx="1">
                  <c:v>3545627</c:v>
                </c:pt>
                <c:pt idx="2">
                  <c:v>446195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8"/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2368723</c:v>
                </c:pt>
                <c:pt idx="1">
                  <c:v>1129688</c:v>
                </c:pt>
                <c:pt idx="2">
                  <c:v>580457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32112</c:v>
                </c:pt>
                <c:pt idx="1">
                  <c:v>48070</c:v>
                </c:pt>
                <c:pt idx="2">
                  <c:v>5671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42064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85853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42064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4078868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42064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12095818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6995936"/>
        <c:axId val="396996496"/>
      </c:lineChart>
      <c:catAx>
        <c:axId val="3969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9699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99649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396995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42064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3218349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42064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1575330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42064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384133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42064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5177812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50400"/>
        <c:axId val="323861680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376662296108141E-2"/>
                  <c:y val="-2.4954815774610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42064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0.32179689758006846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62800"/>
        <c:axId val="323862240"/>
      </c:lineChart>
      <c:catAx>
        <c:axId val="2336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38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8616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33650400"/>
        <c:crosses val="autoZero"/>
        <c:crossBetween val="between"/>
      </c:valAx>
      <c:valAx>
        <c:axId val="3238622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323862800"/>
        <c:crosses val="max"/>
        <c:crossBetween val="between"/>
      </c:valAx>
      <c:catAx>
        <c:axId val="32386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8622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542924</xdr:colOff>
      <xdr:row>3</xdr:row>
      <xdr:rowOff>76200</xdr:rowOff>
    </xdr:from>
    <xdr:to>
      <xdr:col>7</xdr:col>
      <xdr:colOff>19049</xdr:colOff>
      <xdr:row>6</xdr:row>
      <xdr:rowOff>133350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4" y="638175"/>
          <a:ext cx="19335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</xdr:colOff>
      <xdr:row>30</xdr:row>
      <xdr:rowOff>200025</xdr:rowOff>
    </xdr:from>
    <xdr:to>
      <xdr:col>13</xdr:col>
      <xdr:colOff>668655</xdr:colOff>
      <xdr:row>34</xdr:row>
      <xdr:rowOff>115156</xdr:rowOff>
    </xdr:to>
    <xdr:pic>
      <xdr:nvPicPr>
        <xdr:cNvPr id="8" name="Imagen 7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733425</xdr:colOff>
      <xdr:row>56</xdr:row>
      <xdr:rowOff>180975</xdr:rowOff>
    </xdr:from>
    <xdr:to>
      <xdr:col>13</xdr:col>
      <xdr:colOff>516255</xdr:colOff>
      <xdr:row>60</xdr:row>
      <xdr:rowOff>96106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1060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82</xdr:row>
      <xdr:rowOff>152400</xdr:rowOff>
    </xdr:from>
    <xdr:to>
      <xdr:col>5</xdr:col>
      <xdr:colOff>790575</xdr:colOff>
      <xdr:row>85</xdr:row>
      <xdr:rowOff>76200</xdr:rowOff>
    </xdr:to>
    <xdr:pic>
      <xdr:nvPicPr>
        <xdr:cNvPr id="10" name="Imagen 9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4563725"/>
          <a:ext cx="18954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108</xdr:row>
      <xdr:rowOff>95250</xdr:rowOff>
    </xdr:from>
    <xdr:to>
      <xdr:col>7</xdr:col>
      <xdr:colOff>9525</xdr:colOff>
      <xdr:row>111</xdr:row>
      <xdr:rowOff>95250</xdr:rowOff>
    </xdr:to>
    <xdr:pic>
      <xdr:nvPicPr>
        <xdr:cNvPr id="11" name="Imagen 10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8859500"/>
          <a:ext cx="2257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57150</xdr:rowOff>
    </xdr:from>
    <xdr:to>
      <xdr:col>10</xdr:col>
      <xdr:colOff>944880</xdr:colOff>
      <xdr:row>5</xdr:row>
      <xdr:rowOff>134206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1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2</xdr:row>
      <xdr:rowOff>85725</xdr:rowOff>
    </xdr:from>
    <xdr:to>
      <xdr:col>10</xdr:col>
      <xdr:colOff>906780</xdr:colOff>
      <xdr:row>6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0957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</xdr:colOff>
      <xdr:row>2</xdr:row>
      <xdr:rowOff>0</xdr:rowOff>
    </xdr:from>
    <xdr:to>
      <xdr:col>10</xdr:col>
      <xdr:colOff>840105</xdr:colOff>
      <xdr:row>5</xdr:row>
      <xdr:rowOff>77056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38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1</xdr:row>
      <xdr:rowOff>85725</xdr:rowOff>
    </xdr:from>
    <xdr:to>
      <xdr:col>8</xdr:col>
      <xdr:colOff>954405</xdr:colOff>
      <xdr:row>5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76200</xdr:rowOff>
    </xdr:from>
    <xdr:to>
      <xdr:col>14</xdr:col>
      <xdr:colOff>582930</xdr:colOff>
      <xdr:row>4</xdr:row>
      <xdr:rowOff>153256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381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4"/>
  <sheetViews>
    <sheetView tabSelected="1" zoomScaleNormal="100" workbookViewId="0">
      <selection activeCell="J8" sqref="J8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56"/>
      <c r="J1" s="57"/>
      <c r="K1" s="57"/>
      <c r="L1" s="58"/>
    </row>
    <row r="2" spans="2:18" ht="13.5" thickBot="1" x14ac:dyDescent="0.25">
      <c r="B2" s="13"/>
      <c r="C2" s="13"/>
      <c r="D2" s="13"/>
      <c r="E2" s="13"/>
      <c r="F2" s="13"/>
      <c r="G2" s="13"/>
      <c r="I2" s="59" t="s">
        <v>44</v>
      </c>
      <c r="J2" s="60"/>
      <c r="K2" s="60"/>
      <c r="L2" s="61"/>
    </row>
    <row r="3" spans="2:18" ht="18" x14ac:dyDescent="0.25">
      <c r="B3" s="13"/>
      <c r="C3" s="81" t="s">
        <v>13</v>
      </c>
      <c r="D3" s="81"/>
      <c r="E3" s="81"/>
      <c r="F3" s="81"/>
      <c r="G3" s="13"/>
    </row>
    <row r="4" spans="2:18" x14ac:dyDescent="0.2">
      <c r="B4" s="13"/>
      <c r="C4" s="14" t="s">
        <v>26</v>
      </c>
      <c r="D4" s="14"/>
      <c r="E4" s="13"/>
      <c r="F4" s="13"/>
      <c r="G4" s="13"/>
    </row>
    <row r="5" spans="2:18" ht="14.25" x14ac:dyDescent="0.2">
      <c r="B5" s="13"/>
      <c r="C5" s="13"/>
      <c r="D5" s="84"/>
      <c r="E5" s="84"/>
      <c r="F5" s="84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89" t="s">
        <v>45</v>
      </c>
      <c r="D8" s="89"/>
      <c r="E8" s="89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3" t="s">
        <v>14</v>
      </c>
      <c r="C12" s="44" t="s">
        <v>2</v>
      </c>
      <c r="D12" s="44" t="s">
        <v>3</v>
      </c>
      <c r="E12" s="44" t="s">
        <v>12</v>
      </c>
      <c r="F12" s="44" t="s">
        <v>18</v>
      </c>
      <c r="G12" s="45" t="s">
        <v>4</v>
      </c>
      <c r="J12" s="37"/>
    </row>
    <row r="13" spans="2:18" x14ac:dyDescent="0.2">
      <c r="B13" s="46">
        <v>2001</v>
      </c>
      <c r="C13" s="41">
        <v>483982</v>
      </c>
      <c r="D13" s="41">
        <v>375170</v>
      </c>
      <c r="E13" s="41">
        <v>0</v>
      </c>
      <c r="F13" s="42">
        <f t="shared" ref="F13:F19" si="0">+C13+D13+E13</f>
        <v>859152</v>
      </c>
      <c r="G13" s="47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62">
        <v>920878</v>
      </c>
      <c r="D14" s="62">
        <v>639983</v>
      </c>
      <c r="E14" s="62">
        <v>0</v>
      </c>
      <c r="F14" s="3">
        <f t="shared" si="0"/>
        <v>1560861</v>
      </c>
      <c r="G14" s="48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62">
        <v>1533015</v>
      </c>
      <c r="D15" s="62">
        <v>861342</v>
      </c>
      <c r="E15" s="62">
        <v>3804</v>
      </c>
      <c r="F15" s="3">
        <f t="shared" si="0"/>
        <v>2398161</v>
      </c>
      <c r="G15" s="48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62">
        <v>2317061</v>
      </c>
      <c r="D16" s="62">
        <v>1119757</v>
      </c>
      <c r="E16" s="62">
        <v>107356</v>
      </c>
      <c r="F16" s="3">
        <f t="shared" si="0"/>
        <v>3544174</v>
      </c>
      <c r="G16" s="48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62">
        <v>4088350</v>
      </c>
      <c r="D17" s="62">
        <v>1931629.9622600004</v>
      </c>
      <c r="E17" s="62">
        <v>226352</v>
      </c>
      <c r="F17" s="3">
        <f t="shared" si="0"/>
        <v>6246331.9622600004</v>
      </c>
      <c r="G17" s="48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62">
        <v>5636395</v>
      </c>
      <c r="D18" s="62">
        <v>2490002.1774500068</v>
      </c>
      <c r="E18" s="62">
        <v>358653</v>
      </c>
      <c r="F18" s="3">
        <f t="shared" si="0"/>
        <v>8485050.1774500068</v>
      </c>
      <c r="G18" s="48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62">
        <v>6907911</v>
      </c>
      <c r="D19" s="62">
        <v>2582436</v>
      </c>
      <c r="E19" s="62">
        <v>433275</v>
      </c>
      <c r="F19" s="3">
        <f t="shared" si="0"/>
        <v>9923622</v>
      </c>
      <c r="G19" s="48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8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8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8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8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6" si="2">+SUM(C24:E24)</f>
        <v>17086863</v>
      </c>
      <c r="G24" s="48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8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28">
        <v>2014</v>
      </c>
      <c r="C26" s="4">
        <v>11772020</v>
      </c>
      <c r="D26" s="4">
        <v>5055645</v>
      </c>
      <c r="E26" s="4">
        <v>776892</v>
      </c>
      <c r="F26" s="3">
        <f t="shared" si="2"/>
        <v>17604557</v>
      </c>
      <c r="G26" s="48">
        <v>1.0983992728482472</v>
      </c>
      <c r="H26" s="23"/>
      <c r="I26" s="23"/>
      <c r="J26" s="25"/>
      <c r="K26" s="25"/>
    </row>
    <row r="27" spans="2:18" ht="14.25" customHeight="1" thickBot="1" x14ac:dyDescent="0.25">
      <c r="B27" s="63">
        <v>42064</v>
      </c>
      <c r="C27" s="26">
        <v>10504831</v>
      </c>
      <c r="D27" s="26">
        <v>4723385</v>
      </c>
      <c r="E27" s="26">
        <v>1032323</v>
      </c>
      <c r="F27" s="3">
        <v>16260539</v>
      </c>
      <c r="G27" s="49">
        <v>1.0105795658822121</v>
      </c>
      <c r="H27" s="25"/>
      <c r="I27" s="25"/>
      <c r="J27" s="25"/>
      <c r="K27" s="25"/>
    </row>
    <row r="28" spans="2:18" x14ac:dyDescent="0.2">
      <c r="B28" s="20"/>
      <c r="C28" s="21"/>
      <c r="D28" s="21"/>
      <c r="E28" s="21"/>
      <c r="F28" s="22"/>
      <c r="G28" s="2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8" ht="18" x14ac:dyDescent="0.25">
      <c r="B31" s="13"/>
      <c r="C31" s="81" t="s">
        <v>13</v>
      </c>
      <c r="D31" s="81"/>
      <c r="E31" s="81"/>
      <c r="F31" s="81"/>
      <c r="G31" s="13"/>
      <c r="H31" s="13"/>
      <c r="I31" s="13"/>
      <c r="J31" s="13"/>
      <c r="K31" s="13"/>
      <c r="L31" s="13"/>
      <c r="M31" s="13"/>
      <c r="N31" s="13"/>
    </row>
    <row r="32" spans="2:18" x14ac:dyDescent="0.2">
      <c r="B32" s="13"/>
      <c r="C32" s="14" t="s">
        <v>27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4.25" x14ac:dyDescent="0.2">
      <c r="B33" s="13"/>
      <c r="C33" s="13"/>
      <c r="D33" s="84"/>
      <c r="E33" s="84"/>
      <c r="F33" s="84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6" t="str">
        <f>C8</f>
        <v>Fecha de publicación: Abril de 2015</v>
      </c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ht="16.5" thickBot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7.25" customHeight="1" x14ac:dyDescent="0.2">
      <c r="B40" s="82" t="s">
        <v>14</v>
      </c>
      <c r="C40" s="87" t="s">
        <v>8</v>
      </c>
      <c r="D40" s="87"/>
      <c r="E40" s="87"/>
      <c r="F40" s="87"/>
      <c r="G40" s="87" t="s">
        <v>9</v>
      </c>
      <c r="H40" s="87"/>
      <c r="I40" s="87"/>
      <c r="J40" s="87"/>
      <c r="K40" s="87" t="s">
        <v>33</v>
      </c>
      <c r="L40" s="87"/>
      <c r="M40" s="87"/>
      <c r="N40" s="88"/>
    </row>
    <row r="41" spans="2:14" x14ac:dyDescent="0.2">
      <c r="B41" s="86"/>
      <c r="C41" s="19" t="s">
        <v>2</v>
      </c>
      <c r="D41" s="19" t="s">
        <v>3</v>
      </c>
      <c r="E41" s="19" t="s">
        <v>12</v>
      </c>
      <c r="F41" s="19" t="s">
        <v>0</v>
      </c>
      <c r="G41" s="19" t="s">
        <v>2</v>
      </c>
      <c r="H41" s="19" t="s">
        <v>3</v>
      </c>
      <c r="I41" s="19" t="s">
        <v>12</v>
      </c>
      <c r="J41" s="19" t="s">
        <v>0</v>
      </c>
      <c r="K41" s="19" t="s">
        <v>2</v>
      </c>
      <c r="L41" s="19" t="s">
        <v>3</v>
      </c>
      <c r="M41" s="19" t="s">
        <v>12</v>
      </c>
      <c r="N41" s="29" t="s">
        <v>0</v>
      </c>
    </row>
    <row r="42" spans="2:14" x14ac:dyDescent="0.2">
      <c r="B42" s="28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7">
        <f>SUM(K42:M42)</f>
        <v>3085353</v>
      </c>
    </row>
    <row r="43" spans="2:14" x14ac:dyDescent="0.2">
      <c r="B43" s="28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49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7">
        <f t="shared" ref="N43:N49" si="6">SUM(K43:M43)</f>
        <v>5453135.7974420004</v>
      </c>
    </row>
    <row r="44" spans="2:14" x14ac:dyDescent="0.2">
      <c r="B44" s="28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7">
        <f t="shared" si="6"/>
        <v>7466153.9582600072</v>
      </c>
    </row>
    <row r="45" spans="2:14" x14ac:dyDescent="0.2">
      <c r="B45" s="28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7">
        <f t="shared" si="6"/>
        <v>8724423</v>
      </c>
    </row>
    <row r="46" spans="2:14" x14ac:dyDescent="0.2">
      <c r="B46" s="28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2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7">
        <f t="shared" si="6"/>
        <v>10097768</v>
      </c>
    </row>
    <row r="47" spans="2:14" x14ac:dyDescent="0.2">
      <c r="B47" s="28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7">
        <f t="shared" si="6"/>
        <v>11666555</v>
      </c>
    </row>
    <row r="48" spans="2:14" x14ac:dyDescent="0.2">
      <c r="B48" s="28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7">
        <f t="shared" si="6"/>
        <v>12929040</v>
      </c>
    </row>
    <row r="49" spans="2:14" x14ac:dyDescent="0.2">
      <c r="B49" s="28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7">
        <f t="shared" si="6"/>
        <v>13295834</v>
      </c>
    </row>
    <row r="50" spans="2:14" x14ac:dyDescent="0.2">
      <c r="B50" s="28">
        <v>2012</v>
      </c>
      <c r="C50" s="4">
        <v>9639877</v>
      </c>
      <c r="D50" s="4">
        <v>4113938</v>
      </c>
      <c r="E50" s="4">
        <v>128792</v>
      </c>
      <c r="F50" s="5">
        <f>SUM(C50:E50)</f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7">
        <f>SUM(K50:M50)</f>
        <v>14008104</v>
      </c>
    </row>
    <row r="51" spans="2:14" x14ac:dyDescent="0.2">
      <c r="B51" s="64">
        <v>2013</v>
      </c>
      <c r="C51" s="65">
        <v>9613358</v>
      </c>
      <c r="D51" s="65">
        <v>4089213</v>
      </c>
      <c r="E51" s="65">
        <v>168533</v>
      </c>
      <c r="F51" s="5">
        <f t="shared" ref="F51:F52" si="10">SUM(C51:E51)</f>
        <v>13871104</v>
      </c>
      <c r="G51" s="65">
        <v>104707</v>
      </c>
      <c r="H51" s="65">
        <v>28752</v>
      </c>
      <c r="I51" s="65">
        <v>563</v>
      </c>
      <c r="J51" s="66">
        <f t="shared" si="7"/>
        <v>134022</v>
      </c>
      <c r="K51" s="65">
        <f t="shared" ref="K51" si="11">C51+G51</f>
        <v>9718065</v>
      </c>
      <c r="L51" s="65">
        <f t="shared" ref="L51" si="12">D51+H51</f>
        <v>4117965</v>
      </c>
      <c r="M51" s="65">
        <f t="shared" ref="M51" si="13">E51+I51</f>
        <v>169096</v>
      </c>
      <c r="N51" s="27">
        <f t="shared" ref="N51:N52" si="14">SUM(K51:M51)</f>
        <v>14005126</v>
      </c>
    </row>
    <row r="52" spans="2:14" x14ac:dyDescent="0.2">
      <c r="B52" s="28">
        <v>2014</v>
      </c>
      <c r="C52" s="70">
        <v>9264534</v>
      </c>
      <c r="D52" s="70">
        <v>3890589</v>
      </c>
      <c r="E52" s="70">
        <v>391726</v>
      </c>
      <c r="F52" s="5">
        <f t="shared" si="10"/>
        <v>13546849</v>
      </c>
      <c r="G52" s="4">
        <v>82515</v>
      </c>
      <c r="H52" s="4">
        <v>7256</v>
      </c>
      <c r="I52" s="4">
        <v>29451</v>
      </c>
      <c r="J52" s="66">
        <f t="shared" si="7"/>
        <v>119222</v>
      </c>
      <c r="K52" s="4">
        <v>9347049</v>
      </c>
      <c r="L52" s="4">
        <v>3897845</v>
      </c>
      <c r="M52" s="4">
        <v>421177</v>
      </c>
      <c r="N52" s="27">
        <f t="shared" si="14"/>
        <v>13666071</v>
      </c>
    </row>
    <row r="53" spans="2:14" ht="13.5" thickBot="1" x14ac:dyDescent="0.25">
      <c r="B53" s="63">
        <v>42064</v>
      </c>
      <c r="C53" s="53">
        <v>8017750</v>
      </c>
      <c r="D53" s="53">
        <v>3540651</v>
      </c>
      <c r="E53" s="53">
        <v>407864</v>
      </c>
      <c r="F53" s="71">
        <v>11966265</v>
      </c>
      <c r="G53" s="26">
        <v>86246</v>
      </c>
      <c r="H53" s="26">
        <v>4976</v>
      </c>
      <c r="I53" s="26">
        <v>38331</v>
      </c>
      <c r="J53" s="71">
        <v>129553</v>
      </c>
      <c r="K53" s="26">
        <v>8103996</v>
      </c>
      <c r="L53" s="26">
        <v>3545627</v>
      </c>
      <c r="M53" s="26">
        <v>446195</v>
      </c>
      <c r="N53" s="72">
        <v>12095818</v>
      </c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8" x14ac:dyDescent="0.25">
      <c r="B57" s="13"/>
      <c r="C57" s="81" t="s">
        <v>13</v>
      </c>
      <c r="D57" s="81"/>
      <c r="E57" s="81"/>
      <c r="F57" s="81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4" t="s">
        <v>28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ht="14.25" x14ac:dyDescent="0.2">
      <c r="B59" s="13"/>
      <c r="C59" s="13"/>
      <c r="D59" s="84"/>
      <c r="E59" s="84"/>
      <c r="F59" s="84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6" t="str">
        <f>C8</f>
        <v>Fecha de publicación: Abril de 2015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ht="16.5" thickBo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ht="17.25" customHeight="1" x14ac:dyDescent="0.2">
      <c r="B66" s="82" t="s">
        <v>14</v>
      </c>
      <c r="C66" s="87" t="s">
        <v>6</v>
      </c>
      <c r="D66" s="87"/>
      <c r="E66" s="87"/>
      <c r="F66" s="87"/>
      <c r="G66" s="87" t="s">
        <v>7</v>
      </c>
      <c r="H66" s="87"/>
      <c r="I66" s="87"/>
      <c r="J66" s="87"/>
      <c r="K66" s="87" t="s">
        <v>21</v>
      </c>
      <c r="L66" s="87"/>
      <c r="M66" s="87"/>
      <c r="N66" s="88"/>
    </row>
    <row r="67" spans="2:14" ht="13.5" thickBot="1" x14ac:dyDescent="0.25">
      <c r="B67" s="83" t="s">
        <v>1</v>
      </c>
      <c r="C67" s="73" t="s">
        <v>2</v>
      </c>
      <c r="D67" s="73" t="s">
        <v>3</v>
      </c>
      <c r="E67" s="73" t="s">
        <v>12</v>
      </c>
      <c r="F67" s="73" t="s">
        <v>0</v>
      </c>
      <c r="G67" s="73" t="s">
        <v>2</v>
      </c>
      <c r="H67" s="73" t="s">
        <v>3</v>
      </c>
      <c r="I67" s="73" t="s">
        <v>12</v>
      </c>
      <c r="J67" s="73" t="s">
        <v>0</v>
      </c>
      <c r="K67" s="73" t="s">
        <v>2</v>
      </c>
      <c r="L67" s="73" t="s">
        <v>3</v>
      </c>
      <c r="M67" s="73" t="s">
        <v>12</v>
      </c>
      <c r="N67" s="74" t="s">
        <v>0</v>
      </c>
    </row>
    <row r="68" spans="2:14" x14ac:dyDescent="0.2">
      <c r="B68" s="67">
        <v>2004</v>
      </c>
      <c r="C68" s="75">
        <v>204380</v>
      </c>
      <c r="D68" s="75">
        <v>228562</v>
      </c>
      <c r="E68" s="75">
        <v>25879</v>
      </c>
      <c r="F68" s="68">
        <f>SUM(C68:E68)</f>
        <v>458821</v>
      </c>
      <c r="G68" s="75"/>
      <c r="H68" s="75"/>
      <c r="I68" s="75"/>
      <c r="J68" s="75"/>
      <c r="K68" s="75">
        <f t="shared" ref="K68:M71" si="15">C68+G68</f>
        <v>204380</v>
      </c>
      <c r="L68" s="75">
        <f t="shared" si="15"/>
        <v>228562</v>
      </c>
      <c r="M68" s="75">
        <f t="shared" si="15"/>
        <v>25879</v>
      </c>
      <c r="N68" s="69">
        <f>SUM(K68:M68)</f>
        <v>458821</v>
      </c>
    </row>
    <row r="69" spans="2:14" x14ac:dyDescent="0.2">
      <c r="B69" s="28">
        <f t="shared" ref="B69:B72" si="16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8" si="17">SUM(C69:E69)</f>
        <v>793196.16481800005</v>
      </c>
      <c r="G69" s="4"/>
      <c r="H69" s="4"/>
      <c r="I69" s="4"/>
      <c r="J69" s="4"/>
      <c r="K69" s="4">
        <f t="shared" si="15"/>
        <v>389369</v>
      </c>
      <c r="L69" s="4">
        <f t="shared" si="15"/>
        <v>366086.16481800005</v>
      </c>
      <c r="M69" s="4">
        <f t="shared" si="15"/>
        <v>37741</v>
      </c>
      <c r="N69" s="27">
        <f t="shared" ref="N69:N75" si="18">SUM(K69:M69)</f>
        <v>793196.16481800005</v>
      </c>
    </row>
    <row r="70" spans="2:14" x14ac:dyDescent="0.2">
      <c r="B70" s="28">
        <f t="shared" si="16"/>
        <v>2006</v>
      </c>
      <c r="C70" s="4">
        <v>607990</v>
      </c>
      <c r="D70" s="4">
        <v>355780.21918999986</v>
      </c>
      <c r="E70" s="4">
        <v>55126</v>
      </c>
      <c r="F70" s="5">
        <f t="shared" si="17"/>
        <v>1018896.2191899999</v>
      </c>
      <c r="G70" s="4"/>
      <c r="H70" s="4"/>
      <c r="I70" s="4"/>
      <c r="J70" s="4"/>
      <c r="K70" s="4">
        <f t="shared" si="15"/>
        <v>607990</v>
      </c>
      <c r="L70" s="4">
        <f t="shared" si="15"/>
        <v>355780.21918999986</v>
      </c>
      <c r="M70" s="4">
        <f t="shared" si="15"/>
        <v>55126</v>
      </c>
      <c r="N70" s="27">
        <f t="shared" si="18"/>
        <v>1018896.2191899999</v>
      </c>
    </row>
    <row r="71" spans="2:14" x14ac:dyDescent="0.2">
      <c r="B71" s="28">
        <f t="shared" si="16"/>
        <v>2007</v>
      </c>
      <c r="C71" s="4">
        <v>765346</v>
      </c>
      <c r="D71" s="4">
        <v>403778</v>
      </c>
      <c r="E71" s="4">
        <v>46430</v>
      </c>
      <c r="F71" s="5">
        <f t="shared" si="17"/>
        <v>1215554</v>
      </c>
      <c r="G71" s="4"/>
      <c r="H71" s="4"/>
      <c r="I71" s="4"/>
      <c r="J71" s="4"/>
      <c r="K71" s="4">
        <f t="shared" si="15"/>
        <v>765346</v>
      </c>
      <c r="L71" s="4">
        <f t="shared" si="15"/>
        <v>403778</v>
      </c>
      <c r="M71" s="4">
        <f t="shared" si="15"/>
        <v>46430</v>
      </c>
      <c r="N71" s="27">
        <f t="shared" si="18"/>
        <v>1215554</v>
      </c>
    </row>
    <row r="72" spans="2:14" x14ac:dyDescent="0.2">
      <c r="B72" s="28">
        <f t="shared" si="16"/>
        <v>2008</v>
      </c>
      <c r="C72" s="4">
        <v>928531</v>
      </c>
      <c r="D72" s="4">
        <v>471981</v>
      </c>
      <c r="E72" s="4">
        <v>43807</v>
      </c>
      <c r="F72" s="5">
        <f t="shared" si="17"/>
        <v>1444319</v>
      </c>
      <c r="G72" s="4" t="s">
        <v>5</v>
      </c>
      <c r="H72" s="4" t="s">
        <v>5</v>
      </c>
      <c r="I72" s="4">
        <v>7769</v>
      </c>
      <c r="J72" s="5">
        <f t="shared" ref="J72:J78" si="19">SUM(G72:I72)</f>
        <v>7769</v>
      </c>
      <c r="K72" s="4">
        <f>C72</f>
        <v>928531</v>
      </c>
      <c r="L72" s="4">
        <f>D72</f>
        <v>471981</v>
      </c>
      <c r="M72" s="4">
        <f t="shared" ref="M72:M76" si="20">E72+I72</f>
        <v>51576</v>
      </c>
      <c r="N72" s="27">
        <f t="shared" si="18"/>
        <v>1452088</v>
      </c>
    </row>
    <row r="73" spans="2:14" x14ac:dyDescent="0.2">
      <c r="B73" s="28">
        <v>2009</v>
      </c>
      <c r="C73" s="4">
        <v>1001649</v>
      </c>
      <c r="D73" s="4">
        <v>422641</v>
      </c>
      <c r="E73" s="4">
        <v>48340</v>
      </c>
      <c r="F73" s="5">
        <f t="shared" si="17"/>
        <v>1472630</v>
      </c>
      <c r="G73" s="4">
        <v>61270</v>
      </c>
      <c r="H73" s="4">
        <v>105208</v>
      </c>
      <c r="I73" s="4">
        <v>10520</v>
      </c>
      <c r="J73" s="5">
        <f t="shared" si="19"/>
        <v>176998</v>
      </c>
      <c r="K73" s="4">
        <f t="shared" ref="K73:L76" si="21">C73+G73</f>
        <v>1062919</v>
      </c>
      <c r="L73" s="4">
        <f t="shared" si="21"/>
        <v>527849</v>
      </c>
      <c r="M73" s="4">
        <f t="shared" si="20"/>
        <v>58860</v>
      </c>
      <c r="N73" s="27">
        <f t="shared" si="18"/>
        <v>1649628</v>
      </c>
    </row>
    <row r="74" spans="2:14" x14ac:dyDescent="0.2">
      <c r="B74" s="28">
        <v>2010</v>
      </c>
      <c r="C74" s="4">
        <v>1199652</v>
      </c>
      <c r="D74" s="4">
        <v>506253</v>
      </c>
      <c r="E74" s="4">
        <v>37769</v>
      </c>
      <c r="F74" s="5">
        <f t="shared" si="17"/>
        <v>1743674</v>
      </c>
      <c r="G74" s="4">
        <v>122107</v>
      </c>
      <c r="H74" s="4">
        <v>151946</v>
      </c>
      <c r="I74" s="4">
        <v>16087</v>
      </c>
      <c r="J74" s="5">
        <f t="shared" si="19"/>
        <v>290140</v>
      </c>
      <c r="K74" s="4">
        <f t="shared" si="21"/>
        <v>1321759</v>
      </c>
      <c r="L74" s="4">
        <f t="shared" si="21"/>
        <v>658199</v>
      </c>
      <c r="M74" s="4">
        <f t="shared" si="20"/>
        <v>53856</v>
      </c>
      <c r="N74" s="27">
        <f t="shared" si="18"/>
        <v>2033814</v>
      </c>
    </row>
    <row r="75" spans="2:14" x14ac:dyDescent="0.2">
      <c r="B75" s="28">
        <v>2011</v>
      </c>
      <c r="C75" s="4">
        <v>1427423</v>
      </c>
      <c r="D75" s="4">
        <v>587629</v>
      </c>
      <c r="E75" s="4">
        <v>43923</v>
      </c>
      <c r="F75" s="5">
        <f t="shared" si="17"/>
        <v>2058975</v>
      </c>
      <c r="G75" s="4">
        <v>228228</v>
      </c>
      <c r="H75" s="4">
        <v>133364</v>
      </c>
      <c r="I75" s="4">
        <v>46811</v>
      </c>
      <c r="J75" s="5">
        <f t="shared" si="19"/>
        <v>408403</v>
      </c>
      <c r="K75" s="4">
        <f t="shared" si="21"/>
        <v>1655651</v>
      </c>
      <c r="L75" s="4">
        <f t="shared" si="21"/>
        <v>720993</v>
      </c>
      <c r="M75" s="4">
        <f t="shared" si="20"/>
        <v>90734</v>
      </c>
      <c r="N75" s="27">
        <f t="shared" si="18"/>
        <v>2467378</v>
      </c>
    </row>
    <row r="76" spans="2:14" x14ac:dyDescent="0.2">
      <c r="B76" s="28">
        <v>2012</v>
      </c>
      <c r="C76" s="4">
        <v>1725778</v>
      </c>
      <c r="D76" s="4">
        <v>677994</v>
      </c>
      <c r="E76" s="4">
        <v>67796</v>
      </c>
      <c r="F76" s="5">
        <f t="shared" si="17"/>
        <v>2471568</v>
      </c>
      <c r="G76" s="4">
        <v>287847</v>
      </c>
      <c r="H76" s="4">
        <v>125304</v>
      </c>
      <c r="I76" s="4">
        <v>91475</v>
      </c>
      <c r="J76" s="5">
        <f t="shared" si="19"/>
        <v>504626</v>
      </c>
      <c r="K76" s="4">
        <f t="shared" si="21"/>
        <v>2013625</v>
      </c>
      <c r="L76" s="4">
        <f t="shared" si="21"/>
        <v>803298</v>
      </c>
      <c r="M76" s="4">
        <f t="shared" si="20"/>
        <v>159271</v>
      </c>
      <c r="N76" s="27">
        <f>SUM(K76:M76)</f>
        <v>2976194</v>
      </c>
    </row>
    <row r="77" spans="2:14" x14ac:dyDescent="0.2">
      <c r="B77" s="28">
        <v>2013</v>
      </c>
      <c r="C77" s="4">
        <v>1867328</v>
      </c>
      <c r="D77" s="4">
        <v>817322</v>
      </c>
      <c r="E77" s="4">
        <v>70445</v>
      </c>
      <c r="F77" s="5">
        <f t="shared" si="17"/>
        <v>2755095</v>
      </c>
      <c r="G77" s="4">
        <v>410982</v>
      </c>
      <c r="H77" s="4">
        <v>156415</v>
      </c>
      <c r="I77" s="4">
        <v>102785</v>
      </c>
      <c r="J77" s="5">
        <f t="shared" si="19"/>
        <v>670182</v>
      </c>
      <c r="K77" s="4">
        <f t="shared" ref="K77" si="22">C77+G77</f>
        <v>2278310</v>
      </c>
      <c r="L77" s="4">
        <f t="shared" ref="L77" si="23">D77+H77</f>
        <v>973737</v>
      </c>
      <c r="M77" s="4">
        <f t="shared" ref="M77" si="24">E77+I77</f>
        <v>173230</v>
      </c>
      <c r="N77" s="27">
        <f>SUM(K77:M77)</f>
        <v>3425277</v>
      </c>
    </row>
    <row r="78" spans="2:14" x14ac:dyDescent="0.2">
      <c r="B78" s="28">
        <v>2014</v>
      </c>
      <c r="C78" s="4">
        <v>1942032</v>
      </c>
      <c r="D78" s="4">
        <v>909902</v>
      </c>
      <c r="E78" s="4">
        <v>206954</v>
      </c>
      <c r="F78" s="5">
        <f t="shared" si="17"/>
        <v>3058888</v>
      </c>
      <c r="G78" s="4">
        <v>450547</v>
      </c>
      <c r="H78" s="4">
        <v>194765</v>
      </c>
      <c r="I78" s="4">
        <v>142071</v>
      </c>
      <c r="J78" s="5">
        <f t="shared" si="19"/>
        <v>787383</v>
      </c>
      <c r="K78" s="4">
        <v>2392579</v>
      </c>
      <c r="L78" s="4">
        <v>1104667</v>
      </c>
      <c r="M78" s="4">
        <v>349025</v>
      </c>
      <c r="N78" s="27">
        <f t="shared" ref="N78" si="25">SUM(K78:M78)</f>
        <v>3846271</v>
      </c>
    </row>
    <row r="79" spans="2:14" ht="13.5" thickBot="1" x14ac:dyDescent="0.25">
      <c r="B79" s="63">
        <v>42064</v>
      </c>
      <c r="C79" s="26">
        <v>1919848</v>
      </c>
      <c r="D79" s="26">
        <v>920148</v>
      </c>
      <c r="E79" s="26">
        <v>437553</v>
      </c>
      <c r="F79" s="71">
        <v>3277549</v>
      </c>
      <c r="G79" s="26">
        <v>448875</v>
      </c>
      <c r="H79" s="26">
        <v>209540</v>
      </c>
      <c r="I79" s="26">
        <v>142904</v>
      </c>
      <c r="J79" s="71">
        <v>801319</v>
      </c>
      <c r="K79" s="26">
        <v>2368723</v>
      </c>
      <c r="L79" s="26">
        <v>1129688</v>
      </c>
      <c r="M79" s="26">
        <v>580457</v>
      </c>
      <c r="N79" s="72">
        <v>4078868</v>
      </c>
    </row>
    <row r="81" spans="2:14" x14ac:dyDescent="0.2">
      <c r="B81" s="13"/>
      <c r="C81" s="13"/>
      <c r="D81" s="13"/>
      <c r="E81" s="13"/>
      <c r="F81" s="13"/>
      <c r="G81" s="24"/>
      <c r="H81" s="24"/>
      <c r="I81" s="24"/>
      <c r="J81" s="24"/>
      <c r="K81" s="24"/>
      <c r="L81" s="24"/>
      <c r="M81" s="24"/>
      <c r="N81" s="24"/>
    </row>
    <row r="82" spans="2:14" ht="18" x14ac:dyDescent="0.25">
      <c r="B82" s="13"/>
      <c r="C82" s="81" t="s">
        <v>13</v>
      </c>
      <c r="D82" s="81"/>
      <c r="E82" s="81"/>
      <c r="F82" s="81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4" t="s">
        <v>15</v>
      </c>
      <c r="D83" s="14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ht="14.25" x14ac:dyDescent="0.2">
      <c r="B84" s="13"/>
      <c r="C84" s="13"/>
      <c r="D84" s="84"/>
      <c r="E84" s="84"/>
      <c r="F84" s="84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5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x14ac:dyDescent="0.2">
      <c r="B87" s="13"/>
      <c r="C87" s="16" t="str">
        <f>C8</f>
        <v>Fecha de publicación: Abril de 2015</v>
      </c>
      <c r="D87" s="16"/>
      <c r="E87" s="13"/>
      <c r="F87" s="13"/>
      <c r="G87" s="24"/>
      <c r="H87" s="24"/>
      <c r="I87" s="24"/>
      <c r="J87" s="24"/>
      <c r="K87" s="24"/>
      <c r="L87" s="24"/>
      <c r="M87" s="24"/>
      <c r="N87" s="24"/>
    </row>
    <row r="88" spans="2:14" x14ac:dyDescent="0.2">
      <c r="B88" s="13"/>
      <c r="C88" s="13"/>
      <c r="D88" s="13"/>
      <c r="E88" s="13"/>
      <c r="F88" s="13"/>
      <c r="G88" s="24"/>
      <c r="H88" s="24"/>
      <c r="I88" s="24"/>
      <c r="J88" s="24"/>
      <c r="K88" s="24"/>
      <c r="L88" s="24"/>
      <c r="M88" s="24"/>
      <c r="N88" s="24"/>
    </row>
    <row r="89" spans="2:14" x14ac:dyDescent="0.2">
      <c r="B89" s="13"/>
      <c r="C89" s="13"/>
      <c r="D89" s="13"/>
      <c r="E89" s="13"/>
      <c r="F89" s="13"/>
      <c r="G89" s="24"/>
      <c r="H89" s="24"/>
      <c r="I89" s="24"/>
      <c r="J89" s="24"/>
      <c r="K89" s="24"/>
      <c r="L89" s="24"/>
      <c r="M89" s="24"/>
      <c r="N89" s="24"/>
    </row>
    <row r="90" spans="2:14" ht="16.5" thickBot="1" x14ac:dyDescent="0.3">
      <c r="B90" s="17"/>
      <c r="C90" s="17"/>
      <c r="D90" s="17"/>
      <c r="E90" s="17"/>
      <c r="F90" s="17"/>
      <c r="G90" s="24"/>
      <c r="H90" s="24"/>
      <c r="I90" s="24"/>
      <c r="J90" s="24"/>
      <c r="K90" s="24"/>
      <c r="L90" s="24"/>
      <c r="M90" s="24"/>
      <c r="N90" s="24"/>
    </row>
    <row r="91" spans="2:14" ht="12.75" customHeight="1" x14ac:dyDescent="0.2">
      <c r="B91" s="82" t="s">
        <v>1</v>
      </c>
      <c r="C91" s="87" t="s">
        <v>17</v>
      </c>
      <c r="D91" s="87"/>
      <c r="E91" s="87"/>
      <c r="F91" s="88"/>
      <c r="G91" s="24"/>
      <c r="H91" s="24"/>
      <c r="I91" s="24"/>
      <c r="J91" s="24"/>
      <c r="K91" s="24"/>
      <c r="L91" s="24"/>
      <c r="M91" s="24"/>
      <c r="N91" s="24"/>
    </row>
    <row r="92" spans="2:14" x14ac:dyDescent="0.2">
      <c r="B92" s="86"/>
      <c r="C92" s="19" t="s">
        <v>2</v>
      </c>
      <c r="D92" s="19" t="s">
        <v>3</v>
      </c>
      <c r="E92" s="19" t="s">
        <v>43</v>
      </c>
      <c r="F92" s="29" t="s">
        <v>0</v>
      </c>
      <c r="G92" s="24"/>
      <c r="H92" s="24"/>
      <c r="I92" s="24"/>
      <c r="J92" s="24"/>
      <c r="K92" s="24"/>
      <c r="L92" s="24"/>
      <c r="M92" s="24"/>
      <c r="N92" s="24"/>
    </row>
    <row r="93" spans="2:14" x14ac:dyDescent="0.2">
      <c r="B93" s="28">
        <v>2004</v>
      </c>
      <c r="C93" s="85"/>
      <c r="D93" s="85"/>
      <c r="E93" s="85"/>
      <c r="F93" s="27">
        <v>15478</v>
      </c>
      <c r="G93" s="24"/>
      <c r="H93" s="24"/>
      <c r="I93" s="24"/>
      <c r="J93" s="24"/>
      <c r="K93" s="24"/>
      <c r="L93" s="24"/>
      <c r="M93" s="24"/>
      <c r="N93" s="24"/>
    </row>
    <row r="94" spans="2:14" x14ac:dyDescent="0.2">
      <c r="B94" s="28">
        <v>2005</v>
      </c>
      <c r="C94" s="85"/>
      <c r="D94" s="85"/>
      <c r="E94" s="85"/>
      <c r="F94" s="27">
        <v>28749</v>
      </c>
      <c r="G94" s="24"/>
      <c r="H94" s="24"/>
      <c r="I94" s="24"/>
    </row>
    <row r="95" spans="2:14" x14ac:dyDescent="0.2">
      <c r="B95" s="28">
        <v>2006</v>
      </c>
      <c r="C95" s="85"/>
      <c r="D95" s="85"/>
      <c r="E95" s="85"/>
      <c r="F95" s="27">
        <v>44628</v>
      </c>
      <c r="G95" s="24"/>
      <c r="H95" s="24"/>
      <c r="I95" s="24"/>
    </row>
    <row r="96" spans="2:14" x14ac:dyDescent="0.2">
      <c r="B96" s="28">
        <v>2007</v>
      </c>
      <c r="C96" s="85"/>
      <c r="D96" s="85"/>
      <c r="E96" s="85"/>
      <c r="F96" s="27">
        <v>80951</v>
      </c>
      <c r="G96" s="24"/>
      <c r="H96" s="24"/>
      <c r="I96" s="24"/>
    </row>
    <row r="97" spans="2:14" x14ac:dyDescent="0.2">
      <c r="B97" s="28">
        <v>2008</v>
      </c>
      <c r="C97" s="4">
        <v>32362</v>
      </c>
      <c r="D97" s="4">
        <v>89402</v>
      </c>
      <c r="E97" s="4">
        <v>20628</v>
      </c>
      <c r="F97" s="27">
        <f t="shared" ref="F97:F100" si="26">SUM(C97:E97)</f>
        <v>142392</v>
      </c>
      <c r="G97" s="24"/>
      <c r="H97" s="24"/>
      <c r="I97" s="24"/>
    </row>
    <row r="98" spans="2:14" x14ac:dyDescent="0.2">
      <c r="B98" s="28">
        <v>2009</v>
      </c>
      <c r="C98" s="4">
        <v>22454</v>
      </c>
      <c r="D98" s="4">
        <v>84671</v>
      </c>
      <c r="E98" s="4">
        <v>31292</v>
      </c>
      <c r="F98" s="27">
        <f t="shared" si="26"/>
        <v>138417</v>
      </c>
      <c r="G98" s="24"/>
      <c r="H98" s="24"/>
      <c r="I98" s="24"/>
    </row>
    <row r="99" spans="2:14" x14ac:dyDescent="0.2">
      <c r="B99" s="28">
        <v>2010</v>
      </c>
      <c r="C99" s="4">
        <v>29041</v>
      </c>
      <c r="D99" s="4">
        <v>94782</v>
      </c>
      <c r="E99" s="4">
        <v>32154</v>
      </c>
      <c r="F99" s="27">
        <f t="shared" si="26"/>
        <v>155977</v>
      </c>
      <c r="G99" s="24"/>
      <c r="H99" s="24"/>
      <c r="I99" s="24"/>
    </row>
    <row r="100" spans="2:14" x14ac:dyDescent="0.2">
      <c r="B100" s="28">
        <v>2011</v>
      </c>
      <c r="C100" s="4">
        <v>34742</v>
      </c>
      <c r="D100" s="4">
        <v>36401</v>
      </c>
      <c r="E100" s="4">
        <v>40203</v>
      </c>
      <c r="F100" s="27">
        <f t="shared" si="26"/>
        <v>111346</v>
      </c>
      <c r="G100" s="24"/>
      <c r="H100" s="24"/>
      <c r="I100" s="24"/>
    </row>
    <row r="101" spans="2:14" x14ac:dyDescent="0.2">
      <c r="B101" s="28">
        <v>2012</v>
      </c>
      <c r="C101" s="4">
        <v>35002</v>
      </c>
      <c r="D101" s="4">
        <v>46860</v>
      </c>
      <c r="E101" s="4">
        <v>20703</v>
      </c>
      <c r="F101" s="27">
        <f>SUM(C101:E101)</f>
        <v>102565</v>
      </c>
      <c r="G101" s="24"/>
      <c r="H101" s="24"/>
      <c r="I101" s="24"/>
    </row>
    <row r="102" spans="2:14" x14ac:dyDescent="0.2">
      <c r="B102" s="28">
        <v>2013</v>
      </c>
      <c r="C102" s="4">
        <v>34511</v>
      </c>
      <c r="D102" s="4">
        <v>56606</v>
      </c>
      <c r="E102" s="4">
        <v>20234</v>
      </c>
      <c r="F102" s="27">
        <f>SUM(C102:E102)</f>
        <v>111351</v>
      </c>
      <c r="G102" s="24"/>
      <c r="H102" s="24"/>
      <c r="I102" s="24"/>
    </row>
    <row r="103" spans="2:14" x14ac:dyDescent="0.2">
      <c r="B103" s="28">
        <v>2014</v>
      </c>
      <c r="C103" s="4">
        <v>32392</v>
      </c>
      <c r="D103" s="4">
        <v>53133</v>
      </c>
      <c r="E103" s="4">
        <v>6690</v>
      </c>
      <c r="F103" s="27">
        <v>92215</v>
      </c>
      <c r="G103" s="24"/>
      <c r="H103" s="24"/>
      <c r="I103" s="24"/>
    </row>
    <row r="104" spans="2:14" ht="13.5" thickBot="1" x14ac:dyDescent="0.25">
      <c r="B104" s="63">
        <v>42064</v>
      </c>
      <c r="C104" s="26">
        <v>32112</v>
      </c>
      <c r="D104" s="26">
        <v>48070</v>
      </c>
      <c r="E104" s="26">
        <v>5671</v>
      </c>
      <c r="F104" s="72">
        <v>85853</v>
      </c>
      <c r="G104" s="24"/>
      <c r="H104" s="24"/>
      <c r="I104" s="24"/>
    </row>
    <row r="105" spans="2:14" x14ac:dyDescent="0.2">
      <c r="G105" s="24"/>
      <c r="H105" s="24"/>
      <c r="I105" s="24"/>
    </row>
    <row r="106" spans="2:14" x14ac:dyDescent="0.2">
      <c r="B106" s="13"/>
      <c r="C106" s="13"/>
      <c r="D106" s="13"/>
      <c r="E106" s="13"/>
      <c r="F106" s="13"/>
      <c r="G106" s="1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3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ht="18" x14ac:dyDescent="0.25">
      <c r="B108" s="13"/>
      <c r="C108" s="32" t="s">
        <v>13</v>
      </c>
      <c r="D108" s="32"/>
      <c r="E108" s="32"/>
      <c r="F108" s="32"/>
      <c r="G108" s="32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4" t="s">
        <v>25</v>
      </c>
      <c r="D109" s="14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ht="14.25" x14ac:dyDescent="0.2">
      <c r="B110" s="13"/>
      <c r="C110" s="13"/>
      <c r="D110" s="33"/>
      <c r="E110" s="33"/>
      <c r="F110" s="33"/>
      <c r="G110" s="3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5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x14ac:dyDescent="0.2">
      <c r="B112" s="13"/>
      <c r="C112" s="13"/>
      <c r="D112" s="13"/>
      <c r="E112" s="13"/>
      <c r="F112" s="13"/>
      <c r="G112" s="13"/>
      <c r="H112" s="24"/>
      <c r="I112" s="24"/>
      <c r="J112" s="24"/>
      <c r="K112" s="24"/>
      <c r="L112" s="24"/>
      <c r="M112" s="24"/>
      <c r="N112" s="24"/>
    </row>
    <row r="113" spans="2:14" x14ac:dyDescent="0.2">
      <c r="B113" s="13"/>
      <c r="C113" s="16" t="str">
        <f>C8</f>
        <v>Fecha de publicación: Abril de 2015</v>
      </c>
      <c r="D113" s="16"/>
      <c r="E113" s="13"/>
      <c r="F113" s="13"/>
      <c r="G113" s="13"/>
      <c r="H113" s="24"/>
      <c r="I113" s="24"/>
      <c r="J113" s="24"/>
      <c r="K113" s="24"/>
      <c r="L113" s="24"/>
      <c r="M113" s="24"/>
      <c r="N113" s="24"/>
    </row>
    <row r="114" spans="2:14" x14ac:dyDescent="0.2">
      <c r="B114" s="13"/>
      <c r="C114" s="13"/>
      <c r="D114" s="13"/>
      <c r="E114" s="13"/>
      <c r="F114" s="13"/>
      <c r="G114" s="13"/>
      <c r="H114" s="24"/>
      <c r="I114" s="24"/>
      <c r="J114" s="24"/>
      <c r="K114" s="24"/>
      <c r="L114" s="24"/>
      <c r="M114" s="24"/>
      <c r="N114" s="24"/>
    </row>
    <row r="115" spans="2:14" x14ac:dyDescent="0.2">
      <c r="B115" s="13"/>
      <c r="C115" s="13"/>
      <c r="D115" s="13"/>
      <c r="E115" s="13"/>
      <c r="F115" s="13"/>
      <c r="G115" s="13"/>
      <c r="H115" s="24"/>
      <c r="I115" s="24"/>
      <c r="J115" s="24"/>
      <c r="K115" s="24"/>
      <c r="L115" s="24"/>
      <c r="M115" s="24"/>
      <c r="N115" s="24"/>
    </row>
    <row r="116" spans="2:14" ht="16.5" thickBot="1" x14ac:dyDescent="0.3">
      <c r="B116" s="17"/>
      <c r="C116" s="17"/>
      <c r="D116" s="17"/>
      <c r="E116" s="17"/>
      <c r="F116" s="17"/>
      <c r="G116" s="17"/>
      <c r="H116" s="24"/>
      <c r="I116" s="24"/>
      <c r="J116" s="24"/>
      <c r="K116" s="24"/>
      <c r="L116" s="24"/>
      <c r="M116" s="24"/>
      <c r="N116" s="24"/>
    </row>
    <row r="117" spans="2:14" ht="45" x14ac:dyDescent="0.2">
      <c r="B117" s="78" t="s">
        <v>14</v>
      </c>
      <c r="C117" s="79" t="s">
        <v>2</v>
      </c>
      <c r="D117" s="79" t="s">
        <v>3</v>
      </c>
      <c r="E117" s="79" t="s">
        <v>22</v>
      </c>
      <c r="F117" s="79" t="s">
        <v>23</v>
      </c>
      <c r="G117" s="80" t="s">
        <v>24</v>
      </c>
    </row>
    <row r="118" spans="2:14" x14ac:dyDescent="0.2">
      <c r="B118" s="28">
        <v>2009</v>
      </c>
      <c r="C118" s="4">
        <v>90019</v>
      </c>
      <c r="D118" s="4">
        <v>112303</v>
      </c>
      <c r="E118" s="4">
        <v>10520</v>
      </c>
      <c r="F118" s="35">
        <f>+C118+D118+E118</f>
        <v>212842</v>
      </c>
      <c r="G118" s="36">
        <v>1.519708507738665E-2</v>
      </c>
    </row>
    <row r="119" spans="2:14" x14ac:dyDescent="0.2">
      <c r="B119" s="28">
        <v>2010</v>
      </c>
      <c r="C119" s="4">
        <v>1086567.1719999998</v>
      </c>
      <c r="D119" s="4">
        <v>193357</v>
      </c>
      <c r="E119" s="4">
        <v>42930</v>
      </c>
      <c r="F119" s="35">
        <f>+C119+D119+E119</f>
        <v>1322854.1719999998</v>
      </c>
      <c r="G119" s="36">
        <v>9.3126609268632643E-2</v>
      </c>
    </row>
    <row r="120" spans="2:14" x14ac:dyDescent="0.2">
      <c r="B120" s="28">
        <v>2011</v>
      </c>
      <c r="C120" s="4">
        <v>1104845</v>
      </c>
      <c r="D120" s="4">
        <v>329576</v>
      </c>
      <c r="E120" s="4">
        <v>78686</v>
      </c>
      <c r="F120" s="35">
        <f>+C120+D120+E120</f>
        <v>1513107</v>
      </c>
      <c r="G120" s="36">
        <v>0.10247287556006474</v>
      </c>
    </row>
    <row r="121" spans="2:14" x14ac:dyDescent="0.2">
      <c r="B121" s="28">
        <v>2012</v>
      </c>
      <c r="C121" s="4">
        <v>1731966</v>
      </c>
      <c r="D121" s="4">
        <v>1420528</v>
      </c>
      <c r="E121" s="4">
        <v>147986</v>
      </c>
      <c r="F121" s="35">
        <v>3300480</v>
      </c>
      <c r="G121" s="36">
        <v>0.2126464623061968</v>
      </c>
    </row>
    <row r="122" spans="2:14" x14ac:dyDescent="0.2">
      <c r="B122" s="28">
        <v>2013</v>
      </c>
      <c r="C122" s="4">
        <v>2508554</v>
      </c>
      <c r="D122" s="4">
        <v>1461812</v>
      </c>
      <c r="E122" s="4">
        <v>164375</v>
      </c>
      <c r="F122" s="35">
        <f>+C122+D122+E122</f>
        <v>4134741</v>
      </c>
      <c r="G122" s="36">
        <v>0.26211136544866737</v>
      </c>
    </row>
    <row r="123" spans="2:14" x14ac:dyDescent="0.2">
      <c r="B123" s="28">
        <v>2014</v>
      </c>
      <c r="C123" s="4">
        <v>3151507</v>
      </c>
      <c r="D123" s="4">
        <v>1500955</v>
      </c>
      <c r="E123" s="4">
        <v>281614</v>
      </c>
      <c r="F123" s="35">
        <f t="shared" ref="F123" si="27">+C123+D123+E123</f>
        <v>4934076</v>
      </c>
      <c r="G123" s="36">
        <v>0.30785128478825047</v>
      </c>
    </row>
    <row r="124" spans="2:14" ht="13.5" thickBot="1" x14ac:dyDescent="0.25">
      <c r="B124" s="63">
        <v>42064</v>
      </c>
      <c r="C124" s="26">
        <v>3218349</v>
      </c>
      <c r="D124" s="26">
        <v>1575330</v>
      </c>
      <c r="E124" s="26">
        <v>384133</v>
      </c>
      <c r="F124" s="76">
        <v>5177812</v>
      </c>
      <c r="G124" s="77">
        <v>0.32179689758006846</v>
      </c>
    </row>
    <row r="126" spans="2:14" x14ac:dyDescent="0.2">
      <c r="B126" s="40" t="s">
        <v>36</v>
      </c>
      <c r="C126" s="39" t="s">
        <v>34</v>
      </c>
    </row>
    <row r="127" spans="2:14" s="12" customFormat="1" ht="12" x14ac:dyDescent="0.2">
      <c r="B127" s="38"/>
      <c r="C127" s="39" t="s">
        <v>35</v>
      </c>
    </row>
    <row r="128" spans="2:14" s="12" customFormat="1" ht="12" x14ac:dyDescent="0.2">
      <c r="B128" s="39" t="s">
        <v>37</v>
      </c>
      <c r="C128" s="39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34"/>
      <c r="Q132" s="34"/>
    </row>
    <row r="133" spans="2:17" x14ac:dyDescent="0.2">
      <c r="B133" s="12" t="s">
        <v>41</v>
      </c>
    </row>
    <row r="134" spans="2:17" x14ac:dyDescent="0.2">
      <c r="B134" s="12" t="s">
        <v>42</v>
      </c>
    </row>
  </sheetData>
  <mergeCells count="20">
    <mergeCell ref="G66:J66"/>
    <mergeCell ref="K66:N66"/>
    <mergeCell ref="G40:J40"/>
    <mergeCell ref="K40:N40"/>
    <mergeCell ref="C3:F3"/>
    <mergeCell ref="D5:F5"/>
    <mergeCell ref="C66:F66"/>
    <mergeCell ref="C31:F31"/>
    <mergeCell ref="D33:F33"/>
    <mergeCell ref="C57:F57"/>
    <mergeCell ref="D59:F59"/>
    <mergeCell ref="C8:E8"/>
    <mergeCell ref="C82:F82"/>
    <mergeCell ref="B66:B67"/>
    <mergeCell ref="D84:F84"/>
    <mergeCell ref="C93:E96"/>
    <mergeCell ref="B40:B41"/>
    <mergeCell ref="C40:F40"/>
    <mergeCell ref="C91:F91"/>
    <mergeCell ref="B91:B92"/>
  </mergeCells>
  <pageMargins left="0.7" right="0.7" top="0.75" bottom="0.75" header="0.3" footer="0.3"/>
  <pageSetup orientation="portrait" r:id="rId1"/>
  <ignoredErrors>
    <ignoredError sqref="F22:F23 F68:F77 F42:F50 F102 F97:F101 F24 F25:F26 F51:F52 F78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22" sqref="L22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0" t="s">
        <v>10</v>
      </c>
      <c r="D3" s="90"/>
      <c r="E3" s="90"/>
      <c r="F3" s="90"/>
      <c r="G3" s="90"/>
      <c r="H3" s="9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1" t="str">
        <f>RESUMEN_NOTAS!C8</f>
        <v>Fecha de publicación: Abril de 2015</v>
      </c>
      <c r="D7" s="91"/>
      <c r="E7" s="91"/>
      <c r="F7" s="91"/>
      <c r="G7" s="9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14" sqref="J14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92" t="s">
        <v>10</v>
      </c>
      <c r="D2" s="92"/>
      <c r="E2" s="92"/>
      <c r="F2" s="92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16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93" t="str">
        <f>RESUMEN_NOTAS!C8</f>
        <v>Fecha de publicación: Abril de 2015</v>
      </c>
      <c r="D6" s="93"/>
      <c r="E6" s="93"/>
      <c r="F6" s="93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50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1">
        <f>RESUMEN_NOTAS!F27</f>
        <v>16260539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2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5" t="str">
        <f>"   "&amp;RESUMEN_NOTAS!I2</f>
        <v xml:space="preserve">   Información Actualizada a Marzo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topLeftCell="A13" zoomScaleNormal="100" workbookViewId="0">
      <selection activeCell="H38" sqref="H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92" t="s">
        <v>10</v>
      </c>
      <c r="D2" s="92"/>
      <c r="E2" s="92"/>
      <c r="F2" s="92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19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93" t="str">
        <f>RESUMEN_NOTAS!C8</f>
        <v>Fecha de publicación: Abril de 2015</v>
      </c>
      <c r="D6" s="93"/>
      <c r="E6" s="93"/>
      <c r="F6" s="93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94" t="s">
        <v>38</v>
      </c>
      <c r="C10" s="94"/>
      <c r="D10" s="94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95">
        <f>RESUMEN_NOTAS!F27</f>
        <v>16260539</v>
      </c>
      <c r="C11" s="95"/>
      <c r="D11" s="95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96" t="s">
        <v>40</v>
      </c>
      <c r="C12" s="96"/>
      <c r="D12" s="96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4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5" t="str">
        <f>"    "&amp;RESUMEN_NOTAS!I2</f>
        <v xml:space="preserve">    Información Actualizada a Marzo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16" zoomScaleNormal="100" workbookViewId="0">
      <selection activeCell="H7" sqref="H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0" t="s">
        <v>10</v>
      </c>
      <c r="D3" s="90"/>
      <c r="E3" s="90"/>
      <c r="F3" s="90"/>
      <c r="G3" s="90"/>
      <c r="H3" s="9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20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1" t="str">
        <f>RESUMEN_NOTAS!C8</f>
        <v>Fecha de publicación: Abril de 2015</v>
      </c>
      <c r="D7" s="91"/>
      <c r="E7" s="91"/>
      <c r="F7" s="91"/>
      <c r="G7" s="9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B10" zoomScaleNormal="100" workbookViewId="0">
      <selection activeCell="L19" sqref="L19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0" t="s">
        <v>10</v>
      </c>
      <c r="D3" s="90"/>
      <c r="E3" s="90"/>
      <c r="F3" s="90"/>
      <c r="G3" s="90"/>
      <c r="H3" s="9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25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1" t="str">
        <f>RESUMEN_NOTAS!C8</f>
        <v>Fecha de publicación: Abril de 2015</v>
      </c>
      <c r="D7" s="91"/>
      <c r="E7" s="91"/>
      <c r="F7" s="91"/>
      <c r="G7" s="9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cp:lastPrinted>2013-06-28T19:06:42Z</cp:lastPrinted>
  <dcterms:created xsi:type="dcterms:W3CDTF">2009-02-16T22:07:06Z</dcterms:created>
  <dcterms:modified xsi:type="dcterms:W3CDTF">2015-04-20T21:55:37Z</dcterms:modified>
</cp:coreProperties>
</file>