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3_Marzo\PUBLICACIONES_PAGINAS WEB\09_TRONCALIZADO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C18" i="10" l="1"/>
  <c r="C17" i="10"/>
  <c r="C16" i="10"/>
  <c r="C15" i="10"/>
  <c r="C14" i="10"/>
  <c r="C13" i="10"/>
  <c r="B13" i="9"/>
  <c r="B13" i="8"/>
  <c r="B13" i="7"/>
  <c r="B13" i="6"/>
  <c r="B13" i="5"/>
  <c r="E13" i="6"/>
  <c r="E14" i="6" s="1"/>
  <c r="E15" i="6" s="1"/>
  <c r="C8" i="9" l="1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<sst xmlns="http://schemas.openxmlformats.org/spreadsheetml/2006/main" count="185" uniqueCount="43">
  <si>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</si>
  <si>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</si>
  <si>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</si>
  <si>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</si>
  <si>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</si>
  <si>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</si>
  <si>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</si>
  <si>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</si>
  <si>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</si>
  <si>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</si>
  <si>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</si>
  <si>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</si>
  <si>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</si>
  <si>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</si>
  <si>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</si>
  <si>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</si>
  <si>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</si>
  <si>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</si>
  <si>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</si>
  <si>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</si>
  <si>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</si>
  <si>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</si>
  <si>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</si>
  <si>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</si>
  <si>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</si>
  <si>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</si>
  <si>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</si>
  <si>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</si>
  <si>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</si>
  <si>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</si>
  <si>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</si>
  <si>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</si>
  <si>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</si>
  <si>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</si>
  <si>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</si>
  <si>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</si>
  <si>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</si>
  <si>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</si>
  <si>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</si>
  <si>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</si>
  <si>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</si>
  <si>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ARCOTEL-2015-002409</t>
  </si>
  <si>
    <t>Fecha de publicación: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</si>
</sst>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3136</c:v>
                </c:pt>
                <c:pt idx="1">
                  <c:v>3099</c:v>
                </c:pt>
                <c:pt idx="2">
                  <c:v>3101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28</c:v>
                </c:pt>
                <c:pt idx="1">
                  <c:v>5</c:v>
                </c:pt>
                <c:pt idx="2">
                  <c:v>14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35</c:v>
                </c:pt>
                <c:pt idx="1">
                  <c:v>42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911104"/>
        <c:axId val="115911664"/>
      </c:barChart>
      <c:catAx>
        <c:axId val="115911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5911664"/>
        <c:crosses val="autoZero"/>
        <c:auto val="1"/>
        <c:lblAlgn val="ctr"/>
        <c:lblOffset val="100"/>
        <c:noMultiLvlLbl val="0"/>
      </c:catAx>
      <c:valAx>
        <c:axId val="11591166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911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2531</c:v>
                </c:pt>
                <c:pt idx="1">
                  <c:v>2530</c:v>
                </c:pt>
                <c:pt idx="2">
                  <c:v>2533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15</c:v>
                </c:pt>
                <c:pt idx="1">
                  <c:v>9</c:v>
                </c:pt>
                <c:pt idx="2">
                  <c:v>9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11904"/>
        <c:axId val="187412464"/>
      </c:barChart>
      <c:catAx>
        <c:axId val="18741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412464"/>
        <c:crosses val="autoZero"/>
        <c:auto val="1"/>
        <c:lblAlgn val="ctr"/>
        <c:lblOffset val="100"/>
        <c:noMultiLvlLbl val="0"/>
      </c:catAx>
      <c:valAx>
        <c:axId val="18741246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1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2841</c:v>
                </c:pt>
                <c:pt idx="1">
                  <c:v>2769</c:v>
                </c:pt>
                <c:pt idx="2">
                  <c:v>2797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103</c:v>
                </c:pt>
                <c:pt idx="1">
                  <c:v>41</c:v>
                </c:pt>
                <c:pt idx="2">
                  <c:v>97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124</c:v>
                </c:pt>
                <c:pt idx="1">
                  <c:v>113</c:v>
                </c:pt>
                <c:pt idx="2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16384"/>
        <c:axId val="187416944"/>
      </c:barChart>
      <c:catAx>
        <c:axId val="18741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416944"/>
        <c:crosses val="autoZero"/>
        <c:auto val="1"/>
        <c:lblAlgn val="ctr"/>
        <c:lblOffset val="100"/>
        <c:noMultiLvlLbl val="0"/>
      </c:catAx>
      <c:valAx>
        <c:axId val="18741694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16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4200</c:v>
                </c:pt>
                <c:pt idx="1">
                  <c:v>4155</c:v>
                </c:pt>
                <c:pt idx="2">
                  <c:v>3979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27</c:v>
                </c:pt>
                <c:pt idx="1">
                  <c:v>15</c:v>
                </c:pt>
                <c:pt idx="2">
                  <c:v>20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101</c:v>
                </c:pt>
                <c:pt idx="1">
                  <c:v>60</c:v>
                </c:pt>
                <c:pt idx="2">
                  <c:v>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20864"/>
        <c:axId val="187421424"/>
      </c:barChart>
      <c:catAx>
        <c:axId val="18742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421424"/>
        <c:crosses val="autoZero"/>
        <c:auto val="1"/>
        <c:lblAlgn val="ctr"/>
        <c:lblOffset val="100"/>
        <c:noMultiLvlLbl val="0"/>
      </c:catAx>
      <c:valAx>
        <c:axId val="18742142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20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7360</c:v>
                </c:pt>
                <c:pt idx="1">
                  <c:v>7328</c:v>
                </c:pt>
                <c:pt idx="2">
                  <c:v>7250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243</c:v>
                </c:pt>
                <c:pt idx="1">
                  <c:v>101</c:v>
                </c:pt>
                <c:pt idx="2">
                  <c:v>149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481</c:v>
                </c:pt>
                <c:pt idx="1">
                  <c:v>133</c:v>
                </c:pt>
                <c:pt idx="2">
                  <c:v>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425344"/>
        <c:axId val="187425904"/>
      </c:barChart>
      <c:catAx>
        <c:axId val="18742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425904"/>
        <c:crosses val="autoZero"/>
        <c:auto val="1"/>
        <c:lblAlgn val="ctr"/>
        <c:lblOffset val="100"/>
        <c:noMultiLvlLbl val="0"/>
      </c:catAx>
      <c:valAx>
        <c:axId val="187425904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425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2015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4696</c:v>
                </c:pt>
                <c:pt idx="1">
                  <c:v>4662</c:v>
                </c:pt>
                <c:pt idx="2">
                  <c:v>4604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92</c:v>
                </c:pt>
                <c:pt idx="1">
                  <c:v>41</c:v>
                </c:pt>
                <c:pt idx="2">
                  <c:v>40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80</c:v>
                </c:pt>
                <c:pt idx="1">
                  <c:v>75</c:v>
                </c:pt>
                <c:pt idx="2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60560"/>
        <c:axId val="188061120"/>
      </c:barChart>
      <c:catAx>
        <c:axId val="188060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061120"/>
        <c:crosses val="autoZero"/>
        <c:auto val="1"/>
        <c:lblAlgn val="ctr"/>
        <c:lblOffset val="100"/>
        <c:noMultiLvlLbl val="0"/>
      </c:catAx>
      <c:valAx>
        <c:axId val="18806112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8060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0.12780250576986482</c:v>
                </c:pt>
                <c:pt idx="1">
                  <c:v>0.10439333992746455</c:v>
                </c:pt>
                <c:pt idx="2">
                  <c:v>0.11527365644576328</c:v>
                </c:pt>
                <c:pt idx="3">
                  <c:v>0.16398780085723705</c:v>
                </c:pt>
                <c:pt idx="4">
                  <c:v>0.29879657105176394</c:v>
                </c:pt>
                <c:pt idx="5">
                  <c:v>0.18974612594790635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3101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2530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2797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3979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7250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4604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68960"/>
        <c:axId val="188068400"/>
      </c:lineChart>
      <c:valAx>
        <c:axId val="18806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8068960"/>
        <c:crosses val="autoZero"/>
        <c:crossBetween val="between"/>
      </c:valAx>
      <c:catAx>
        <c:axId val="18806896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806840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342900</xdr:colOff>
      <xdr:row>2</xdr:row>
      <xdr:rowOff>104775</xdr:rowOff>
    </xdr:from>
    <xdr:to>
      <xdr:col>6</xdr:col>
      <xdr:colOff>1181100</xdr:colOff>
      <xdr:row>6</xdr:row>
      <xdr:rowOff>76990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428625"/>
          <a:ext cx="2486025" cy="70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495300</xdr:colOff>
      <xdr:row>27</xdr:row>
      <xdr:rowOff>161925</xdr:rowOff>
    </xdr:from>
    <xdr:to>
      <xdr:col>6</xdr:col>
      <xdr:colOff>1333500</xdr:colOff>
      <xdr:row>31</xdr:row>
      <xdr:rowOff>134140</xdr:rowOff>
    </xdr:to>
    <xdr:pic>
      <xdr:nvPicPr>
        <xdr:cNvPr id="8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981575"/>
          <a:ext cx="2486025" cy="70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512592</xdr:colOff>
      <xdr:row>3</xdr:row>
      <xdr:rowOff>9525</xdr:rowOff>
    </xdr:from>
    <xdr:to>
      <xdr:col>6</xdr:col>
      <xdr:colOff>1314450</xdr:colOff>
      <xdr:row>7</xdr:row>
      <xdr:rowOff>38100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7417" y="561975"/>
          <a:ext cx="244968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447675</xdr:colOff>
      <xdr:row>2</xdr:row>
      <xdr:rowOff>152400</xdr:rowOff>
    </xdr:from>
    <xdr:to>
      <xdr:col>6</xdr:col>
      <xdr:colOff>1417320</xdr:colOff>
      <xdr:row>7</xdr:row>
      <xdr:rowOff>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476250"/>
          <a:ext cx="26174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476250</xdr:colOff>
      <xdr:row>27</xdr:row>
      <xdr:rowOff>171450</xdr:rowOff>
    </xdr:from>
    <xdr:to>
      <xdr:col>6</xdr:col>
      <xdr:colOff>1378780</xdr:colOff>
      <xdr:row>32</xdr:row>
      <xdr:rowOff>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4991100"/>
          <a:ext cx="255035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390525</xdr:colOff>
      <xdr:row>2</xdr:row>
      <xdr:rowOff>171450</xdr:rowOff>
    </xdr:from>
    <xdr:to>
      <xdr:col>6</xdr:col>
      <xdr:colOff>1360170</xdr:colOff>
      <xdr:row>7</xdr:row>
      <xdr:rowOff>19050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95300"/>
          <a:ext cx="261747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552450</xdr:colOff>
      <xdr:row>27</xdr:row>
      <xdr:rowOff>133350</xdr:rowOff>
    </xdr:from>
    <xdr:to>
      <xdr:col>6</xdr:col>
      <xdr:colOff>1488538</xdr:colOff>
      <xdr:row>31</xdr:row>
      <xdr:rowOff>133350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495300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533400</xdr:colOff>
      <xdr:row>2</xdr:row>
      <xdr:rowOff>133350</xdr:rowOff>
    </xdr:from>
    <xdr:to>
      <xdr:col>6</xdr:col>
      <xdr:colOff>1469488</xdr:colOff>
      <xdr:row>6</xdr:row>
      <xdr:rowOff>133350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45720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523875</xdr:colOff>
      <xdr:row>27</xdr:row>
      <xdr:rowOff>133350</xdr:rowOff>
    </xdr:from>
    <xdr:to>
      <xdr:col>6</xdr:col>
      <xdr:colOff>1459963</xdr:colOff>
      <xdr:row>31</xdr:row>
      <xdr:rowOff>133350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9720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3</xdr:row>
      <xdr:rowOff>76200</xdr:rowOff>
    </xdr:from>
    <xdr:to>
      <xdr:col>6</xdr:col>
      <xdr:colOff>1479013</xdr:colOff>
      <xdr:row>7</xdr:row>
      <xdr:rowOff>142875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6286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571500</xdr:colOff>
      <xdr:row>27</xdr:row>
      <xdr:rowOff>161925</xdr:rowOff>
    </xdr:from>
    <xdr:to>
      <xdr:col>6</xdr:col>
      <xdr:colOff>1507588</xdr:colOff>
      <xdr:row>32</xdr:row>
      <xdr:rowOff>0</xdr:rowOff>
    </xdr:to>
    <xdr:pic>
      <xdr:nvPicPr>
        <xdr:cNvPr id="7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4981575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1724025</xdr:colOff>
      <xdr:row>22</xdr:row>
      <xdr:rowOff>161925</xdr:rowOff>
    </xdr:from>
    <xdr:to>
      <xdr:col>6</xdr:col>
      <xdr:colOff>612238</xdr:colOff>
      <xdr:row>27</xdr:row>
      <xdr:rowOff>0</xdr:rowOff>
    </xdr:to>
    <xdr:pic>
      <xdr:nvPicPr>
        <xdr:cNvPr id="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4057650"/>
          <a:ext cx="258391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367225</xdr:colOff>
      <xdr:row>3</xdr:row>
      <xdr:rowOff>76200</xdr:rowOff>
    </xdr:from>
    <xdr:to>
      <xdr:col>3</xdr:col>
      <xdr:colOff>2145763</xdr:colOff>
      <xdr:row>6</xdr:row>
      <xdr:rowOff>76200</xdr:rowOff>
    </xdr:to>
    <xdr:pic>
      <xdr:nvPicPr>
        <xdr:cNvPr id="6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1350" y="628650"/>
          <a:ext cx="1778538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topLeftCell="A25"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42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v>2015</v>
      </c>
      <c r="C13" s="48" t="s">
        <v>17</v>
      </c>
      <c r="D13" s="3" t="s">
        <v>3</v>
      </c>
      <c r="E13" s="11">
        <v>3136</v>
      </c>
      <c r="F13" s="11">
        <v>28</v>
      </c>
      <c r="G13" s="11">
        <v>35</v>
      </c>
    </row>
    <row r="14" spans="2:7" x14ac:dyDescent="0.25">
      <c r="B14" s="44"/>
      <c r="C14" s="48"/>
      <c r="D14" s="3" t="s">
        <v>4</v>
      </c>
      <c r="E14" s="11">
        <v>3099</v>
      </c>
      <c r="F14" s="11">
        <v>5</v>
      </c>
      <c r="G14" s="11">
        <v>42</v>
      </c>
    </row>
    <row r="15" spans="2:7" x14ac:dyDescent="0.25">
      <c r="B15" s="44"/>
      <c r="C15" s="48"/>
      <c r="D15" s="3" t="s">
        <v>5</v>
      </c>
      <c r="E15" s="11">
        <v>3101</v>
      </c>
      <c r="F15" s="11">
        <v>14</v>
      </c>
      <c r="G15" s="11">
        <v>12</v>
      </c>
    </row>
    <row r="16" spans="2:7" x14ac:dyDescent="0.25">
      <c r="B16" s="44"/>
      <c r="C16" s="48" t="s">
        <v>18</v>
      </c>
      <c r="D16" s="3" t="s">
        <v>6</v>
      </c>
      <c r="E16" s="11"/>
      <c r="F16" s="11"/>
      <c r="G16" s="11"/>
    </row>
    <row r="17" spans="2:7" x14ac:dyDescent="0.25">
      <c r="B17" s="44"/>
      <c r="C17" s="48"/>
      <c r="D17" s="3" t="s">
        <v>7</v>
      </c>
      <c r="E17" s="11"/>
      <c r="F17" s="11"/>
      <c r="G17" s="11"/>
    </row>
    <row r="18" spans="2:7" x14ac:dyDescent="0.25">
      <c r="B18" s="44"/>
      <c r="C18" s="48"/>
      <c r="D18" s="3" t="s">
        <v>8</v>
      </c>
      <c r="E18" s="11"/>
      <c r="F18" s="11"/>
      <c r="G18" s="11"/>
    </row>
    <row r="19" spans="2:7" ht="13.5" customHeight="1" x14ac:dyDescent="0.25">
      <c r="B19" s="44"/>
      <c r="C19" s="48" t="s">
        <v>19</v>
      </c>
      <c r="D19" s="3" t="s">
        <v>9</v>
      </c>
      <c r="E19" s="9"/>
      <c r="F19" s="5"/>
      <c r="G19" s="7"/>
    </row>
    <row r="20" spans="2:7" x14ac:dyDescent="0.25">
      <c r="B20" s="44"/>
      <c r="C20" s="48"/>
      <c r="D20" s="3" t="s">
        <v>10</v>
      </c>
      <c r="E20" s="9"/>
      <c r="F20" s="5"/>
      <c r="G20" s="7"/>
    </row>
    <row r="21" spans="2:7" x14ac:dyDescent="0.25">
      <c r="B21" s="44"/>
      <c r="C21" s="48"/>
      <c r="D21" s="3" t="s">
        <v>11</v>
      </c>
      <c r="E21" s="9"/>
      <c r="F21" s="5"/>
      <c r="G21" s="7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Abril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46" t="s">
        <v>38</v>
      </c>
      <c r="D3" s="46"/>
      <c r="E3" s="46"/>
      <c r="F3" s="46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47"/>
      <c r="E5" s="47"/>
      <c r="F5" s="47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Abril de 2015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44">
        <f>BRUNACCI!B13</f>
        <v>2015</v>
      </c>
      <c r="C13" s="48" t="s">
        <v>17</v>
      </c>
      <c r="D13" s="3" t="s">
        <v>3</v>
      </c>
      <c r="E13" s="11">
        <v>2531</v>
      </c>
      <c r="F13" s="11">
        <v>15</v>
      </c>
      <c r="G13" s="11">
        <v>10</v>
      </c>
    </row>
    <row r="14" spans="1:7" x14ac:dyDescent="0.25">
      <c r="A14" s="1"/>
      <c r="B14" s="44"/>
      <c r="C14" s="48"/>
      <c r="D14" s="3" t="s">
        <v>4</v>
      </c>
      <c r="E14" s="11">
        <v>2530</v>
      </c>
      <c r="F14" s="11">
        <v>9</v>
      </c>
      <c r="G14" s="11">
        <v>10</v>
      </c>
    </row>
    <row r="15" spans="1:7" x14ac:dyDescent="0.25">
      <c r="A15" s="1"/>
      <c r="B15" s="44"/>
      <c r="C15" s="48"/>
      <c r="D15" s="3" t="s">
        <v>5</v>
      </c>
      <c r="E15" s="11">
        <v>2533</v>
      </c>
      <c r="F15" s="11">
        <v>9</v>
      </c>
      <c r="G15" s="11">
        <v>6</v>
      </c>
    </row>
    <row r="16" spans="1:7" x14ac:dyDescent="0.25">
      <c r="A16" s="1"/>
      <c r="B16" s="44"/>
      <c r="C16" s="48" t="s">
        <v>18</v>
      </c>
      <c r="D16" s="3" t="s">
        <v>6</v>
      </c>
      <c r="E16" s="11"/>
      <c r="F16" s="11"/>
      <c r="G16" s="11"/>
    </row>
    <row r="17" spans="1:7" x14ac:dyDescent="0.25">
      <c r="A17" s="1"/>
      <c r="B17" s="44"/>
      <c r="C17" s="48"/>
      <c r="D17" s="3" t="s">
        <v>7</v>
      </c>
      <c r="E17" s="11"/>
      <c r="F17" s="11"/>
      <c r="G17" s="11"/>
    </row>
    <row r="18" spans="1:7" x14ac:dyDescent="0.25">
      <c r="A18" s="1"/>
      <c r="B18" s="44"/>
      <c r="C18" s="48"/>
      <c r="D18" s="3" t="s">
        <v>8</v>
      </c>
      <c r="E18" s="11"/>
      <c r="F18" s="11"/>
      <c r="G18" s="11"/>
    </row>
    <row r="19" spans="1:7" ht="13.5" customHeight="1" x14ac:dyDescent="0.25">
      <c r="A19" s="1"/>
      <c r="B19" s="44"/>
      <c r="C19" s="48" t="s">
        <v>19</v>
      </c>
      <c r="D19" s="3" t="s">
        <v>9</v>
      </c>
      <c r="E19" s="9"/>
      <c r="F19" s="5"/>
      <c r="G19" s="7"/>
    </row>
    <row r="20" spans="1:7" x14ac:dyDescent="0.25">
      <c r="A20" s="1"/>
      <c r="B20" s="44"/>
      <c r="C20" s="48"/>
      <c r="D20" s="3" t="s">
        <v>10</v>
      </c>
      <c r="E20" s="9"/>
      <c r="F20" s="5"/>
      <c r="G20" s="7"/>
    </row>
    <row r="21" spans="1:7" x14ac:dyDescent="0.25">
      <c r="A21" s="1"/>
      <c r="B21" s="44"/>
      <c r="C21" s="48"/>
      <c r="D21" s="3" t="s">
        <v>11</v>
      </c>
      <c r="E21" s="9"/>
      <c r="F21" s="5"/>
      <c r="G21" s="7"/>
    </row>
    <row r="22" spans="1:7" ht="13.5" customHeight="1" x14ac:dyDescent="0.25">
      <c r="A22" s="1"/>
      <c r="B22" s="44"/>
      <c r="C22" s="48" t="s">
        <v>20</v>
      </c>
      <c r="D22" s="3" t="s">
        <v>12</v>
      </c>
      <c r="E22" s="9"/>
      <c r="F22" s="5"/>
      <c r="G22" s="7"/>
    </row>
    <row r="23" spans="1:7" x14ac:dyDescent="0.25">
      <c r="A23" s="1"/>
      <c r="B23" s="44"/>
      <c r="C23" s="48"/>
      <c r="D23" s="3" t="s">
        <v>13</v>
      </c>
      <c r="E23" s="9"/>
      <c r="F23" s="5"/>
      <c r="G23" s="7"/>
    </row>
    <row r="24" spans="1:7" ht="14.25" thickBot="1" x14ac:dyDescent="0.3">
      <c r="A24" s="1"/>
      <c r="B24" s="45"/>
      <c r="C24" s="49"/>
      <c r="D24" s="4" t="s">
        <v>14</v>
      </c>
      <c r="E24" s="10"/>
      <c r="F24" s="6"/>
      <c r="G24" s="8"/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47"/>
      <c r="E30" s="47"/>
      <c r="F30" s="47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Abril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43" workbookViewId="0">
      <selection activeCell="J41" sqref="J41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8" s="19" customFormat="1" ht="12.75" x14ac:dyDescent="0.2">
      <c r="B1" s="20"/>
      <c r="C1" s="20"/>
      <c r="D1" s="20"/>
      <c r="E1" s="20"/>
      <c r="F1" s="20"/>
      <c r="G1" s="20"/>
    </row>
    <row r="2" spans="2:8" s="19" customFormat="1" ht="12.75" x14ac:dyDescent="0.2">
      <c r="B2" s="20"/>
      <c r="C2" s="20"/>
      <c r="D2" s="20"/>
      <c r="E2" s="20"/>
      <c r="F2" s="20"/>
      <c r="G2" s="20"/>
    </row>
    <row r="3" spans="2:8" s="19" customFormat="1" ht="18" x14ac:dyDescent="0.25">
      <c r="B3" s="20"/>
      <c r="C3" s="46" t="s">
        <v>38</v>
      </c>
      <c r="D3" s="46"/>
      <c r="E3" s="46"/>
      <c r="F3" s="46"/>
      <c r="G3" s="20"/>
    </row>
    <row r="4" spans="2:8" s="19" customFormat="1" ht="12.75" x14ac:dyDescent="0.2">
      <c r="B4" s="20"/>
      <c r="C4" s="21" t="s">
        <v>39</v>
      </c>
      <c r="D4" s="21"/>
      <c r="E4" s="20"/>
      <c r="F4" s="20"/>
      <c r="G4" s="20"/>
    </row>
    <row r="5" spans="2:8" s="19" customFormat="1" ht="14.25" x14ac:dyDescent="0.2">
      <c r="B5" s="20"/>
      <c r="C5" s="20"/>
      <c r="D5" s="47"/>
      <c r="E5" s="47"/>
      <c r="F5" s="47"/>
      <c r="G5" s="20"/>
    </row>
    <row r="6" spans="2:8" s="19" customFormat="1" ht="12.75" x14ac:dyDescent="0.2">
      <c r="B6" s="20"/>
      <c r="C6" s="22"/>
      <c r="D6" s="20"/>
      <c r="E6" s="20"/>
      <c r="F6" s="20"/>
      <c r="G6" s="20"/>
    </row>
    <row r="7" spans="2:8" s="19" customFormat="1" ht="12.75" x14ac:dyDescent="0.2">
      <c r="B7" s="20"/>
      <c r="C7" s="20"/>
      <c r="D7" s="20"/>
      <c r="E7" s="20"/>
      <c r="F7" s="20"/>
      <c r="G7" s="20"/>
    </row>
    <row r="8" spans="2:8" s="19" customFormat="1" ht="12.75" x14ac:dyDescent="0.2">
      <c r="B8" s="20"/>
      <c r="C8" s="23" t="str">
        <f>BRUNACCI!C8</f>
        <v>Fecha de publicación: Abril de 2015</v>
      </c>
      <c r="D8" s="23"/>
      <c r="E8" s="20"/>
      <c r="F8" s="20"/>
      <c r="G8" s="20"/>
    </row>
    <row r="9" spans="2:8" s="19" customFormat="1" ht="12.75" x14ac:dyDescent="0.2">
      <c r="B9" s="20"/>
      <c r="C9" s="20"/>
      <c r="D9" s="20"/>
      <c r="E9" s="20"/>
      <c r="F9" s="20"/>
      <c r="G9" s="20"/>
    </row>
    <row r="10" spans="2:8" s="19" customFormat="1" ht="12.75" x14ac:dyDescent="0.2">
      <c r="B10" s="20"/>
      <c r="C10" s="20"/>
      <c r="D10" s="20"/>
      <c r="E10" s="20"/>
      <c r="F10" s="20"/>
      <c r="G10" s="20"/>
    </row>
    <row r="11" spans="2:8" s="19" customFormat="1" ht="16.5" thickBot="1" x14ac:dyDescent="0.3">
      <c r="B11" s="24"/>
      <c r="C11" s="24"/>
      <c r="D11" s="24"/>
      <c r="E11" s="24"/>
      <c r="F11" s="24"/>
      <c r="G11" s="24"/>
    </row>
    <row r="12" spans="2:8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8" ht="13.5" customHeight="1" x14ac:dyDescent="0.25">
      <c r="B13" s="44">
        <f>BRUNACCI!B13</f>
        <v>2015</v>
      </c>
      <c r="C13" s="48" t="s">
        <v>17</v>
      </c>
      <c r="D13" s="3" t="s">
        <v>3</v>
      </c>
      <c r="E13" s="5">
        <f>2862+F13-G13</f>
        <v>2841</v>
      </c>
      <c r="F13" s="5">
        <v>103</v>
      </c>
      <c r="G13" s="5">
        <v>124</v>
      </c>
    </row>
    <row r="14" spans="2:8" x14ac:dyDescent="0.25">
      <c r="B14" s="44"/>
      <c r="C14" s="48"/>
      <c r="D14" s="3" t="s">
        <v>4</v>
      </c>
      <c r="E14" s="5">
        <f>+E13+F14-G14</f>
        <v>2769</v>
      </c>
      <c r="F14" s="5">
        <v>41</v>
      </c>
      <c r="G14" s="5">
        <v>113</v>
      </c>
    </row>
    <row r="15" spans="2:8" x14ac:dyDescent="0.25">
      <c r="B15" s="44"/>
      <c r="C15" s="48"/>
      <c r="D15" s="3" t="s">
        <v>5</v>
      </c>
      <c r="E15" s="5">
        <f>+E14+F15-G15</f>
        <v>2797</v>
      </c>
      <c r="F15" s="5">
        <v>97</v>
      </c>
      <c r="G15" s="5">
        <v>69</v>
      </c>
      <c r="H15" s="25" t="s">
        <v>41</v>
      </c>
    </row>
    <row r="16" spans="2:8" x14ac:dyDescent="0.25">
      <c r="B16" s="44"/>
      <c r="C16" s="48" t="s">
        <v>18</v>
      </c>
      <c r="D16" s="3" t="s">
        <v>6</v>
      </c>
      <c r="E16" s="9"/>
      <c r="F16" s="9"/>
      <c r="G16" s="9"/>
    </row>
    <row r="17" spans="2:7" x14ac:dyDescent="0.25">
      <c r="B17" s="44"/>
      <c r="C17" s="48"/>
      <c r="D17" s="3" t="s">
        <v>7</v>
      </c>
      <c r="E17" s="9"/>
      <c r="F17" s="9"/>
      <c r="G17" s="9"/>
    </row>
    <row r="18" spans="2:7" x14ac:dyDescent="0.25">
      <c r="B18" s="44"/>
      <c r="C18" s="48"/>
      <c r="D18" s="3" t="s">
        <v>8</v>
      </c>
      <c r="E18" s="9"/>
      <c r="F18" s="9"/>
      <c r="G18" s="9"/>
    </row>
    <row r="19" spans="2:7" ht="13.5" customHeight="1" x14ac:dyDescent="0.25">
      <c r="B19" s="44"/>
      <c r="C19" s="48" t="s">
        <v>19</v>
      </c>
      <c r="D19" s="3" t="s">
        <v>9</v>
      </c>
      <c r="E19" s="9"/>
      <c r="F19" s="5"/>
      <c r="G19" s="7"/>
    </row>
    <row r="20" spans="2:7" x14ac:dyDescent="0.25">
      <c r="B20" s="44"/>
      <c r="C20" s="48"/>
      <c r="D20" s="3" t="s">
        <v>10</v>
      </c>
      <c r="E20" s="9"/>
      <c r="F20" s="5"/>
      <c r="G20" s="7"/>
    </row>
    <row r="21" spans="2:7" x14ac:dyDescent="0.25">
      <c r="B21" s="44"/>
      <c r="C21" s="48"/>
      <c r="D21" s="3" t="s">
        <v>11</v>
      </c>
      <c r="E21" s="9"/>
      <c r="F21" s="5"/>
      <c r="G21" s="7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Abril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43"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Abril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f>BRUNACCI!B13</f>
        <v>2015</v>
      </c>
      <c r="C13" s="48" t="s">
        <v>17</v>
      </c>
      <c r="D13" s="3" t="s">
        <v>3</v>
      </c>
      <c r="E13" s="11">
        <v>4200</v>
      </c>
      <c r="F13" s="11">
        <v>27</v>
      </c>
      <c r="G13" s="11">
        <v>101</v>
      </c>
    </row>
    <row r="14" spans="2:7" x14ac:dyDescent="0.25">
      <c r="B14" s="44"/>
      <c r="C14" s="48"/>
      <c r="D14" s="3" t="s">
        <v>4</v>
      </c>
      <c r="E14" s="11">
        <v>4155</v>
      </c>
      <c r="F14" s="11">
        <v>15</v>
      </c>
      <c r="G14" s="11">
        <v>60</v>
      </c>
    </row>
    <row r="15" spans="2:7" x14ac:dyDescent="0.25">
      <c r="B15" s="44"/>
      <c r="C15" s="48"/>
      <c r="D15" s="3" t="s">
        <v>5</v>
      </c>
      <c r="E15" s="11">
        <v>3979</v>
      </c>
      <c r="F15" s="11">
        <v>20</v>
      </c>
      <c r="G15" s="11">
        <v>196</v>
      </c>
    </row>
    <row r="16" spans="2:7" x14ac:dyDescent="0.25">
      <c r="B16" s="44"/>
      <c r="C16" s="48" t="s">
        <v>18</v>
      </c>
      <c r="D16" s="3" t="s">
        <v>6</v>
      </c>
      <c r="E16" s="11"/>
      <c r="F16" s="11"/>
      <c r="G16" s="11"/>
    </row>
    <row r="17" spans="2:7" x14ac:dyDescent="0.25">
      <c r="B17" s="44"/>
      <c r="C17" s="48"/>
      <c r="D17" s="3" t="s">
        <v>7</v>
      </c>
      <c r="E17" s="11"/>
      <c r="F17" s="11"/>
      <c r="G17" s="11"/>
    </row>
    <row r="18" spans="2:7" x14ac:dyDescent="0.25">
      <c r="B18" s="44"/>
      <c r="C18" s="48"/>
      <c r="D18" s="3" t="s">
        <v>8</v>
      </c>
      <c r="E18" s="11"/>
      <c r="F18" s="11"/>
      <c r="G18" s="11"/>
    </row>
    <row r="19" spans="2:7" ht="13.5" customHeight="1" x14ac:dyDescent="0.25">
      <c r="B19" s="44"/>
      <c r="C19" s="48" t="s">
        <v>19</v>
      </c>
      <c r="D19" s="3" t="s">
        <v>9</v>
      </c>
      <c r="E19" s="9"/>
      <c r="F19" s="5"/>
      <c r="G19" s="7"/>
    </row>
    <row r="20" spans="2:7" x14ac:dyDescent="0.25">
      <c r="B20" s="44"/>
      <c r="C20" s="48"/>
      <c r="D20" s="3" t="s">
        <v>10</v>
      </c>
      <c r="E20" s="9"/>
      <c r="F20" s="5"/>
      <c r="G20" s="7"/>
    </row>
    <row r="21" spans="2:7" x14ac:dyDescent="0.25">
      <c r="B21" s="44"/>
      <c r="C21" s="48"/>
      <c r="D21" s="3" t="s">
        <v>11</v>
      </c>
      <c r="E21" s="9"/>
      <c r="F21" s="5"/>
      <c r="G21" s="7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Abril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34"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Abril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f>BRUNACCI!B13</f>
        <v>2015</v>
      </c>
      <c r="C13" s="48" t="s">
        <v>17</v>
      </c>
      <c r="D13" s="3" t="s">
        <v>3</v>
      </c>
      <c r="E13" s="33">
        <v>7360</v>
      </c>
      <c r="F13" s="33">
        <v>243</v>
      </c>
      <c r="G13" s="35">
        <v>481</v>
      </c>
    </row>
    <row r="14" spans="2:7" x14ac:dyDescent="0.25">
      <c r="B14" s="44"/>
      <c r="C14" s="48"/>
      <c r="D14" s="3" t="s">
        <v>4</v>
      </c>
      <c r="E14" s="33">
        <v>7328</v>
      </c>
      <c r="F14" s="33">
        <v>101</v>
      </c>
      <c r="G14" s="35">
        <v>133</v>
      </c>
    </row>
    <row r="15" spans="2:7" x14ac:dyDescent="0.25">
      <c r="B15" s="44"/>
      <c r="C15" s="48"/>
      <c r="D15" s="3" t="s">
        <v>5</v>
      </c>
      <c r="E15" s="33">
        <v>7250</v>
      </c>
      <c r="F15" s="33">
        <v>149</v>
      </c>
      <c r="G15" s="35">
        <v>227</v>
      </c>
    </row>
    <row r="16" spans="2:7" x14ac:dyDescent="0.25">
      <c r="B16" s="44"/>
      <c r="C16" s="48" t="s">
        <v>18</v>
      </c>
      <c r="D16" s="3" t="s">
        <v>6</v>
      </c>
      <c r="E16" s="33"/>
      <c r="F16" s="33"/>
      <c r="G16" s="35"/>
    </row>
    <row r="17" spans="2:7" x14ac:dyDescent="0.25">
      <c r="B17" s="44"/>
      <c r="C17" s="48"/>
      <c r="D17" s="3" t="s">
        <v>7</v>
      </c>
      <c r="E17" s="33"/>
      <c r="F17" s="33"/>
      <c r="G17" s="35"/>
    </row>
    <row r="18" spans="2:7" ht="14.25" thickBot="1" x14ac:dyDescent="0.3">
      <c r="B18" s="44"/>
      <c r="C18" s="48"/>
      <c r="D18" s="3" t="s">
        <v>8</v>
      </c>
      <c r="E18" s="33"/>
      <c r="F18" s="33"/>
      <c r="G18" s="35"/>
    </row>
    <row r="19" spans="2:7" ht="13.5" customHeight="1" x14ac:dyDescent="0.25">
      <c r="B19" s="44"/>
      <c r="C19" s="48" t="s">
        <v>19</v>
      </c>
      <c r="D19" s="3" t="s">
        <v>9</v>
      </c>
      <c r="E19" s="36"/>
      <c r="F19" s="37"/>
      <c r="G19" s="38"/>
    </row>
    <row r="20" spans="2:7" x14ac:dyDescent="0.25">
      <c r="B20" s="44"/>
      <c r="C20" s="48"/>
      <c r="D20" s="3" t="s">
        <v>10</v>
      </c>
      <c r="E20" s="33"/>
      <c r="F20" s="39"/>
      <c r="G20" s="40"/>
    </row>
    <row r="21" spans="2:7" ht="14.25" thickBot="1" x14ac:dyDescent="0.3">
      <c r="B21" s="44"/>
      <c r="C21" s="48"/>
      <c r="D21" s="3" t="s">
        <v>11</v>
      </c>
      <c r="E21" s="41"/>
      <c r="F21" s="42"/>
      <c r="G21" s="43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Abril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topLeftCell="A37" workbookViewId="0">
      <selection activeCell="B25" sqref="B25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46" t="s">
        <v>38</v>
      </c>
      <c r="D3" s="46"/>
      <c r="E3" s="46"/>
      <c r="F3" s="46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47"/>
      <c r="E5" s="47"/>
      <c r="F5" s="47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Abril de 2015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44">
        <f>BRUNACCI!B13</f>
        <v>2015</v>
      </c>
      <c r="C13" s="48" t="s">
        <v>17</v>
      </c>
      <c r="D13" s="3" t="s">
        <v>3</v>
      </c>
      <c r="E13" s="11">
        <v>4696</v>
      </c>
      <c r="F13" s="11">
        <v>92</v>
      </c>
      <c r="G13" s="11">
        <v>80</v>
      </c>
    </row>
    <row r="14" spans="2:7" x14ac:dyDescent="0.25">
      <c r="B14" s="44"/>
      <c r="C14" s="48"/>
      <c r="D14" s="3" t="s">
        <v>4</v>
      </c>
      <c r="E14" s="11">
        <v>4662</v>
      </c>
      <c r="F14" s="11">
        <v>41</v>
      </c>
      <c r="G14" s="11">
        <v>75</v>
      </c>
    </row>
    <row r="15" spans="2:7" x14ac:dyDescent="0.25">
      <c r="B15" s="44"/>
      <c r="C15" s="48"/>
      <c r="D15" s="3" t="s">
        <v>5</v>
      </c>
      <c r="E15" s="11">
        <v>4604</v>
      </c>
      <c r="F15" s="11">
        <v>40</v>
      </c>
      <c r="G15" s="11">
        <v>98</v>
      </c>
    </row>
    <row r="16" spans="2:7" x14ac:dyDescent="0.25">
      <c r="B16" s="44"/>
      <c r="C16" s="48" t="s">
        <v>18</v>
      </c>
      <c r="D16" s="3" t="s">
        <v>6</v>
      </c>
      <c r="E16" s="11"/>
      <c r="F16" s="11"/>
      <c r="G16" s="11"/>
    </row>
    <row r="17" spans="2:7" x14ac:dyDescent="0.25">
      <c r="B17" s="44"/>
      <c r="C17" s="48"/>
      <c r="D17" s="3" t="s">
        <v>7</v>
      </c>
      <c r="E17" s="11"/>
      <c r="F17" s="11"/>
      <c r="G17" s="11"/>
    </row>
    <row r="18" spans="2:7" x14ac:dyDescent="0.25">
      <c r="B18" s="44"/>
      <c r="C18" s="48"/>
      <c r="D18" s="3" t="s">
        <v>8</v>
      </c>
      <c r="E18" s="11"/>
      <c r="F18" s="11"/>
      <c r="G18" s="11"/>
    </row>
    <row r="19" spans="2:7" ht="13.5" customHeight="1" x14ac:dyDescent="0.25">
      <c r="B19" s="44"/>
      <c r="C19" s="48" t="s">
        <v>19</v>
      </c>
      <c r="D19" s="3" t="s">
        <v>9</v>
      </c>
      <c r="E19" s="11"/>
      <c r="F19" s="11"/>
      <c r="G19" s="11"/>
    </row>
    <row r="20" spans="2:7" x14ac:dyDescent="0.25">
      <c r="B20" s="44"/>
      <c r="C20" s="48"/>
      <c r="D20" s="3" t="s">
        <v>10</v>
      </c>
      <c r="E20" s="11"/>
      <c r="F20" s="11"/>
      <c r="G20" s="11"/>
    </row>
    <row r="21" spans="2:7" x14ac:dyDescent="0.25">
      <c r="B21" s="44"/>
      <c r="C21" s="48"/>
      <c r="D21" s="3" t="s">
        <v>11</v>
      </c>
      <c r="E21" s="11"/>
      <c r="F21" s="11"/>
      <c r="G21" s="11"/>
    </row>
    <row r="22" spans="2:7" ht="13.5" customHeight="1" x14ac:dyDescent="0.25">
      <c r="B22" s="44"/>
      <c r="C22" s="48" t="s">
        <v>20</v>
      </c>
      <c r="D22" s="3" t="s">
        <v>12</v>
      </c>
      <c r="E22" s="9"/>
      <c r="F22" s="5"/>
      <c r="G22" s="7"/>
    </row>
    <row r="23" spans="2:7" x14ac:dyDescent="0.25">
      <c r="B23" s="44"/>
      <c r="C23" s="48"/>
      <c r="D23" s="3" t="s">
        <v>13</v>
      </c>
      <c r="E23" s="9"/>
      <c r="F23" s="5"/>
      <c r="G23" s="7"/>
    </row>
    <row r="24" spans="2:7" ht="14.25" thickBot="1" x14ac:dyDescent="0.3">
      <c r="B24" s="45"/>
      <c r="C24" s="49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46" t="s">
        <v>38</v>
      </c>
      <c r="D28" s="46"/>
      <c r="E28" s="46"/>
      <c r="F28" s="46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47"/>
      <c r="E30" s="47"/>
      <c r="F30" s="47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Abril de 2015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H16" sqref="H16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46" t="s">
        <v>38</v>
      </c>
      <c r="D3" s="46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">
        <v>42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BRUNACCI!E15</f>
        <v>3101</v>
      </c>
      <c r="D13" s="17">
        <f>C13/$C$19</f>
        <v>0.12780250576986482</v>
      </c>
    </row>
    <row r="14" spans="2:4" x14ac:dyDescent="0.2">
      <c r="B14" s="12" t="s">
        <v>23</v>
      </c>
      <c r="C14" s="14">
        <f>COMOVEC!E15</f>
        <v>2533</v>
      </c>
      <c r="D14" s="17">
        <f t="shared" ref="D14:D18" si="0">C14/$C$19</f>
        <v>0.10439333992746455</v>
      </c>
    </row>
    <row r="15" spans="2:4" x14ac:dyDescent="0.2">
      <c r="B15" s="12" t="s">
        <v>24</v>
      </c>
      <c r="C15" s="14">
        <f>MARCONI!E15</f>
        <v>2797</v>
      </c>
      <c r="D15" s="17">
        <f t="shared" si="0"/>
        <v>0.11527365644576328</v>
      </c>
    </row>
    <row r="16" spans="2:4" x14ac:dyDescent="0.2">
      <c r="B16" s="12" t="s">
        <v>25</v>
      </c>
      <c r="C16" s="14">
        <f>MONTTCASHIRE!E15</f>
        <v>3979</v>
      </c>
      <c r="D16" s="17">
        <f t="shared" si="0"/>
        <v>0.16398780085723705</v>
      </c>
    </row>
    <row r="17" spans="2:7" x14ac:dyDescent="0.2">
      <c r="B17" s="12" t="s">
        <v>26</v>
      </c>
      <c r="C17" s="14">
        <f>MULTICOM!E15</f>
        <v>7250</v>
      </c>
      <c r="D17" s="17">
        <f t="shared" si="0"/>
        <v>0.29879657105176394</v>
      </c>
    </row>
    <row r="18" spans="2:7" x14ac:dyDescent="0.2">
      <c r="B18" s="12" t="s">
        <v>27</v>
      </c>
      <c r="C18" s="14">
        <f>RACOMDES!E15</f>
        <v>4604</v>
      </c>
      <c r="D18" s="17">
        <f t="shared" si="0"/>
        <v>0.18974612594790635</v>
      </c>
    </row>
    <row r="19" spans="2:7" x14ac:dyDescent="0.2">
      <c r="B19" s="13" t="s">
        <v>30</v>
      </c>
      <c r="C19" s="15">
        <f>SUM(C13:C18)</f>
        <v>24264</v>
      </c>
      <c r="D19" s="16">
        <f>SUM(D13:D18)</f>
        <v>1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46" t="s">
        <v>38</v>
      </c>
      <c r="D23" s="46"/>
      <c r="E23" s="46"/>
      <c r="F23" s="46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47"/>
      <c r="E25" s="47"/>
      <c r="F25" s="47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Abril de 2015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3101</v>
      </c>
      <c r="C8" s="1">
        <f>COMOVEC!E14</f>
        <v>2530</v>
      </c>
      <c r="D8" s="1">
        <f>MARCONI!E15</f>
        <v>2797</v>
      </c>
      <c r="E8" s="1">
        <f>MONTTCASHIRE!E15</f>
        <v>3979</v>
      </c>
      <c r="F8" s="1">
        <f>MULTICOM!E15</f>
        <v>7250</v>
      </c>
      <c r="G8" s="1">
        <f>RACOMDES!E15</f>
        <v>4604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Wilson Sarango</cp:lastModifiedBy>
  <dcterms:created xsi:type="dcterms:W3CDTF">1996-11-27T10:00:04Z</dcterms:created>
  <dcterms:modified xsi:type="dcterms:W3CDTF">2015-04-27T15:23:07Z</dcterms:modified>
</cp:coreProperties>
</file>